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gov-my.sharepoint.com/personal/smaitland_dlgf_in_gov/Documents/CoS/Other/July Estimates/"/>
    </mc:Choice>
  </mc:AlternateContent>
  <xr:revisionPtr revIDLastSave="0" documentId="8_{268AC1B0-CA90-428A-89B6-5D5B0DB6E0BA}" xr6:coauthVersionLast="47" xr6:coauthVersionMax="47" xr10:uidLastSave="{00000000-0000-0000-0000-000000000000}"/>
  <bookViews>
    <workbookView xWindow="-28920" yWindow="-90" windowWidth="29040" windowHeight="17640" firstSheet="4" activeTab="4" xr2:uid="{DBA2EDE6-BA9B-4799-B746-69FE73B8D947}"/>
  </bookViews>
  <sheets>
    <sheet name="Units" sheetId="1" state="hidden" r:id="rId1"/>
    <sheet name="Selection Page" sheetId="2" state="hidden" r:id="rId2"/>
    <sheet name="CC Calculations" sheetId="3" state="hidden" r:id="rId3"/>
    <sheet name="DD Support" sheetId="5" state="hidden" r:id="rId4"/>
    <sheet name="Maximum Levy Calculations" sheetId="4" r:id="rId5"/>
  </sheets>
  <definedNames>
    <definedName name="Year">'Selection Page'!$D$1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4" l="1"/>
  <c r="B23" i="4"/>
  <c r="B19" i="4"/>
  <c r="B33" i="4"/>
  <c r="B30" i="4"/>
  <c r="B29" i="4"/>
  <c r="B28" i="4"/>
  <c r="B27" i="4"/>
  <c r="B26" i="4"/>
  <c r="B24" i="4"/>
  <c r="B22" i="4"/>
  <c r="B21" i="4"/>
  <c r="B20" i="4" l="1"/>
  <c r="L1" i="2"/>
  <c r="M4" i="2" s="1"/>
  <c r="F1" i="2"/>
  <c r="F1370" i="2" s="1"/>
  <c r="G1370" i="2" s="1"/>
  <c r="H1370" i="2" s="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 i="2"/>
  <c r="F2404" i="2" l="1"/>
  <c r="G2404" i="2" s="1"/>
  <c r="H2404" i="2" s="1"/>
  <c r="F2348" i="2"/>
  <c r="G2348" i="2" s="1"/>
  <c r="H2348" i="2" s="1"/>
  <c r="F2279" i="2"/>
  <c r="G2279" i="2" s="1"/>
  <c r="H2279" i="2" s="1"/>
  <c r="F2173" i="2"/>
  <c r="G2173" i="2" s="1"/>
  <c r="H2173" i="2" s="1"/>
  <c r="F2008" i="2"/>
  <c r="G2008" i="2" s="1"/>
  <c r="H2008" i="2" s="1"/>
  <c r="F1836" i="2"/>
  <c r="G1836" i="2" s="1"/>
  <c r="H1836" i="2" s="1"/>
  <c r="F1586" i="2"/>
  <c r="G1586" i="2" s="1"/>
  <c r="H1586" i="2" s="1"/>
  <c r="F2460" i="2"/>
  <c r="G2460" i="2" s="1"/>
  <c r="H2460" i="2" s="1"/>
  <c r="F1347" i="2"/>
  <c r="G1347" i="2" s="1"/>
  <c r="H1347" i="2" s="1"/>
  <c r="F2453" i="2"/>
  <c r="G2453" i="2" s="1"/>
  <c r="H2453" i="2" s="1"/>
  <c r="F2397" i="2"/>
  <c r="G2397" i="2" s="1"/>
  <c r="H2397" i="2" s="1"/>
  <c r="F2341" i="2"/>
  <c r="G2341" i="2" s="1"/>
  <c r="H2341" i="2" s="1"/>
  <c r="F2269" i="2"/>
  <c r="G2269" i="2" s="1"/>
  <c r="H2269" i="2" s="1"/>
  <c r="F2159" i="2"/>
  <c r="G2159" i="2" s="1"/>
  <c r="H2159" i="2" s="1"/>
  <c r="F1980" i="2"/>
  <c r="G1980" i="2" s="1"/>
  <c r="H1980" i="2" s="1"/>
  <c r="F1809" i="2"/>
  <c r="G1809" i="2" s="1"/>
  <c r="H1809" i="2" s="1"/>
  <c r="F1558" i="2"/>
  <c r="G1558" i="2" s="1"/>
  <c r="H1558" i="2" s="1"/>
  <c r="F1265" i="2"/>
  <c r="F2445" i="2"/>
  <c r="G2445" i="2" s="1"/>
  <c r="H2445" i="2" s="1"/>
  <c r="F2391" i="2"/>
  <c r="G2391" i="2" s="1"/>
  <c r="H2391" i="2" s="1"/>
  <c r="F2335" i="2"/>
  <c r="G2335" i="2" s="1"/>
  <c r="H2335" i="2" s="1"/>
  <c r="F2256" i="2"/>
  <c r="G2256" i="2" s="1"/>
  <c r="H2256" i="2" s="1"/>
  <c r="F2145" i="2"/>
  <c r="G2145" i="2" s="1"/>
  <c r="H2145" i="2" s="1"/>
  <c r="F1965" i="2"/>
  <c r="G1965" i="2" s="1"/>
  <c r="H1965" i="2" s="1"/>
  <c r="F1788" i="2"/>
  <c r="G1788" i="2" s="1"/>
  <c r="H1788" i="2" s="1"/>
  <c r="F1529" i="2"/>
  <c r="G1529" i="2" s="1"/>
  <c r="H1529" i="2" s="1"/>
  <c r="F1030" i="2"/>
  <c r="G1030" i="2" s="1"/>
  <c r="H1030" i="2" s="1"/>
  <c r="F2498" i="2"/>
  <c r="G2498" i="2" s="1"/>
  <c r="H2498" i="2" s="1"/>
  <c r="F2438" i="2"/>
  <c r="G2438" i="2" s="1"/>
  <c r="H2438" i="2" s="1"/>
  <c r="F2383" i="2"/>
  <c r="G2383" i="2" s="1"/>
  <c r="H2383" i="2" s="1"/>
  <c r="F2321" i="2"/>
  <c r="G2321" i="2" s="1"/>
  <c r="H2321" i="2" s="1"/>
  <c r="F2242" i="2"/>
  <c r="G2242" i="2" s="1"/>
  <c r="H2242" i="2" s="1"/>
  <c r="F2132" i="2"/>
  <c r="G2132" i="2" s="1"/>
  <c r="H2132" i="2" s="1"/>
  <c r="F1952" i="2"/>
  <c r="G1952" i="2" s="1"/>
  <c r="H1952" i="2" s="1"/>
  <c r="F1751" i="2"/>
  <c r="G1751" i="2" s="1"/>
  <c r="H1751" i="2" s="1"/>
  <c r="F1500" i="2"/>
  <c r="G1500" i="2" s="1"/>
  <c r="H1500" i="2" s="1"/>
  <c r="F811" i="2"/>
  <c r="G811" i="2" s="1"/>
  <c r="H811" i="2" s="1"/>
  <c r="F2487" i="2"/>
  <c r="G2487" i="2" s="1"/>
  <c r="H2487" i="2" s="1"/>
  <c r="F2432" i="2"/>
  <c r="G2432" i="2" s="1"/>
  <c r="H2432" i="2" s="1"/>
  <c r="F2376" i="2"/>
  <c r="G2376" i="2" s="1"/>
  <c r="H2376" i="2" s="1"/>
  <c r="F2313" i="2"/>
  <c r="G2313" i="2" s="1"/>
  <c r="H2313" i="2" s="1"/>
  <c r="F2229" i="2"/>
  <c r="G2229" i="2" s="1"/>
  <c r="H2229" i="2" s="1"/>
  <c r="F2117" i="2"/>
  <c r="G2117" i="2" s="1"/>
  <c r="H2117" i="2" s="1"/>
  <c r="F1938" i="2"/>
  <c r="G1938" i="2" s="1"/>
  <c r="H1938" i="2" s="1"/>
  <c r="F1733" i="2"/>
  <c r="G1733" i="2" s="1"/>
  <c r="H1733" i="2" s="1"/>
  <c r="F1445" i="2"/>
  <c r="G1445" i="2" s="1"/>
  <c r="H1445" i="2" s="1"/>
  <c r="F578" i="2"/>
  <c r="G578" i="2" s="1"/>
  <c r="H578" i="2" s="1"/>
  <c r="F2482" i="2"/>
  <c r="G2482" i="2" s="1"/>
  <c r="H2482" i="2" s="1"/>
  <c r="F2425" i="2"/>
  <c r="G2425" i="2" s="1"/>
  <c r="H2425" i="2" s="1"/>
  <c r="F2369" i="2"/>
  <c r="G2369" i="2" s="1"/>
  <c r="H2369" i="2" s="1"/>
  <c r="F2307" i="2"/>
  <c r="G2307" i="2" s="1"/>
  <c r="H2307" i="2" s="1"/>
  <c r="F2214" i="2"/>
  <c r="G2214" i="2" s="1"/>
  <c r="H2214" i="2" s="1"/>
  <c r="F2089" i="2"/>
  <c r="G2089" i="2" s="1"/>
  <c r="H2089" i="2" s="1"/>
  <c r="F1920" i="2"/>
  <c r="G1920" i="2" s="1"/>
  <c r="H1920" i="2" s="1"/>
  <c r="F1667" i="2"/>
  <c r="G1667" i="2" s="1"/>
  <c r="H1667" i="2" s="1"/>
  <c r="F1419" i="2"/>
  <c r="F2471" i="2"/>
  <c r="G2471" i="2" s="1"/>
  <c r="H2471" i="2" s="1"/>
  <c r="F2418" i="2"/>
  <c r="G2418" i="2" s="1"/>
  <c r="H2418" i="2" s="1"/>
  <c r="F2363" i="2"/>
  <c r="G2363" i="2" s="1"/>
  <c r="H2363" i="2" s="1"/>
  <c r="F2300" i="2"/>
  <c r="G2300" i="2" s="1"/>
  <c r="H2300" i="2" s="1"/>
  <c r="F2201" i="2"/>
  <c r="G2201" i="2" s="1"/>
  <c r="H2201" i="2" s="1"/>
  <c r="F2062" i="2"/>
  <c r="G2062" i="2" s="1"/>
  <c r="H2062" i="2" s="1"/>
  <c r="F1892" i="2"/>
  <c r="G1892" i="2" s="1"/>
  <c r="H1892" i="2" s="1"/>
  <c r="F1639" i="2"/>
  <c r="G1639" i="2" s="1"/>
  <c r="H1639" i="2" s="1"/>
  <c r="F1394" i="2"/>
  <c r="F2466" i="2"/>
  <c r="G2466" i="2" s="1"/>
  <c r="H2466" i="2" s="1"/>
  <c r="F2410" i="2"/>
  <c r="G2410" i="2" s="1"/>
  <c r="H2410" i="2" s="1"/>
  <c r="F2356" i="2"/>
  <c r="G2356" i="2" s="1"/>
  <c r="H2356" i="2" s="1"/>
  <c r="F2291" i="2"/>
  <c r="G2291" i="2" s="1"/>
  <c r="H2291" i="2" s="1"/>
  <c r="F2186" i="2"/>
  <c r="G2186" i="2" s="1"/>
  <c r="H2186" i="2" s="1"/>
  <c r="F2035" i="2"/>
  <c r="G2035" i="2" s="1"/>
  <c r="H2035" i="2" s="1"/>
  <c r="F1864" i="2"/>
  <c r="G1864" i="2" s="1"/>
  <c r="H1864" i="2" s="1"/>
  <c r="F1613" i="2"/>
  <c r="G1613" i="2" s="1"/>
  <c r="H1613" i="2" s="1"/>
  <c r="G25" i="4"/>
  <c r="E40" i="4"/>
  <c r="G40" i="4"/>
  <c r="F40" i="4"/>
  <c r="G23" i="4"/>
  <c r="G26" i="4"/>
  <c r="F27" i="4"/>
  <c r="F29" i="4"/>
  <c r="G29" i="4" s="1"/>
  <c r="G21" i="4"/>
  <c r="F30" i="4"/>
  <c r="G30" i="4" s="1"/>
  <c r="G22" i="4"/>
  <c r="F31" i="4"/>
  <c r="G31" i="4" s="1"/>
  <c r="G24" i="4"/>
  <c r="M5" i="2"/>
  <c r="M6" i="2"/>
  <c r="M7" i="2"/>
  <c r="N7" i="2" s="1"/>
  <c r="O7" i="2" s="1"/>
  <c r="M2" i="2"/>
  <c r="M3" i="2"/>
  <c r="N3" i="2" s="1"/>
  <c r="O3" i="2" s="1"/>
  <c r="F3" i="2"/>
  <c r="F9" i="2"/>
  <c r="F14" i="2"/>
  <c r="F19" i="2"/>
  <c r="F25" i="2"/>
  <c r="G25" i="2" s="1"/>
  <c r="H25" i="2" s="1"/>
  <c r="F30" i="2"/>
  <c r="G30" i="2" s="1"/>
  <c r="H30" i="2" s="1"/>
  <c r="F35" i="2"/>
  <c r="G35" i="2" s="1"/>
  <c r="H35" i="2" s="1"/>
  <c r="F41" i="2"/>
  <c r="G41" i="2" s="1"/>
  <c r="H41" i="2" s="1"/>
  <c r="F47" i="2"/>
  <c r="G47" i="2" s="1"/>
  <c r="H47" i="2" s="1"/>
  <c r="F54" i="2"/>
  <c r="G54" i="2" s="1"/>
  <c r="H54" i="2" s="1"/>
  <c r="F60" i="2"/>
  <c r="G60" i="2" s="1"/>
  <c r="H60" i="2" s="1"/>
  <c r="F68" i="2"/>
  <c r="G68" i="2" s="1"/>
  <c r="H68" i="2" s="1"/>
  <c r="F75" i="2"/>
  <c r="G75" i="2" s="1"/>
  <c r="H75" i="2" s="1"/>
  <c r="F82" i="2"/>
  <c r="G82" i="2" s="1"/>
  <c r="H82" i="2" s="1"/>
  <c r="F90" i="2"/>
  <c r="G90" i="2" s="1"/>
  <c r="H90" i="2" s="1"/>
  <c r="F98" i="2"/>
  <c r="F106" i="2"/>
  <c r="F119" i="2"/>
  <c r="G119" i="2" s="1"/>
  <c r="H119" i="2" s="1"/>
  <c r="F126" i="2"/>
  <c r="F133" i="2"/>
  <c r="F151" i="2"/>
  <c r="G151" i="2" s="1"/>
  <c r="H151" i="2" s="1"/>
  <c r="F158" i="2"/>
  <c r="G158" i="2" s="1"/>
  <c r="H158" i="2" s="1"/>
  <c r="F165" i="2"/>
  <c r="G165" i="2" s="1"/>
  <c r="H165" i="2" s="1"/>
  <c r="F183" i="2"/>
  <c r="G183" i="2" s="1"/>
  <c r="H183" i="2" s="1"/>
  <c r="F190" i="2"/>
  <c r="G190" i="2" s="1"/>
  <c r="H190" i="2" s="1"/>
  <c r="F197" i="2"/>
  <c r="G197" i="2" s="1"/>
  <c r="H197" i="2" s="1"/>
  <c r="F215" i="2"/>
  <c r="G215" i="2" s="1"/>
  <c r="H215" i="2" s="1"/>
  <c r="F222" i="2"/>
  <c r="G222" i="2" s="1"/>
  <c r="H222" i="2" s="1"/>
  <c r="F229" i="2"/>
  <c r="G229" i="2" s="1"/>
  <c r="H229" i="2" s="1"/>
  <c r="F248" i="2"/>
  <c r="G248" i="2" s="1"/>
  <c r="H248" i="2" s="1"/>
  <c r="F256" i="2"/>
  <c r="G256" i="2" s="1"/>
  <c r="H256" i="2" s="1"/>
  <c r="F270" i="2"/>
  <c r="G270" i="2" s="1"/>
  <c r="H270" i="2" s="1"/>
  <c r="F277" i="2"/>
  <c r="G277" i="2" s="1"/>
  <c r="H277" i="2" s="1"/>
  <c r="F284" i="2"/>
  <c r="G284" i="2" s="1"/>
  <c r="H284" i="2" s="1"/>
  <c r="F291" i="2"/>
  <c r="G291" i="2" s="1"/>
  <c r="H291" i="2" s="1"/>
  <c r="F298" i="2"/>
  <c r="G298" i="2" s="1"/>
  <c r="H298" i="2" s="1"/>
  <c r="F4" i="2"/>
  <c r="F20" i="2"/>
  <c r="F36" i="2"/>
  <c r="G36" i="2" s="1"/>
  <c r="H36" i="2" s="1"/>
  <c r="F42" i="2"/>
  <c r="G42" i="2" s="1"/>
  <c r="H42" i="2" s="1"/>
  <c r="F48" i="2"/>
  <c r="G48" i="2" s="1"/>
  <c r="H48" i="2" s="1"/>
  <c r="F61" i="2"/>
  <c r="G61" i="2" s="1"/>
  <c r="H61" i="2" s="1"/>
  <c r="F69" i="2"/>
  <c r="G69" i="2" s="1"/>
  <c r="H69" i="2" s="1"/>
  <c r="F76" i="2"/>
  <c r="G76" i="2" s="1"/>
  <c r="H76" i="2" s="1"/>
  <c r="F83" i="2"/>
  <c r="G83" i="2" s="1"/>
  <c r="H83" i="2" s="1"/>
  <c r="F91" i="2"/>
  <c r="G91" i="2" s="1"/>
  <c r="H91" i="2" s="1"/>
  <c r="F99" i="2"/>
  <c r="F107" i="2"/>
  <c r="F114" i="2"/>
  <c r="G114" i="2" s="1"/>
  <c r="H114" i="2" s="1"/>
  <c r="F120" i="2"/>
  <c r="G120" i="2" s="1"/>
  <c r="H120" i="2" s="1"/>
  <c r="F127" i="2"/>
  <c r="F139" i="2"/>
  <c r="F146" i="2"/>
  <c r="G146" i="2" s="1"/>
  <c r="H146" i="2" s="1"/>
  <c r="F152" i="2"/>
  <c r="G152" i="2" s="1"/>
  <c r="H152" i="2" s="1"/>
  <c r="F159" i="2"/>
  <c r="G159" i="2" s="1"/>
  <c r="H159" i="2" s="1"/>
  <c r="F171" i="2"/>
  <c r="G171" i="2" s="1"/>
  <c r="H171" i="2" s="1"/>
  <c r="F178" i="2"/>
  <c r="G178" i="2" s="1"/>
  <c r="H178" i="2" s="1"/>
  <c r="F184" i="2"/>
  <c r="G184" i="2" s="1"/>
  <c r="H184" i="2" s="1"/>
  <c r="F191" i="2"/>
  <c r="G191" i="2" s="1"/>
  <c r="H191" i="2" s="1"/>
  <c r="F203" i="2"/>
  <c r="G203" i="2" s="1"/>
  <c r="H203" i="2" s="1"/>
  <c r="F210" i="2"/>
  <c r="G210" i="2" s="1"/>
  <c r="H210" i="2" s="1"/>
  <c r="F216" i="2"/>
  <c r="G216" i="2" s="1"/>
  <c r="H216" i="2" s="1"/>
  <c r="F223" i="2"/>
  <c r="G223" i="2" s="1"/>
  <c r="H223" i="2" s="1"/>
  <c r="F235" i="2"/>
  <c r="G235" i="2" s="1"/>
  <c r="H235" i="2" s="1"/>
  <c r="F242" i="2"/>
  <c r="G242" i="2" s="1"/>
  <c r="H242" i="2" s="1"/>
  <c r="F249" i="2"/>
  <c r="G249" i="2" s="1"/>
  <c r="H249" i="2" s="1"/>
  <c r="F257" i="2"/>
  <c r="G257" i="2" s="1"/>
  <c r="H257" i="2" s="1"/>
  <c r="F263" i="2"/>
  <c r="G263" i="2" s="1"/>
  <c r="H263" i="2" s="1"/>
  <c r="F271" i="2"/>
  <c r="G271" i="2" s="1"/>
  <c r="H271" i="2" s="1"/>
  <c r="F278" i="2"/>
  <c r="G278" i="2" s="1"/>
  <c r="H278" i="2" s="1"/>
  <c r="F285" i="2"/>
  <c r="G285" i="2" s="1"/>
  <c r="H285" i="2" s="1"/>
  <c r="F292" i="2"/>
  <c r="G292" i="2" s="1"/>
  <c r="H292" i="2" s="1"/>
  <c r="F299" i="2"/>
  <c r="G299" i="2" s="1"/>
  <c r="H299" i="2" s="1"/>
  <c r="F306" i="2"/>
  <c r="G306" i="2" s="1"/>
  <c r="H306" i="2" s="1"/>
  <c r="F313" i="2"/>
  <c r="G313" i="2" s="1"/>
  <c r="H313" i="2" s="1"/>
  <c r="F321" i="2"/>
  <c r="G321" i="2" s="1"/>
  <c r="H321" i="2" s="1"/>
  <c r="F327" i="2"/>
  <c r="G327" i="2" s="1"/>
  <c r="H327" i="2" s="1"/>
  <c r="F335" i="2"/>
  <c r="G335" i="2" s="1"/>
  <c r="H335" i="2" s="1"/>
  <c r="F342" i="2"/>
  <c r="G342" i="2" s="1"/>
  <c r="H342" i="2" s="1"/>
  <c r="F349" i="2"/>
  <c r="G349" i="2" s="1"/>
  <c r="H349" i="2" s="1"/>
  <c r="F356" i="2"/>
  <c r="G356" i="2" s="1"/>
  <c r="H356" i="2" s="1"/>
  <c r="F363" i="2"/>
  <c r="G363" i="2" s="1"/>
  <c r="H363" i="2" s="1"/>
  <c r="F370" i="2"/>
  <c r="G370" i="2" s="1"/>
  <c r="H370" i="2" s="1"/>
  <c r="F376" i="2"/>
  <c r="G376" i="2" s="1"/>
  <c r="H376" i="2" s="1"/>
  <c r="F383" i="2"/>
  <c r="G383" i="2" s="1"/>
  <c r="H383" i="2" s="1"/>
  <c r="F391" i="2"/>
  <c r="G391" i="2" s="1"/>
  <c r="H391" i="2" s="1"/>
  <c r="F398" i="2"/>
  <c r="G398" i="2" s="1"/>
  <c r="H398" i="2" s="1"/>
  <c r="F405" i="2"/>
  <c r="G405" i="2" s="1"/>
  <c r="H405" i="2" s="1"/>
  <c r="F412" i="2"/>
  <c r="G412" i="2" s="1"/>
  <c r="H412" i="2" s="1"/>
  <c r="F419" i="2"/>
  <c r="G419" i="2" s="1"/>
  <c r="H419" i="2" s="1"/>
  <c r="F433" i="2"/>
  <c r="G433" i="2" s="1"/>
  <c r="H433" i="2" s="1"/>
  <c r="F439" i="2"/>
  <c r="G439" i="2" s="1"/>
  <c r="H439" i="2" s="1"/>
  <c r="F454" i="2"/>
  <c r="G454" i="2" s="1"/>
  <c r="H454" i="2" s="1"/>
  <c r="F461" i="2"/>
  <c r="G461" i="2" s="1"/>
  <c r="H461" i="2" s="1"/>
  <c r="F5" i="2"/>
  <c r="F10" i="2"/>
  <c r="F15" i="2"/>
  <c r="F21" i="2"/>
  <c r="F26" i="2"/>
  <c r="G26" i="2" s="1"/>
  <c r="H26" i="2" s="1"/>
  <c r="F31" i="2"/>
  <c r="G31" i="2" s="1"/>
  <c r="H31" i="2" s="1"/>
  <c r="F37" i="2"/>
  <c r="G37" i="2" s="1"/>
  <c r="H37" i="2" s="1"/>
  <c r="F49" i="2"/>
  <c r="G49" i="2" s="1"/>
  <c r="H49" i="2" s="1"/>
  <c r="F55" i="2"/>
  <c r="G55" i="2" s="1"/>
  <c r="H55" i="2" s="1"/>
  <c r="F62" i="2"/>
  <c r="G62" i="2" s="1"/>
  <c r="H62" i="2" s="1"/>
  <c r="F70" i="2"/>
  <c r="G70" i="2" s="1"/>
  <c r="H70" i="2" s="1"/>
  <c r="F77" i="2"/>
  <c r="G77" i="2" s="1"/>
  <c r="H77" i="2" s="1"/>
  <c r="F84" i="2"/>
  <c r="F92" i="2"/>
  <c r="F100" i="2"/>
  <c r="G100" i="2" s="1"/>
  <c r="H100" i="2" s="1"/>
  <c r="F108" i="2"/>
  <c r="G108" i="2" s="1"/>
  <c r="H108" i="2" s="1"/>
  <c r="F115" i="2"/>
  <c r="G115" i="2" s="1"/>
  <c r="H115" i="2" s="1"/>
  <c r="F121" i="2"/>
  <c r="F128" i="2"/>
  <c r="F134" i="2"/>
  <c r="F140" i="2"/>
  <c r="F147" i="2"/>
  <c r="G147" i="2" s="1"/>
  <c r="H147" i="2" s="1"/>
  <c r="F153" i="2"/>
  <c r="G153" i="2" s="1"/>
  <c r="H153" i="2" s="1"/>
  <c r="F160" i="2"/>
  <c r="G160" i="2" s="1"/>
  <c r="H160" i="2" s="1"/>
  <c r="F166" i="2"/>
  <c r="G166" i="2" s="1"/>
  <c r="H166" i="2" s="1"/>
  <c r="F172" i="2"/>
  <c r="G172" i="2" s="1"/>
  <c r="H172" i="2" s="1"/>
  <c r="F179" i="2"/>
  <c r="G179" i="2" s="1"/>
  <c r="H179" i="2" s="1"/>
  <c r="F185" i="2"/>
  <c r="G185" i="2" s="1"/>
  <c r="H185" i="2" s="1"/>
  <c r="F192" i="2"/>
  <c r="G192" i="2" s="1"/>
  <c r="H192" i="2" s="1"/>
  <c r="F198" i="2"/>
  <c r="G198" i="2" s="1"/>
  <c r="H198" i="2" s="1"/>
  <c r="F204" i="2"/>
  <c r="G204" i="2" s="1"/>
  <c r="H204" i="2" s="1"/>
  <c r="F211" i="2"/>
  <c r="G211" i="2" s="1"/>
  <c r="H211" i="2" s="1"/>
  <c r="F217" i="2"/>
  <c r="G217" i="2" s="1"/>
  <c r="H217" i="2" s="1"/>
  <c r="F224" i="2"/>
  <c r="G224" i="2" s="1"/>
  <c r="H224" i="2" s="1"/>
  <c r="F230" i="2"/>
  <c r="G230" i="2" s="1"/>
  <c r="H230" i="2" s="1"/>
  <c r="F236" i="2"/>
  <c r="G236" i="2" s="1"/>
  <c r="H236" i="2" s="1"/>
  <c r="F243" i="2"/>
  <c r="G243" i="2" s="1"/>
  <c r="H243" i="2" s="1"/>
  <c r="F250" i="2"/>
  <c r="G250" i="2" s="1"/>
  <c r="H250" i="2" s="1"/>
  <c r="F264" i="2"/>
  <c r="G264" i="2" s="1"/>
  <c r="H264" i="2" s="1"/>
  <c r="F272" i="2"/>
  <c r="G272" i="2" s="1"/>
  <c r="H272" i="2" s="1"/>
  <c r="F286" i="2"/>
  <c r="G286" i="2" s="1"/>
  <c r="H286" i="2" s="1"/>
  <c r="F293" i="2"/>
  <c r="G293" i="2" s="1"/>
  <c r="H293" i="2" s="1"/>
  <c r="F300" i="2"/>
  <c r="G300" i="2" s="1"/>
  <c r="H300" i="2" s="1"/>
  <c r="F307" i="2"/>
  <c r="G307" i="2" s="1"/>
  <c r="H307" i="2" s="1"/>
  <c r="F314" i="2"/>
  <c r="G314" i="2" s="1"/>
  <c r="H314" i="2" s="1"/>
  <c r="F328" i="2"/>
  <c r="G328" i="2" s="1"/>
  <c r="H328" i="2" s="1"/>
  <c r="F336" i="2"/>
  <c r="G336" i="2" s="1"/>
  <c r="H336" i="2" s="1"/>
  <c r="F350" i="2"/>
  <c r="G350" i="2" s="1"/>
  <c r="H350" i="2" s="1"/>
  <c r="F357" i="2"/>
  <c r="G357" i="2" s="1"/>
  <c r="H357" i="2" s="1"/>
  <c r="F364" i="2"/>
  <c r="G364" i="2" s="1"/>
  <c r="H364" i="2" s="1"/>
  <c r="F377" i="2"/>
  <c r="G377" i="2" s="1"/>
  <c r="H377" i="2" s="1"/>
  <c r="F384" i="2"/>
  <c r="G384" i="2" s="1"/>
  <c r="H384" i="2" s="1"/>
  <c r="F392" i="2"/>
  <c r="G392" i="2" s="1"/>
  <c r="H392" i="2" s="1"/>
  <c r="F406" i="2"/>
  <c r="G406" i="2" s="1"/>
  <c r="H406" i="2" s="1"/>
  <c r="F413" i="2"/>
  <c r="G413" i="2" s="1"/>
  <c r="H413" i="2" s="1"/>
  <c r="F420" i="2"/>
  <c r="G420" i="2" s="1"/>
  <c r="H420" i="2" s="1"/>
  <c r="F427" i="2"/>
  <c r="G427" i="2" s="1"/>
  <c r="H427" i="2" s="1"/>
  <c r="F434" i="2"/>
  <c r="G434" i="2" s="1"/>
  <c r="H434" i="2" s="1"/>
  <c r="F440" i="2"/>
  <c r="G440" i="2" s="1"/>
  <c r="H440" i="2" s="1"/>
  <c r="F447" i="2"/>
  <c r="G447" i="2" s="1"/>
  <c r="H447" i="2" s="1"/>
  <c r="F455" i="2"/>
  <c r="G455" i="2" s="1"/>
  <c r="H455" i="2" s="1"/>
  <c r="F462" i="2"/>
  <c r="G462" i="2" s="1"/>
  <c r="H462" i="2" s="1"/>
  <c r="F16" i="2"/>
  <c r="F32" i="2"/>
  <c r="G32" i="2" s="1"/>
  <c r="H32" i="2" s="1"/>
  <c r="F43" i="2"/>
  <c r="G43" i="2" s="1"/>
  <c r="H43" i="2" s="1"/>
  <c r="F50" i="2"/>
  <c r="G50" i="2" s="1"/>
  <c r="H50" i="2" s="1"/>
  <c r="F56" i="2"/>
  <c r="G56" i="2" s="1"/>
  <c r="H56" i="2" s="1"/>
  <c r="F63" i="2"/>
  <c r="G63" i="2" s="1"/>
  <c r="H63" i="2" s="1"/>
  <c r="F78" i="2"/>
  <c r="G78" i="2" s="1"/>
  <c r="H78" i="2" s="1"/>
  <c r="F85" i="2"/>
  <c r="G85" i="2" s="1"/>
  <c r="H85" i="2" s="1"/>
  <c r="F93" i="2"/>
  <c r="G93" i="2" s="1"/>
  <c r="H93" i="2" s="1"/>
  <c r="F101" i="2"/>
  <c r="F109" i="2"/>
  <c r="G109" i="2" s="1"/>
  <c r="H109" i="2" s="1"/>
  <c r="F116" i="2"/>
  <c r="G116" i="2" s="1"/>
  <c r="H116" i="2" s="1"/>
  <c r="F122" i="2"/>
  <c r="F129" i="2"/>
  <c r="F141" i="2"/>
  <c r="F148" i="2"/>
  <c r="G148" i="2" s="1"/>
  <c r="H148" i="2" s="1"/>
  <c r="F154" i="2"/>
  <c r="G154" i="2" s="1"/>
  <c r="H154" i="2" s="1"/>
  <c r="F161" i="2"/>
  <c r="G161" i="2" s="1"/>
  <c r="H161" i="2" s="1"/>
  <c r="F173" i="2"/>
  <c r="G173" i="2" s="1"/>
  <c r="H173" i="2" s="1"/>
  <c r="F180" i="2"/>
  <c r="G180" i="2" s="1"/>
  <c r="H180" i="2" s="1"/>
  <c r="F186" i="2"/>
  <c r="G186" i="2" s="1"/>
  <c r="H186" i="2" s="1"/>
  <c r="F193" i="2"/>
  <c r="G193" i="2" s="1"/>
  <c r="H193" i="2" s="1"/>
  <c r="F205" i="2"/>
  <c r="G205" i="2" s="1"/>
  <c r="H205" i="2" s="1"/>
  <c r="F212" i="2"/>
  <c r="G212" i="2" s="1"/>
  <c r="H212" i="2" s="1"/>
  <c r="F218" i="2"/>
  <c r="G218" i="2" s="1"/>
  <c r="H218" i="2" s="1"/>
  <c r="F225" i="2"/>
  <c r="G225" i="2" s="1"/>
  <c r="H225" i="2" s="1"/>
  <c r="F237" i="2"/>
  <c r="G237" i="2" s="1"/>
  <c r="H237" i="2" s="1"/>
  <c r="F244" i="2"/>
  <c r="G244" i="2" s="1"/>
  <c r="H244" i="2" s="1"/>
  <c r="F251" i="2"/>
  <c r="G251" i="2" s="1"/>
  <c r="H251" i="2" s="1"/>
  <c r="F258" i="2"/>
  <c r="G258" i="2" s="1"/>
  <c r="H258" i="2" s="1"/>
  <c r="F265" i="2"/>
  <c r="G265" i="2" s="1"/>
  <c r="H265" i="2" s="1"/>
  <c r="F273" i="2"/>
  <c r="G273" i="2" s="1"/>
  <c r="H273" i="2" s="1"/>
  <c r="F279" i="2"/>
  <c r="G279" i="2" s="1"/>
  <c r="H279" i="2" s="1"/>
  <c r="F287" i="2"/>
  <c r="G287" i="2" s="1"/>
  <c r="H287" i="2" s="1"/>
  <c r="F294" i="2"/>
  <c r="G294" i="2" s="1"/>
  <c r="H294" i="2" s="1"/>
  <c r="F301" i="2"/>
  <c r="G301" i="2" s="1"/>
  <c r="H301" i="2" s="1"/>
  <c r="F6" i="2"/>
  <c r="F11" i="2"/>
  <c r="F17" i="2"/>
  <c r="F22" i="2"/>
  <c r="F27" i="2"/>
  <c r="G27" i="2" s="1"/>
  <c r="H27" i="2" s="1"/>
  <c r="F33" i="2"/>
  <c r="G33" i="2" s="1"/>
  <c r="H33" i="2" s="1"/>
  <c r="F38" i="2"/>
  <c r="G38" i="2" s="1"/>
  <c r="H38" i="2" s="1"/>
  <c r="F44" i="2"/>
  <c r="G44" i="2" s="1"/>
  <c r="H44" i="2" s="1"/>
  <c r="F57" i="2"/>
  <c r="G57" i="2" s="1"/>
  <c r="H57" i="2" s="1"/>
  <c r="F64" i="2"/>
  <c r="G64" i="2" s="1"/>
  <c r="H64" i="2" s="1"/>
  <c r="F71" i="2"/>
  <c r="G71" i="2" s="1"/>
  <c r="H71" i="2" s="1"/>
  <c r="F86" i="2"/>
  <c r="G86" i="2" s="1"/>
  <c r="H86" i="2" s="1"/>
  <c r="F94" i="2"/>
  <c r="G94" i="2" s="1"/>
  <c r="H94" i="2" s="1"/>
  <c r="F102" i="2"/>
  <c r="F110" i="2"/>
  <c r="G110" i="2" s="1"/>
  <c r="H110" i="2" s="1"/>
  <c r="F117" i="2"/>
  <c r="G117" i="2" s="1"/>
  <c r="H117" i="2" s="1"/>
  <c r="F135" i="2"/>
  <c r="F142" i="2"/>
  <c r="F149" i="2"/>
  <c r="G149" i="2" s="1"/>
  <c r="H149" i="2" s="1"/>
  <c r="F167" i="2"/>
  <c r="G167" i="2" s="1"/>
  <c r="H167" i="2" s="1"/>
  <c r="F174" i="2"/>
  <c r="G174" i="2" s="1"/>
  <c r="H174" i="2" s="1"/>
  <c r="F181" i="2"/>
  <c r="G181" i="2" s="1"/>
  <c r="H181" i="2" s="1"/>
  <c r="F199" i="2"/>
  <c r="G199" i="2" s="1"/>
  <c r="H199" i="2" s="1"/>
  <c r="F206" i="2"/>
  <c r="G206" i="2" s="1"/>
  <c r="H206" i="2" s="1"/>
  <c r="F213" i="2"/>
  <c r="G213" i="2" s="1"/>
  <c r="H213" i="2" s="1"/>
  <c r="F231" i="2"/>
  <c r="G231" i="2" s="1"/>
  <c r="H231" i="2" s="1"/>
  <c r="F238" i="2"/>
  <c r="G238" i="2" s="1"/>
  <c r="H238" i="2" s="1"/>
  <c r="F245" i="2"/>
  <c r="G245" i="2" s="1"/>
  <c r="H245" i="2" s="1"/>
  <c r="F252" i="2"/>
  <c r="G252" i="2" s="1"/>
  <c r="H252" i="2" s="1"/>
  <c r="F259" i="2"/>
  <c r="G259" i="2" s="1"/>
  <c r="H259" i="2" s="1"/>
  <c r="F266" i="2"/>
  <c r="G266" i="2" s="1"/>
  <c r="H266" i="2" s="1"/>
  <c r="F280" i="2"/>
  <c r="G280" i="2" s="1"/>
  <c r="H280" i="2" s="1"/>
  <c r="F288" i="2"/>
  <c r="G288" i="2" s="1"/>
  <c r="H288" i="2" s="1"/>
  <c r="F302" i="2"/>
  <c r="G302" i="2" s="1"/>
  <c r="H302" i="2" s="1"/>
  <c r="F309" i="2"/>
  <c r="G309" i="2" s="1"/>
  <c r="H309" i="2" s="1"/>
  <c r="F316" i="2"/>
  <c r="G316" i="2" s="1"/>
  <c r="H316" i="2" s="1"/>
  <c r="F323" i="2"/>
  <c r="G323" i="2" s="1"/>
  <c r="H323" i="2" s="1"/>
  <c r="F330" i="2"/>
  <c r="G330" i="2" s="1"/>
  <c r="H330" i="2" s="1"/>
  <c r="F344" i="2"/>
  <c r="G344" i="2" s="1"/>
  <c r="H344" i="2" s="1"/>
  <c r="F351" i="2"/>
  <c r="G351" i="2" s="1"/>
  <c r="H351" i="2" s="1"/>
  <c r="F359" i="2"/>
  <c r="G359" i="2" s="1"/>
  <c r="H359" i="2" s="1"/>
  <c r="F366" i="2"/>
  <c r="G366" i="2" s="1"/>
  <c r="H366" i="2" s="1"/>
  <c r="F372" i="2"/>
  <c r="G372" i="2" s="1"/>
  <c r="H372" i="2" s="1"/>
  <c r="F379" i="2"/>
  <c r="G379" i="2" s="1"/>
  <c r="H379" i="2" s="1"/>
  <c r="F386" i="2"/>
  <c r="G386" i="2" s="1"/>
  <c r="H386" i="2" s="1"/>
  <c r="F394" i="2"/>
  <c r="G394" i="2" s="1"/>
  <c r="H394" i="2" s="1"/>
  <c r="F400" i="2"/>
  <c r="G400" i="2" s="1"/>
  <c r="H400" i="2" s="1"/>
  <c r="F407" i="2"/>
  <c r="G407" i="2" s="1"/>
  <c r="H407" i="2" s="1"/>
  <c r="F422" i="2"/>
  <c r="G422" i="2" s="1"/>
  <c r="H422" i="2" s="1"/>
  <c r="F429" i="2"/>
  <c r="G429" i="2" s="1"/>
  <c r="H429" i="2" s="1"/>
  <c r="F435" i="2"/>
  <c r="G435" i="2" s="1"/>
  <c r="H435" i="2" s="1"/>
  <c r="F442" i="2"/>
  <c r="G442" i="2" s="1"/>
  <c r="H442" i="2" s="1"/>
  <c r="F449" i="2"/>
  <c r="G449" i="2" s="1"/>
  <c r="H449" i="2" s="1"/>
  <c r="F457" i="2"/>
  <c r="G457" i="2" s="1"/>
  <c r="H457" i="2" s="1"/>
  <c r="F464" i="2"/>
  <c r="G464" i="2" s="1"/>
  <c r="H464" i="2" s="1"/>
  <c r="F12" i="2"/>
  <c r="F28" i="2"/>
  <c r="G28" i="2" s="1"/>
  <c r="H28" i="2" s="1"/>
  <c r="F45" i="2"/>
  <c r="G45" i="2" s="1"/>
  <c r="H45" i="2" s="1"/>
  <c r="F51" i="2"/>
  <c r="G51" i="2" s="1"/>
  <c r="H51" i="2" s="1"/>
  <c r="F58" i="2"/>
  <c r="G58" i="2" s="1"/>
  <c r="H58" i="2" s="1"/>
  <c r="F65" i="2"/>
  <c r="G65" i="2" s="1"/>
  <c r="H65" i="2" s="1"/>
  <c r="F72" i="2"/>
  <c r="G72" i="2" s="1"/>
  <c r="H72" i="2" s="1"/>
  <c r="F79" i="2"/>
  <c r="G79" i="2" s="1"/>
  <c r="H79" i="2" s="1"/>
  <c r="F87" i="2"/>
  <c r="F95" i="2"/>
  <c r="F103" i="2"/>
  <c r="F111" i="2"/>
  <c r="G111" i="2" s="1"/>
  <c r="H111" i="2" s="1"/>
  <c r="F123" i="2"/>
  <c r="F130" i="2"/>
  <c r="F136" i="2"/>
  <c r="F143" i="2"/>
  <c r="F155" i="2"/>
  <c r="G155" i="2" s="1"/>
  <c r="H155" i="2" s="1"/>
  <c r="F162" i="2"/>
  <c r="G162" i="2" s="1"/>
  <c r="H162" i="2" s="1"/>
  <c r="F168" i="2"/>
  <c r="G168" i="2" s="1"/>
  <c r="H168" i="2" s="1"/>
  <c r="F175" i="2"/>
  <c r="G175" i="2" s="1"/>
  <c r="H175" i="2" s="1"/>
  <c r="F187" i="2"/>
  <c r="G187" i="2" s="1"/>
  <c r="H187" i="2" s="1"/>
  <c r="F194" i="2"/>
  <c r="G194" i="2" s="1"/>
  <c r="H194" i="2" s="1"/>
  <c r="F200" i="2"/>
  <c r="G200" i="2" s="1"/>
  <c r="H200" i="2" s="1"/>
  <c r="F207" i="2"/>
  <c r="G207" i="2" s="1"/>
  <c r="H207" i="2" s="1"/>
  <c r="F219" i="2"/>
  <c r="G219" i="2" s="1"/>
  <c r="H219" i="2" s="1"/>
  <c r="F226" i="2"/>
  <c r="G226" i="2" s="1"/>
  <c r="H226" i="2" s="1"/>
  <c r="F232" i="2"/>
  <c r="G232" i="2" s="1"/>
  <c r="H232" i="2" s="1"/>
  <c r="F239" i="2"/>
  <c r="G239" i="2" s="1"/>
  <c r="H239" i="2" s="1"/>
  <c r="F246" i="2"/>
  <c r="G246" i="2" s="1"/>
  <c r="H246" i="2" s="1"/>
  <c r="F253" i="2"/>
  <c r="G253" i="2" s="1"/>
  <c r="H253" i="2" s="1"/>
  <c r="F260" i="2"/>
  <c r="G260" i="2" s="1"/>
  <c r="H260" i="2" s="1"/>
  <c r="F267" i="2"/>
  <c r="G267" i="2" s="1"/>
  <c r="H267" i="2" s="1"/>
  <c r="F274" i="2"/>
  <c r="G274" i="2" s="1"/>
  <c r="H274" i="2" s="1"/>
  <c r="F281" i="2"/>
  <c r="G281" i="2" s="1"/>
  <c r="H281" i="2" s="1"/>
  <c r="F289" i="2"/>
  <c r="G289" i="2" s="1"/>
  <c r="H289" i="2" s="1"/>
  <c r="F295" i="2"/>
  <c r="G295" i="2" s="1"/>
  <c r="H295" i="2" s="1"/>
  <c r="F303" i="2"/>
  <c r="G303" i="2" s="1"/>
  <c r="H303" i="2" s="1"/>
  <c r="F310" i="2"/>
  <c r="G310" i="2" s="1"/>
  <c r="H310" i="2" s="1"/>
  <c r="F317" i="2"/>
  <c r="G317" i="2" s="1"/>
  <c r="H317" i="2" s="1"/>
  <c r="F324" i="2"/>
  <c r="G324" i="2" s="1"/>
  <c r="H324" i="2" s="1"/>
  <c r="F331" i="2"/>
  <c r="G331" i="2" s="1"/>
  <c r="H331" i="2" s="1"/>
  <c r="F338" i="2"/>
  <c r="G338" i="2" s="1"/>
  <c r="H338" i="2" s="1"/>
  <c r="F345" i="2"/>
  <c r="G345" i="2" s="1"/>
  <c r="H345" i="2" s="1"/>
  <c r="F352" i="2"/>
  <c r="G352" i="2" s="1"/>
  <c r="H352" i="2" s="1"/>
  <c r="F360" i="2"/>
  <c r="G360" i="2" s="1"/>
  <c r="H360" i="2" s="1"/>
  <c r="F373" i="2"/>
  <c r="G373" i="2" s="1"/>
  <c r="H373" i="2" s="1"/>
  <c r="F380" i="2"/>
  <c r="G380" i="2" s="1"/>
  <c r="H380" i="2" s="1"/>
  <c r="F387" i="2"/>
  <c r="G387" i="2" s="1"/>
  <c r="H387" i="2" s="1"/>
  <c r="F401" i="2"/>
  <c r="G401" i="2" s="1"/>
  <c r="H401" i="2" s="1"/>
  <c r="F408" i="2"/>
  <c r="G408" i="2" s="1"/>
  <c r="H408" i="2" s="1"/>
  <c r="F415" i="2"/>
  <c r="G415" i="2" s="1"/>
  <c r="H415" i="2" s="1"/>
  <c r="F423" i="2"/>
  <c r="G423" i="2" s="1"/>
  <c r="H423" i="2" s="1"/>
  <c r="F430" i="2"/>
  <c r="G430" i="2" s="1"/>
  <c r="H430" i="2" s="1"/>
  <c r="F436" i="2"/>
  <c r="G436" i="2" s="1"/>
  <c r="H436" i="2" s="1"/>
  <c r="F443" i="2"/>
  <c r="G443" i="2" s="1"/>
  <c r="H443" i="2" s="1"/>
  <c r="F450" i="2"/>
  <c r="G450" i="2" s="1"/>
  <c r="H450" i="2" s="1"/>
  <c r="F458" i="2"/>
  <c r="G458" i="2" s="1"/>
  <c r="H458" i="2" s="1"/>
  <c r="F465" i="2"/>
  <c r="G465" i="2" s="1"/>
  <c r="H465" i="2" s="1"/>
  <c r="F7" i="2"/>
  <c r="F29" i="2"/>
  <c r="G29" i="2" s="1"/>
  <c r="H29" i="2" s="1"/>
  <c r="F52" i="2"/>
  <c r="G52" i="2" s="1"/>
  <c r="H52" i="2" s="1"/>
  <c r="F80" i="2"/>
  <c r="G80" i="2" s="1"/>
  <c r="H80" i="2" s="1"/>
  <c r="F112" i="2"/>
  <c r="G112" i="2" s="1"/>
  <c r="H112" i="2" s="1"/>
  <c r="F137" i="2"/>
  <c r="F163" i="2"/>
  <c r="G163" i="2" s="1"/>
  <c r="H163" i="2" s="1"/>
  <c r="F188" i="2"/>
  <c r="G188" i="2" s="1"/>
  <c r="H188" i="2" s="1"/>
  <c r="F214" i="2"/>
  <c r="G214" i="2" s="1"/>
  <c r="H214" i="2" s="1"/>
  <c r="F240" i="2"/>
  <c r="G240" i="2" s="1"/>
  <c r="H240" i="2" s="1"/>
  <c r="F268" i="2"/>
  <c r="G268" i="2" s="1"/>
  <c r="H268" i="2" s="1"/>
  <c r="F296" i="2"/>
  <c r="G296" i="2" s="1"/>
  <c r="H296" i="2" s="1"/>
  <c r="F315" i="2"/>
  <c r="G315" i="2" s="1"/>
  <c r="H315" i="2" s="1"/>
  <c r="F329" i="2"/>
  <c r="G329" i="2" s="1"/>
  <c r="H329" i="2" s="1"/>
  <c r="F343" i="2"/>
  <c r="G343" i="2" s="1"/>
  <c r="H343" i="2" s="1"/>
  <c r="F358" i="2"/>
  <c r="G358" i="2" s="1"/>
  <c r="H358" i="2" s="1"/>
  <c r="F371" i="2"/>
  <c r="G371" i="2" s="1"/>
  <c r="H371" i="2" s="1"/>
  <c r="F385" i="2"/>
  <c r="G385" i="2" s="1"/>
  <c r="H385" i="2" s="1"/>
  <c r="F399" i="2"/>
  <c r="G399" i="2" s="1"/>
  <c r="H399" i="2" s="1"/>
  <c r="F414" i="2"/>
  <c r="G414" i="2" s="1"/>
  <c r="H414" i="2" s="1"/>
  <c r="F428" i="2"/>
  <c r="G428" i="2" s="1"/>
  <c r="H428" i="2" s="1"/>
  <c r="F441" i="2"/>
  <c r="G441" i="2" s="1"/>
  <c r="H441" i="2" s="1"/>
  <c r="F456" i="2"/>
  <c r="G456" i="2" s="1"/>
  <c r="H456" i="2" s="1"/>
  <c r="F469" i="2"/>
  <c r="G469" i="2" s="1"/>
  <c r="H469" i="2" s="1"/>
  <c r="F475" i="2"/>
  <c r="G475" i="2" s="1"/>
  <c r="H475" i="2" s="1"/>
  <c r="F482" i="2"/>
  <c r="G482" i="2" s="1"/>
  <c r="H482" i="2" s="1"/>
  <c r="F489" i="2"/>
  <c r="G489" i="2" s="1"/>
  <c r="H489" i="2" s="1"/>
  <c r="F496" i="2"/>
  <c r="G496" i="2" s="1"/>
  <c r="H496" i="2" s="1"/>
  <c r="F509" i="2"/>
  <c r="G509" i="2" s="1"/>
  <c r="H509" i="2" s="1"/>
  <c r="F516" i="2"/>
  <c r="G516" i="2" s="1"/>
  <c r="H516" i="2" s="1"/>
  <c r="F530" i="2"/>
  <c r="G530" i="2" s="1"/>
  <c r="H530" i="2" s="1"/>
  <c r="F536" i="2"/>
  <c r="G536" i="2" s="1"/>
  <c r="H536" i="2" s="1"/>
  <c r="F543" i="2"/>
  <c r="G543" i="2" s="1"/>
  <c r="H543" i="2" s="1"/>
  <c r="F551" i="2"/>
  <c r="G551" i="2" s="1"/>
  <c r="H551" i="2" s="1"/>
  <c r="F559" i="2"/>
  <c r="G559" i="2" s="1"/>
  <c r="H559" i="2" s="1"/>
  <c r="F566" i="2"/>
  <c r="G566" i="2" s="1"/>
  <c r="H566" i="2" s="1"/>
  <c r="F573" i="2"/>
  <c r="G573" i="2" s="1"/>
  <c r="H573" i="2" s="1"/>
  <c r="F579" i="2"/>
  <c r="G579" i="2" s="1"/>
  <c r="H579" i="2" s="1"/>
  <c r="F587" i="2"/>
  <c r="G587" i="2" s="1"/>
  <c r="H587" i="2" s="1"/>
  <c r="F595" i="2"/>
  <c r="G595" i="2" s="1"/>
  <c r="H595" i="2" s="1"/>
  <c r="F608" i="2"/>
  <c r="G608" i="2" s="1"/>
  <c r="H608" i="2" s="1"/>
  <c r="F616" i="2"/>
  <c r="G616" i="2" s="1"/>
  <c r="H616" i="2" s="1"/>
  <c r="F624" i="2"/>
  <c r="G624" i="2" s="1"/>
  <c r="H624" i="2" s="1"/>
  <c r="F631" i="2"/>
  <c r="G631" i="2" s="1"/>
  <c r="H631" i="2" s="1"/>
  <c r="F645" i="2"/>
  <c r="G645" i="2" s="1"/>
  <c r="H645" i="2" s="1"/>
  <c r="F653" i="2"/>
  <c r="G653" i="2" s="1"/>
  <c r="H653" i="2" s="1"/>
  <c r="F661" i="2"/>
  <c r="G661" i="2" s="1"/>
  <c r="H661" i="2" s="1"/>
  <c r="F667" i="2"/>
  <c r="G667" i="2" s="1"/>
  <c r="H667" i="2" s="1"/>
  <c r="F674" i="2"/>
  <c r="G674" i="2" s="1"/>
  <c r="H674" i="2" s="1"/>
  <c r="F682" i="2"/>
  <c r="G682" i="2" s="1"/>
  <c r="H682" i="2" s="1"/>
  <c r="F690" i="2"/>
  <c r="G690" i="2" s="1"/>
  <c r="H690" i="2" s="1"/>
  <c r="F697" i="2"/>
  <c r="G697" i="2" s="1"/>
  <c r="H697" i="2" s="1"/>
  <c r="F703" i="2"/>
  <c r="G703" i="2" s="1"/>
  <c r="H703" i="2" s="1"/>
  <c r="F711" i="2"/>
  <c r="G711" i="2" s="1"/>
  <c r="H711" i="2" s="1"/>
  <c r="F719" i="2"/>
  <c r="G719" i="2" s="1"/>
  <c r="H719" i="2" s="1"/>
  <c r="F726" i="2"/>
  <c r="G726" i="2" s="1"/>
  <c r="H726" i="2" s="1"/>
  <c r="F733" i="2"/>
  <c r="G733" i="2" s="1"/>
  <c r="H733" i="2" s="1"/>
  <c r="F740" i="2"/>
  <c r="G740" i="2" s="1"/>
  <c r="H740" i="2" s="1"/>
  <c r="F748" i="2"/>
  <c r="G748" i="2" s="1"/>
  <c r="H748" i="2" s="1"/>
  <c r="F756" i="2"/>
  <c r="G756" i="2" s="1"/>
  <c r="H756" i="2" s="1"/>
  <c r="F762" i="2"/>
  <c r="G762" i="2" s="1"/>
  <c r="H762" i="2" s="1"/>
  <c r="F769" i="2"/>
  <c r="G769" i="2" s="1"/>
  <c r="H769" i="2" s="1"/>
  <c r="F776" i="2"/>
  <c r="G776" i="2" s="1"/>
  <c r="H776" i="2" s="1"/>
  <c r="F784" i="2"/>
  <c r="G784" i="2" s="1"/>
  <c r="H784" i="2" s="1"/>
  <c r="F791" i="2"/>
  <c r="G791" i="2" s="1"/>
  <c r="H791" i="2" s="1"/>
  <c r="F804" i="2"/>
  <c r="G804" i="2" s="1"/>
  <c r="H804" i="2" s="1"/>
  <c r="F812" i="2"/>
  <c r="G812" i="2" s="1"/>
  <c r="H812" i="2" s="1"/>
  <c r="F820" i="2"/>
  <c r="G820" i="2" s="1"/>
  <c r="H820" i="2" s="1"/>
  <c r="F826" i="2"/>
  <c r="G826" i="2" s="1"/>
  <c r="H826" i="2" s="1"/>
  <c r="F833" i="2"/>
  <c r="G833" i="2" s="1"/>
  <c r="H833" i="2" s="1"/>
  <c r="F840" i="2"/>
  <c r="G840" i="2" s="1"/>
  <c r="H840" i="2" s="1"/>
  <c r="F848" i="2"/>
  <c r="G848" i="2" s="1"/>
  <c r="H848" i="2" s="1"/>
  <c r="F855" i="2"/>
  <c r="G855" i="2" s="1"/>
  <c r="H855" i="2" s="1"/>
  <c r="F868" i="2"/>
  <c r="G868" i="2" s="1"/>
  <c r="H868" i="2" s="1"/>
  <c r="F876" i="2"/>
  <c r="G876" i="2" s="1"/>
  <c r="H876" i="2" s="1"/>
  <c r="F884" i="2"/>
  <c r="G884" i="2" s="1"/>
  <c r="H884" i="2" s="1"/>
  <c r="F896" i="2"/>
  <c r="G896" i="2" s="1"/>
  <c r="H896" i="2" s="1"/>
  <c r="F903" i="2"/>
  <c r="G903" i="2" s="1"/>
  <c r="H903" i="2" s="1"/>
  <c r="F909" i="2"/>
  <c r="G909" i="2" s="1"/>
  <c r="H909" i="2" s="1"/>
  <c r="F916" i="2"/>
  <c r="G916" i="2" s="1"/>
  <c r="H916" i="2" s="1"/>
  <c r="F928" i="2"/>
  <c r="G928" i="2" s="1"/>
  <c r="H928" i="2" s="1"/>
  <c r="F935" i="2"/>
  <c r="G935" i="2" s="1"/>
  <c r="H935" i="2" s="1"/>
  <c r="F941" i="2"/>
  <c r="G941" i="2" s="1"/>
  <c r="H941" i="2" s="1"/>
  <c r="F948" i="2"/>
  <c r="G948" i="2" s="1"/>
  <c r="H948" i="2" s="1"/>
  <c r="F960" i="2"/>
  <c r="G960" i="2" s="1"/>
  <c r="H960" i="2" s="1"/>
  <c r="F967" i="2"/>
  <c r="G967" i="2" s="1"/>
  <c r="H967" i="2" s="1"/>
  <c r="F981" i="2"/>
  <c r="G981" i="2" s="1"/>
  <c r="H981" i="2" s="1"/>
  <c r="F988" i="2"/>
  <c r="G988" i="2" s="1"/>
  <c r="H988" i="2" s="1"/>
  <c r="F995" i="2"/>
  <c r="G995" i="2" s="1"/>
  <c r="H995" i="2" s="1"/>
  <c r="F1002" i="2"/>
  <c r="G1002" i="2" s="1"/>
  <c r="H1002" i="2" s="1"/>
  <c r="F1009" i="2"/>
  <c r="G1009" i="2" s="1"/>
  <c r="H1009" i="2" s="1"/>
  <c r="F1023" i="2"/>
  <c r="G1023" i="2" s="1"/>
  <c r="H1023" i="2" s="1"/>
  <c r="F1031" i="2"/>
  <c r="G1031" i="2" s="1"/>
  <c r="H1031" i="2" s="1"/>
  <c r="F1045" i="2"/>
  <c r="G1045" i="2" s="1"/>
  <c r="H1045" i="2" s="1"/>
  <c r="F1052" i="2"/>
  <c r="G1052" i="2" s="1"/>
  <c r="H1052" i="2" s="1"/>
  <c r="F1059" i="2"/>
  <c r="G1059" i="2" s="1"/>
  <c r="H1059" i="2" s="1"/>
  <c r="F1067" i="2"/>
  <c r="G1067" i="2" s="1"/>
  <c r="H1067" i="2" s="1"/>
  <c r="F1075" i="2"/>
  <c r="G1075" i="2" s="1"/>
  <c r="H1075" i="2" s="1"/>
  <c r="F1083" i="2"/>
  <c r="G1083" i="2" s="1"/>
  <c r="H1083" i="2" s="1"/>
  <c r="F1091" i="2"/>
  <c r="G1091" i="2" s="1"/>
  <c r="H1091" i="2" s="1"/>
  <c r="F1099" i="2"/>
  <c r="G1099" i="2" s="1"/>
  <c r="H1099" i="2" s="1"/>
  <c r="F1107" i="2"/>
  <c r="G1107" i="2" s="1"/>
  <c r="H1107" i="2" s="1"/>
  <c r="F1115" i="2"/>
  <c r="G1115" i="2" s="1"/>
  <c r="H1115" i="2" s="1"/>
  <c r="F1123" i="2"/>
  <c r="G1123" i="2" s="1"/>
  <c r="H1123" i="2" s="1"/>
  <c r="F1131" i="2"/>
  <c r="G1131" i="2" s="1"/>
  <c r="H1131" i="2" s="1"/>
  <c r="F1145" i="2"/>
  <c r="G1145" i="2" s="1"/>
  <c r="H1145" i="2" s="1"/>
  <c r="F1153" i="2"/>
  <c r="G1153" i="2" s="1"/>
  <c r="H1153" i="2" s="1"/>
  <c r="F1160" i="2"/>
  <c r="G1160" i="2" s="1"/>
  <c r="H1160" i="2" s="1"/>
  <c r="F1167" i="2"/>
  <c r="G1167" i="2" s="1"/>
  <c r="H1167" i="2" s="1"/>
  <c r="F1174" i="2"/>
  <c r="G1174" i="2" s="1"/>
  <c r="H1174" i="2" s="1"/>
  <c r="F1181" i="2"/>
  <c r="G1181" i="2" s="1"/>
  <c r="H1181" i="2" s="1"/>
  <c r="F1189" i="2"/>
  <c r="G1189" i="2" s="1"/>
  <c r="H1189" i="2" s="1"/>
  <c r="F1196" i="2"/>
  <c r="G1196" i="2" s="1"/>
  <c r="H1196" i="2" s="1"/>
  <c r="F1209" i="2"/>
  <c r="F1217" i="2"/>
  <c r="F1224" i="2"/>
  <c r="F1231" i="2"/>
  <c r="F1238" i="2"/>
  <c r="F1245" i="2"/>
  <c r="F1252" i="2"/>
  <c r="F1259" i="2"/>
  <c r="F1266" i="2"/>
  <c r="F1272" i="2"/>
  <c r="G1272" i="2" s="1"/>
  <c r="H1272" i="2" s="1"/>
  <c r="F1279" i="2"/>
  <c r="G1279" i="2" s="1"/>
  <c r="H1279" i="2" s="1"/>
  <c r="F1294" i="2"/>
  <c r="G1294" i="2" s="1"/>
  <c r="H1294" i="2" s="1"/>
  <c r="F1300" i="2"/>
  <c r="G1300" i="2" s="1"/>
  <c r="H1300" i="2" s="1"/>
  <c r="F1307" i="2"/>
  <c r="G1307" i="2" s="1"/>
  <c r="H1307" i="2" s="1"/>
  <c r="F1314" i="2"/>
  <c r="G1314" i="2" s="1"/>
  <c r="H1314" i="2" s="1"/>
  <c r="F1321" i="2"/>
  <c r="G1321" i="2" s="1"/>
  <c r="H1321" i="2" s="1"/>
  <c r="F8" i="2"/>
  <c r="F53" i="2"/>
  <c r="G53" i="2" s="1"/>
  <c r="H53" i="2" s="1"/>
  <c r="F81" i="2"/>
  <c r="G81" i="2" s="1"/>
  <c r="H81" i="2" s="1"/>
  <c r="F113" i="2"/>
  <c r="G113" i="2" s="1"/>
  <c r="H113" i="2" s="1"/>
  <c r="F138" i="2"/>
  <c r="F164" i="2"/>
  <c r="G164" i="2" s="1"/>
  <c r="H164" i="2" s="1"/>
  <c r="F189" i="2"/>
  <c r="G189" i="2" s="1"/>
  <c r="H189" i="2" s="1"/>
  <c r="F241" i="2"/>
  <c r="G241" i="2" s="1"/>
  <c r="H241" i="2" s="1"/>
  <c r="F269" i="2"/>
  <c r="G269" i="2" s="1"/>
  <c r="H269" i="2" s="1"/>
  <c r="F297" i="2"/>
  <c r="G297" i="2" s="1"/>
  <c r="H297" i="2" s="1"/>
  <c r="F318" i="2"/>
  <c r="G318" i="2" s="1"/>
  <c r="H318" i="2" s="1"/>
  <c r="F332" i="2"/>
  <c r="G332" i="2" s="1"/>
  <c r="H332" i="2" s="1"/>
  <c r="F346" i="2"/>
  <c r="G346" i="2" s="1"/>
  <c r="H346" i="2" s="1"/>
  <c r="F361" i="2"/>
  <c r="G361" i="2" s="1"/>
  <c r="H361" i="2" s="1"/>
  <c r="F374" i="2"/>
  <c r="G374" i="2" s="1"/>
  <c r="H374" i="2" s="1"/>
  <c r="F388" i="2"/>
  <c r="G388" i="2" s="1"/>
  <c r="H388" i="2" s="1"/>
  <c r="F402" i="2"/>
  <c r="G402" i="2" s="1"/>
  <c r="H402" i="2" s="1"/>
  <c r="F416" i="2"/>
  <c r="G416" i="2" s="1"/>
  <c r="H416" i="2" s="1"/>
  <c r="F444" i="2"/>
  <c r="G444" i="2" s="1"/>
  <c r="H444" i="2" s="1"/>
  <c r="F470" i="2"/>
  <c r="G470" i="2" s="1"/>
  <c r="H470" i="2" s="1"/>
  <c r="F476" i="2"/>
  <c r="G476" i="2" s="1"/>
  <c r="H476" i="2" s="1"/>
  <c r="F483" i="2"/>
  <c r="G483" i="2" s="1"/>
  <c r="H483" i="2" s="1"/>
  <c r="F490" i="2"/>
  <c r="G490" i="2" s="1"/>
  <c r="H490" i="2" s="1"/>
  <c r="F497" i="2"/>
  <c r="G497" i="2" s="1"/>
  <c r="H497" i="2" s="1"/>
  <c r="F503" i="2"/>
  <c r="G503" i="2" s="1"/>
  <c r="H503" i="2" s="1"/>
  <c r="F510" i="2"/>
  <c r="G510" i="2" s="1"/>
  <c r="H510" i="2" s="1"/>
  <c r="F517" i="2"/>
  <c r="G517" i="2" s="1"/>
  <c r="H517" i="2" s="1"/>
  <c r="F523" i="2"/>
  <c r="G523" i="2" s="1"/>
  <c r="H523" i="2" s="1"/>
  <c r="F531" i="2"/>
  <c r="G531" i="2" s="1"/>
  <c r="H531" i="2" s="1"/>
  <c r="F537" i="2"/>
  <c r="G537" i="2" s="1"/>
  <c r="H537" i="2" s="1"/>
  <c r="F544" i="2"/>
  <c r="G544" i="2" s="1"/>
  <c r="H544" i="2" s="1"/>
  <c r="F552" i="2"/>
  <c r="G552" i="2" s="1"/>
  <c r="H552" i="2" s="1"/>
  <c r="F560" i="2"/>
  <c r="G560" i="2" s="1"/>
  <c r="H560" i="2" s="1"/>
  <c r="F567" i="2"/>
  <c r="G567" i="2" s="1"/>
  <c r="H567" i="2" s="1"/>
  <c r="F580" i="2"/>
  <c r="G580" i="2" s="1"/>
  <c r="H580" i="2" s="1"/>
  <c r="F588" i="2"/>
  <c r="G588" i="2" s="1"/>
  <c r="H588" i="2" s="1"/>
  <c r="F596" i="2"/>
  <c r="G596" i="2" s="1"/>
  <c r="H596" i="2" s="1"/>
  <c r="F602" i="2"/>
  <c r="G602" i="2" s="1"/>
  <c r="H602" i="2" s="1"/>
  <c r="F609" i="2"/>
  <c r="G609" i="2" s="1"/>
  <c r="H609" i="2" s="1"/>
  <c r="F617" i="2"/>
  <c r="G617" i="2" s="1"/>
  <c r="H617" i="2" s="1"/>
  <c r="F625" i="2"/>
  <c r="G625" i="2" s="1"/>
  <c r="H625" i="2" s="1"/>
  <c r="F632" i="2"/>
  <c r="G632" i="2" s="1"/>
  <c r="H632" i="2" s="1"/>
  <c r="F638" i="2"/>
  <c r="G638" i="2" s="1"/>
  <c r="H638" i="2" s="1"/>
  <c r="F646" i="2"/>
  <c r="G646" i="2" s="1"/>
  <c r="H646" i="2" s="1"/>
  <c r="F654" i="2"/>
  <c r="G654" i="2" s="1"/>
  <c r="H654" i="2" s="1"/>
  <c r="F668" i="2"/>
  <c r="G668" i="2" s="1"/>
  <c r="H668" i="2" s="1"/>
  <c r="F675" i="2"/>
  <c r="G675" i="2" s="1"/>
  <c r="H675" i="2" s="1"/>
  <c r="F683" i="2"/>
  <c r="G683" i="2" s="1"/>
  <c r="H683" i="2" s="1"/>
  <c r="F691" i="2"/>
  <c r="G691" i="2" s="1"/>
  <c r="H691" i="2" s="1"/>
  <c r="F704" i="2"/>
  <c r="G704" i="2" s="1"/>
  <c r="H704" i="2" s="1"/>
  <c r="F712" i="2"/>
  <c r="G712" i="2" s="1"/>
  <c r="H712" i="2" s="1"/>
  <c r="F720" i="2"/>
  <c r="G720" i="2" s="1"/>
  <c r="H720" i="2" s="1"/>
  <c r="F727" i="2"/>
  <c r="G727" i="2" s="1"/>
  <c r="H727" i="2" s="1"/>
  <c r="F741" i="2"/>
  <c r="G741" i="2" s="1"/>
  <c r="H741" i="2" s="1"/>
  <c r="F749" i="2"/>
  <c r="G749" i="2" s="1"/>
  <c r="H749" i="2" s="1"/>
  <c r="F757" i="2"/>
  <c r="G757" i="2" s="1"/>
  <c r="H757" i="2" s="1"/>
  <c r="F763" i="2"/>
  <c r="G763" i="2" s="1"/>
  <c r="H763" i="2" s="1"/>
  <c r="F777" i="2"/>
  <c r="G777" i="2" s="1"/>
  <c r="H777" i="2" s="1"/>
  <c r="F785" i="2"/>
  <c r="G785" i="2" s="1"/>
  <c r="H785" i="2" s="1"/>
  <c r="F792" i="2"/>
  <c r="G792" i="2" s="1"/>
  <c r="H792" i="2" s="1"/>
  <c r="F798" i="2"/>
  <c r="G798" i="2" s="1"/>
  <c r="H798" i="2" s="1"/>
  <c r="F805" i="2"/>
  <c r="G805" i="2" s="1"/>
  <c r="H805" i="2" s="1"/>
  <c r="F813" i="2"/>
  <c r="G813" i="2" s="1"/>
  <c r="H813" i="2" s="1"/>
  <c r="F821" i="2"/>
  <c r="G821" i="2" s="1"/>
  <c r="H821" i="2" s="1"/>
  <c r="F827" i="2"/>
  <c r="G827" i="2" s="1"/>
  <c r="H827" i="2" s="1"/>
  <c r="F841" i="2"/>
  <c r="G841" i="2" s="1"/>
  <c r="H841" i="2" s="1"/>
  <c r="F849" i="2"/>
  <c r="G849" i="2" s="1"/>
  <c r="H849" i="2" s="1"/>
  <c r="F856" i="2"/>
  <c r="G856" i="2" s="1"/>
  <c r="H856" i="2" s="1"/>
  <c r="F862" i="2"/>
  <c r="G862" i="2" s="1"/>
  <c r="H862" i="2" s="1"/>
  <c r="F869" i="2"/>
  <c r="G869" i="2" s="1"/>
  <c r="H869" i="2" s="1"/>
  <c r="F877" i="2"/>
  <c r="G877" i="2" s="1"/>
  <c r="H877" i="2" s="1"/>
  <c r="F890" i="2"/>
  <c r="G890" i="2" s="1"/>
  <c r="H890" i="2" s="1"/>
  <c r="F897" i="2"/>
  <c r="G897" i="2" s="1"/>
  <c r="H897" i="2" s="1"/>
  <c r="F904" i="2"/>
  <c r="G904" i="2" s="1"/>
  <c r="H904" i="2" s="1"/>
  <c r="F922" i="2"/>
  <c r="G922" i="2" s="1"/>
  <c r="H922" i="2" s="1"/>
  <c r="F929" i="2"/>
  <c r="G929" i="2" s="1"/>
  <c r="H929" i="2" s="1"/>
  <c r="F936" i="2"/>
  <c r="G936" i="2" s="1"/>
  <c r="H936" i="2" s="1"/>
  <c r="F954" i="2"/>
  <c r="G954" i="2" s="1"/>
  <c r="H954" i="2" s="1"/>
  <c r="F961" i="2"/>
  <c r="G961" i="2" s="1"/>
  <c r="H961" i="2" s="1"/>
  <c r="F968" i="2"/>
  <c r="G968" i="2" s="1"/>
  <c r="H968" i="2" s="1"/>
  <c r="F974" i="2"/>
  <c r="G974" i="2" s="1"/>
  <c r="H974" i="2" s="1"/>
  <c r="F982" i="2"/>
  <c r="G982" i="2" s="1"/>
  <c r="H982" i="2" s="1"/>
  <c r="F989" i="2"/>
  <c r="G989" i="2" s="1"/>
  <c r="H989" i="2" s="1"/>
  <c r="F996" i="2"/>
  <c r="G996" i="2" s="1"/>
  <c r="H996" i="2" s="1"/>
  <c r="F1003" i="2"/>
  <c r="G1003" i="2" s="1"/>
  <c r="H1003" i="2" s="1"/>
  <c r="F1010" i="2"/>
  <c r="G1010" i="2" s="1"/>
  <c r="H1010" i="2" s="1"/>
  <c r="F1017" i="2"/>
  <c r="G1017" i="2" s="1"/>
  <c r="H1017" i="2" s="1"/>
  <c r="F1024" i="2"/>
  <c r="G1024" i="2" s="1"/>
  <c r="H1024" i="2" s="1"/>
  <c r="F1032" i="2"/>
  <c r="G1032" i="2" s="1"/>
  <c r="H1032" i="2" s="1"/>
  <c r="F1038" i="2"/>
  <c r="G1038" i="2" s="1"/>
  <c r="H1038" i="2" s="1"/>
  <c r="F1046" i="2"/>
  <c r="G1046" i="2" s="1"/>
  <c r="H1046" i="2" s="1"/>
  <c r="F1053" i="2"/>
  <c r="G1053" i="2" s="1"/>
  <c r="H1053" i="2" s="1"/>
  <c r="F1060" i="2"/>
  <c r="G1060" i="2" s="1"/>
  <c r="H1060" i="2" s="1"/>
  <c r="F1068" i="2"/>
  <c r="G1068" i="2" s="1"/>
  <c r="H1068" i="2" s="1"/>
  <c r="F1076" i="2"/>
  <c r="G1076" i="2" s="1"/>
  <c r="H1076" i="2" s="1"/>
  <c r="F1084" i="2"/>
  <c r="G1084" i="2" s="1"/>
  <c r="H1084" i="2" s="1"/>
  <c r="F1092" i="2"/>
  <c r="G1092" i="2" s="1"/>
  <c r="H1092" i="2" s="1"/>
  <c r="F1100" i="2"/>
  <c r="G1100" i="2" s="1"/>
  <c r="H1100" i="2" s="1"/>
  <c r="F1108" i="2"/>
  <c r="G1108" i="2" s="1"/>
  <c r="H1108" i="2" s="1"/>
  <c r="F1116" i="2"/>
  <c r="G1116" i="2" s="1"/>
  <c r="H1116" i="2" s="1"/>
  <c r="F1124" i="2"/>
  <c r="G1124" i="2" s="1"/>
  <c r="H1124" i="2" s="1"/>
  <c r="F1132" i="2"/>
  <c r="G1132" i="2" s="1"/>
  <c r="H1132" i="2" s="1"/>
  <c r="F1139" i="2"/>
  <c r="G1139" i="2" s="1"/>
  <c r="H1139" i="2" s="1"/>
  <c r="F1146" i="2"/>
  <c r="G1146" i="2" s="1"/>
  <c r="H1146" i="2" s="1"/>
  <c r="F1154" i="2"/>
  <c r="G1154" i="2" s="1"/>
  <c r="H1154" i="2" s="1"/>
  <c r="F1161" i="2"/>
  <c r="G1161" i="2" s="1"/>
  <c r="H1161" i="2" s="1"/>
  <c r="F1168" i="2"/>
  <c r="G1168" i="2" s="1"/>
  <c r="H1168" i="2" s="1"/>
  <c r="F1182" i="2"/>
  <c r="G1182" i="2" s="1"/>
  <c r="H1182" i="2" s="1"/>
  <c r="F1190" i="2"/>
  <c r="G1190" i="2" s="1"/>
  <c r="H1190" i="2" s="1"/>
  <c r="F1197" i="2"/>
  <c r="G1197" i="2" s="1"/>
  <c r="H1197" i="2" s="1"/>
  <c r="F1203" i="2"/>
  <c r="F1210" i="2"/>
  <c r="F1218" i="2"/>
  <c r="F1225" i="2"/>
  <c r="F1232" i="2"/>
  <c r="F1246" i="2"/>
  <c r="F1253" i="2"/>
  <c r="F1260" i="2"/>
  <c r="F1273" i="2"/>
  <c r="G1273" i="2" s="1"/>
  <c r="H1273" i="2" s="1"/>
  <c r="F1280" i="2"/>
  <c r="G1280" i="2" s="1"/>
  <c r="H1280" i="2" s="1"/>
  <c r="F1287" i="2"/>
  <c r="G1287" i="2" s="1"/>
  <c r="H1287" i="2" s="1"/>
  <c r="F1301" i="2"/>
  <c r="G1301" i="2" s="1"/>
  <c r="H1301" i="2" s="1"/>
  <c r="F1308" i="2"/>
  <c r="G1308" i="2" s="1"/>
  <c r="H1308" i="2" s="1"/>
  <c r="F1315" i="2"/>
  <c r="G1315" i="2" s="1"/>
  <c r="H1315" i="2" s="1"/>
  <c r="F1322" i="2"/>
  <c r="G1322" i="2" s="1"/>
  <c r="H1322" i="2" s="1"/>
  <c r="F1329" i="2"/>
  <c r="G1329" i="2" s="1"/>
  <c r="H1329" i="2" s="1"/>
  <c r="F13" i="2"/>
  <c r="F34" i="2"/>
  <c r="G34" i="2" s="1"/>
  <c r="H34" i="2" s="1"/>
  <c r="F88" i="2"/>
  <c r="F118" i="2"/>
  <c r="G118" i="2" s="1"/>
  <c r="H118" i="2" s="1"/>
  <c r="F144" i="2"/>
  <c r="F169" i="2"/>
  <c r="G169" i="2" s="1"/>
  <c r="H169" i="2" s="1"/>
  <c r="F195" i="2"/>
  <c r="G195" i="2" s="1"/>
  <c r="H195" i="2" s="1"/>
  <c r="F220" i="2"/>
  <c r="G220" i="2" s="1"/>
  <c r="H220" i="2" s="1"/>
  <c r="F275" i="2"/>
  <c r="G275" i="2" s="1"/>
  <c r="H275" i="2" s="1"/>
  <c r="F304" i="2"/>
  <c r="G304" i="2" s="1"/>
  <c r="H304" i="2" s="1"/>
  <c r="F319" i="2"/>
  <c r="G319" i="2" s="1"/>
  <c r="H319" i="2" s="1"/>
  <c r="F333" i="2"/>
  <c r="G333" i="2" s="1"/>
  <c r="H333" i="2" s="1"/>
  <c r="F347" i="2"/>
  <c r="G347" i="2" s="1"/>
  <c r="H347" i="2" s="1"/>
  <c r="F362" i="2"/>
  <c r="G362" i="2" s="1"/>
  <c r="H362" i="2" s="1"/>
  <c r="F389" i="2"/>
  <c r="G389" i="2" s="1"/>
  <c r="H389" i="2" s="1"/>
  <c r="F403" i="2"/>
  <c r="G403" i="2" s="1"/>
  <c r="H403" i="2" s="1"/>
  <c r="F417" i="2"/>
  <c r="G417" i="2" s="1"/>
  <c r="H417" i="2" s="1"/>
  <c r="F431" i="2"/>
  <c r="G431" i="2" s="1"/>
  <c r="H431" i="2" s="1"/>
  <c r="F445" i="2"/>
  <c r="G445" i="2" s="1"/>
  <c r="H445" i="2" s="1"/>
  <c r="F459" i="2"/>
  <c r="G459" i="2" s="1"/>
  <c r="H459" i="2" s="1"/>
  <c r="F477" i="2"/>
  <c r="G477" i="2" s="1"/>
  <c r="H477" i="2" s="1"/>
  <c r="F484" i="2"/>
  <c r="G484" i="2" s="1"/>
  <c r="H484" i="2" s="1"/>
  <c r="F498" i="2"/>
  <c r="G498" i="2" s="1"/>
  <c r="H498" i="2" s="1"/>
  <c r="F504" i="2"/>
  <c r="G504" i="2" s="1"/>
  <c r="H504" i="2" s="1"/>
  <c r="F511" i="2"/>
  <c r="G511" i="2" s="1"/>
  <c r="H511" i="2" s="1"/>
  <c r="F524" i="2"/>
  <c r="G524" i="2" s="1"/>
  <c r="H524" i="2" s="1"/>
  <c r="F532" i="2"/>
  <c r="G532" i="2" s="1"/>
  <c r="H532" i="2" s="1"/>
  <c r="F538" i="2"/>
  <c r="G538" i="2" s="1"/>
  <c r="H538" i="2" s="1"/>
  <c r="F545" i="2"/>
  <c r="G545" i="2" s="1"/>
  <c r="H545" i="2" s="1"/>
  <c r="F553" i="2"/>
  <c r="G553" i="2" s="1"/>
  <c r="H553" i="2" s="1"/>
  <c r="F561" i="2"/>
  <c r="G561" i="2" s="1"/>
  <c r="H561" i="2" s="1"/>
  <c r="F568" i="2"/>
  <c r="G568" i="2" s="1"/>
  <c r="H568" i="2" s="1"/>
  <c r="F574" i="2"/>
  <c r="G574" i="2" s="1"/>
  <c r="H574" i="2" s="1"/>
  <c r="F581" i="2"/>
  <c r="G581" i="2" s="1"/>
  <c r="H581" i="2" s="1"/>
  <c r="F589" i="2"/>
  <c r="G589" i="2" s="1"/>
  <c r="H589" i="2" s="1"/>
  <c r="F597" i="2"/>
  <c r="G597" i="2" s="1"/>
  <c r="H597" i="2" s="1"/>
  <c r="F603" i="2"/>
  <c r="G603" i="2" s="1"/>
  <c r="H603" i="2" s="1"/>
  <c r="F610" i="2"/>
  <c r="G610" i="2" s="1"/>
  <c r="H610" i="2" s="1"/>
  <c r="F618" i="2"/>
  <c r="G618" i="2" s="1"/>
  <c r="H618" i="2" s="1"/>
  <c r="F626" i="2"/>
  <c r="G626" i="2" s="1"/>
  <c r="H626" i="2" s="1"/>
  <c r="F633" i="2"/>
  <c r="G633" i="2" s="1"/>
  <c r="H633" i="2" s="1"/>
  <c r="F639" i="2"/>
  <c r="G639" i="2" s="1"/>
  <c r="H639" i="2" s="1"/>
  <c r="F647" i="2"/>
  <c r="G647" i="2" s="1"/>
  <c r="H647" i="2" s="1"/>
  <c r="F655" i="2"/>
  <c r="G655" i="2" s="1"/>
  <c r="H655" i="2" s="1"/>
  <c r="F662" i="2"/>
  <c r="G662" i="2" s="1"/>
  <c r="H662" i="2" s="1"/>
  <c r="F669" i="2"/>
  <c r="G669" i="2" s="1"/>
  <c r="H669" i="2" s="1"/>
  <c r="F676" i="2"/>
  <c r="G676" i="2" s="1"/>
  <c r="H676" i="2" s="1"/>
  <c r="F684" i="2"/>
  <c r="G684" i="2" s="1"/>
  <c r="H684" i="2" s="1"/>
  <c r="F692" i="2"/>
  <c r="G692" i="2" s="1"/>
  <c r="H692" i="2" s="1"/>
  <c r="F698" i="2"/>
  <c r="G698" i="2" s="1"/>
  <c r="H698" i="2" s="1"/>
  <c r="F705" i="2"/>
  <c r="G705" i="2" s="1"/>
  <c r="H705" i="2" s="1"/>
  <c r="F713" i="2"/>
  <c r="G713" i="2" s="1"/>
  <c r="H713" i="2" s="1"/>
  <c r="F721" i="2"/>
  <c r="G721" i="2" s="1"/>
  <c r="H721" i="2" s="1"/>
  <c r="F728" i="2"/>
  <c r="G728" i="2" s="1"/>
  <c r="H728" i="2" s="1"/>
  <c r="F734" i="2"/>
  <c r="G734" i="2" s="1"/>
  <c r="H734" i="2" s="1"/>
  <c r="F742" i="2"/>
  <c r="G742" i="2" s="1"/>
  <c r="H742" i="2" s="1"/>
  <c r="F750" i="2"/>
  <c r="G750" i="2" s="1"/>
  <c r="H750" i="2" s="1"/>
  <c r="F764" i="2"/>
  <c r="G764" i="2" s="1"/>
  <c r="H764" i="2" s="1"/>
  <c r="F770" i="2"/>
  <c r="G770" i="2" s="1"/>
  <c r="H770" i="2" s="1"/>
  <c r="F778" i="2"/>
  <c r="G778" i="2" s="1"/>
  <c r="H778" i="2" s="1"/>
  <c r="F786" i="2"/>
  <c r="G786" i="2" s="1"/>
  <c r="H786" i="2" s="1"/>
  <c r="F793" i="2"/>
  <c r="G793" i="2" s="1"/>
  <c r="H793" i="2" s="1"/>
  <c r="F799" i="2"/>
  <c r="G799" i="2" s="1"/>
  <c r="H799" i="2" s="1"/>
  <c r="F806" i="2"/>
  <c r="G806" i="2" s="1"/>
  <c r="H806" i="2" s="1"/>
  <c r="F814" i="2"/>
  <c r="G814" i="2" s="1"/>
  <c r="H814" i="2" s="1"/>
  <c r="F828" i="2"/>
  <c r="G828" i="2" s="1"/>
  <c r="H828" i="2" s="1"/>
  <c r="F834" i="2"/>
  <c r="G834" i="2" s="1"/>
  <c r="H834" i="2" s="1"/>
  <c r="F842" i="2"/>
  <c r="G842" i="2" s="1"/>
  <c r="H842" i="2" s="1"/>
  <c r="F850" i="2"/>
  <c r="G850" i="2" s="1"/>
  <c r="H850" i="2" s="1"/>
  <c r="F857" i="2"/>
  <c r="G857" i="2" s="1"/>
  <c r="H857" i="2" s="1"/>
  <c r="F863" i="2"/>
  <c r="G863" i="2" s="1"/>
  <c r="H863" i="2" s="1"/>
  <c r="F870" i="2"/>
  <c r="G870" i="2" s="1"/>
  <c r="H870" i="2" s="1"/>
  <c r="F878" i="2"/>
  <c r="G878" i="2" s="1"/>
  <c r="H878" i="2" s="1"/>
  <c r="F885" i="2"/>
  <c r="G885" i="2" s="1"/>
  <c r="H885" i="2" s="1"/>
  <c r="F891" i="2"/>
  <c r="G891" i="2" s="1"/>
  <c r="H891" i="2" s="1"/>
  <c r="F898" i="2"/>
  <c r="G898" i="2" s="1"/>
  <c r="H898" i="2" s="1"/>
  <c r="F910" i="2"/>
  <c r="G910" i="2" s="1"/>
  <c r="H910" i="2" s="1"/>
  <c r="F917" i="2"/>
  <c r="G917" i="2" s="1"/>
  <c r="H917" i="2" s="1"/>
  <c r="F923" i="2"/>
  <c r="G923" i="2" s="1"/>
  <c r="H923" i="2" s="1"/>
  <c r="F930" i="2"/>
  <c r="G930" i="2" s="1"/>
  <c r="H930" i="2" s="1"/>
  <c r="F942" i="2"/>
  <c r="G942" i="2" s="1"/>
  <c r="H942" i="2" s="1"/>
  <c r="F949" i="2"/>
  <c r="G949" i="2" s="1"/>
  <c r="H949" i="2" s="1"/>
  <c r="F955" i="2"/>
  <c r="G955" i="2" s="1"/>
  <c r="H955" i="2" s="1"/>
  <c r="F962" i="2"/>
  <c r="G962" i="2" s="1"/>
  <c r="H962" i="2" s="1"/>
  <c r="F975" i="2"/>
  <c r="G975" i="2" s="1"/>
  <c r="H975" i="2" s="1"/>
  <c r="F983" i="2"/>
  <c r="G983" i="2" s="1"/>
  <c r="H983" i="2" s="1"/>
  <c r="F997" i="2"/>
  <c r="G997" i="2" s="1"/>
  <c r="H997" i="2" s="1"/>
  <c r="F1004" i="2"/>
  <c r="G1004" i="2" s="1"/>
  <c r="H1004" i="2" s="1"/>
  <c r="F1011" i="2"/>
  <c r="G1011" i="2" s="1"/>
  <c r="H1011" i="2" s="1"/>
  <c r="F1018" i="2"/>
  <c r="G1018" i="2" s="1"/>
  <c r="H1018" i="2" s="1"/>
  <c r="F1025" i="2"/>
  <c r="G1025" i="2" s="1"/>
  <c r="H1025" i="2" s="1"/>
  <c r="F1039" i="2"/>
  <c r="G1039" i="2" s="1"/>
  <c r="H1039" i="2" s="1"/>
  <c r="F1047" i="2"/>
  <c r="G1047" i="2" s="1"/>
  <c r="H1047" i="2" s="1"/>
  <c r="F1061" i="2"/>
  <c r="G1061" i="2" s="1"/>
  <c r="H1061" i="2" s="1"/>
  <c r="F1069" i="2"/>
  <c r="G1069" i="2" s="1"/>
  <c r="H1069" i="2" s="1"/>
  <c r="F1077" i="2"/>
  <c r="G1077" i="2" s="1"/>
  <c r="H1077" i="2" s="1"/>
  <c r="F1085" i="2"/>
  <c r="G1085" i="2" s="1"/>
  <c r="H1085" i="2" s="1"/>
  <c r="F1093" i="2"/>
  <c r="G1093" i="2" s="1"/>
  <c r="H1093" i="2" s="1"/>
  <c r="F1101" i="2"/>
  <c r="G1101" i="2" s="1"/>
  <c r="H1101" i="2" s="1"/>
  <c r="F1109" i="2"/>
  <c r="G1109" i="2" s="1"/>
  <c r="H1109" i="2" s="1"/>
  <c r="F1117" i="2"/>
  <c r="G1117" i="2" s="1"/>
  <c r="H1117" i="2" s="1"/>
  <c r="F1125" i="2"/>
  <c r="G1125" i="2" s="1"/>
  <c r="H1125" i="2" s="1"/>
  <c r="F1133" i="2"/>
  <c r="G1133" i="2" s="1"/>
  <c r="H1133" i="2" s="1"/>
  <c r="F1140" i="2"/>
  <c r="G1140" i="2" s="1"/>
  <c r="H1140" i="2" s="1"/>
  <c r="F1147" i="2"/>
  <c r="G1147" i="2" s="1"/>
  <c r="H1147" i="2" s="1"/>
  <c r="F1155" i="2"/>
  <c r="G1155" i="2" s="1"/>
  <c r="H1155" i="2" s="1"/>
  <c r="F1162" i="2"/>
  <c r="G1162" i="2" s="1"/>
  <c r="H1162" i="2" s="1"/>
  <c r="F1169" i="2"/>
  <c r="G1169" i="2" s="1"/>
  <c r="H1169" i="2" s="1"/>
  <c r="F1175" i="2"/>
  <c r="G1175" i="2" s="1"/>
  <c r="H1175" i="2" s="1"/>
  <c r="F1183" i="2"/>
  <c r="G1183" i="2" s="1"/>
  <c r="H1183" i="2" s="1"/>
  <c r="F1198" i="2"/>
  <c r="G1198" i="2" s="1"/>
  <c r="H1198" i="2" s="1"/>
  <c r="F1204" i="2"/>
  <c r="F1211" i="2"/>
  <c r="F1219" i="2"/>
  <c r="F1226" i="2"/>
  <c r="F1233" i="2"/>
  <c r="F1239" i="2"/>
  <c r="F1254" i="2"/>
  <c r="F1261" i="2"/>
  <c r="F1267" i="2"/>
  <c r="F1274" i="2"/>
  <c r="G1274" i="2" s="1"/>
  <c r="H1274" i="2" s="1"/>
  <c r="F1281" i="2"/>
  <c r="G1281" i="2" s="1"/>
  <c r="H1281" i="2" s="1"/>
  <c r="F1288" i="2"/>
  <c r="G1288" i="2" s="1"/>
  <c r="H1288" i="2" s="1"/>
  <c r="F1295" i="2"/>
  <c r="G1295" i="2" s="1"/>
  <c r="H1295" i="2" s="1"/>
  <c r="F1302" i="2"/>
  <c r="G1302" i="2" s="1"/>
  <c r="H1302" i="2" s="1"/>
  <c r="F1309" i="2"/>
  <c r="G1309" i="2" s="1"/>
  <c r="H1309" i="2" s="1"/>
  <c r="F1316" i="2"/>
  <c r="G1316" i="2" s="1"/>
  <c r="H1316" i="2" s="1"/>
  <c r="F1323" i="2"/>
  <c r="G1323" i="2" s="1"/>
  <c r="H1323" i="2" s="1"/>
  <c r="F59" i="2"/>
  <c r="F89" i="2"/>
  <c r="F145" i="2"/>
  <c r="G145" i="2" s="1"/>
  <c r="H145" i="2" s="1"/>
  <c r="F170" i="2"/>
  <c r="G170" i="2" s="1"/>
  <c r="H170" i="2" s="1"/>
  <c r="F196" i="2"/>
  <c r="G196" i="2" s="1"/>
  <c r="H196" i="2" s="1"/>
  <c r="F221" i="2"/>
  <c r="G221" i="2" s="1"/>
  <c r="H221" i="2" s="1"/>
  <c r="F247" i="2"/>
  <c r="G247" i="2" s="1"/>
  <c r="H247" i="2" s="1"/>
  <c r="F276" i="2"/>
  <c r="G276" i="2" s="1"/>
  <c r="H276" i="2" s="1"/>
  <c r="F305" i="2"/>
  <c r="G305" i="2" s="1"/>
  <c r="H305" i="2" s="1"/>
  <c r="F320" i="2"/>
  <c r="G320" i="2" s="1"/>
  <c r="H320" i="2" s="1"/>
  <c r="F334" i="2"/>
  <c r="G334" i="2" s="1"/>
  <c r="H334" i="2" s="1"/>
  <c r="F348" i="2"/>
  <c r="G348" i="2" s="1"/>
  <c r="H348" i="2" s="1"/>
  <c r="F375" i="2"/>
  <c r="G375" i="2" s="1"/>
  <c r="H375" i="2" s="1"/>
  <c r="F390" i="2"/>
  <c r="G390" i="2" s="1"/>
  <c r="H390" i="2" s="1"/>
  <c r="F404" i="2"/>
  <c r="G404" i="2" s="1"/>
  <c r="H404" i="2" s="1"/>
  <c r="F418" i="2"/>
  <c r="G418" i="2" s="1"/>
  <c r="H418" i="2" s="1"/>
  <c r="F432" i="2"/>
  <c r="G432" i="2" s="1"/>
  <c r="H432" i="2" s="1"/>
  <c r="F446" i="2"/>
  <c r="G446" i="2" s="1"/>
  <c r="H446" i="2" s="1"/>
  <c r="F460" i="2"/>
  <c r="G460" i="2" s="1"/>
  <c r="H460" i="2" s="1"/>
  <c r="F471" i="2"/>
  <c r="G471" i="2" s="1"/>
  <c r="H471" i="2" s="1"/>
  <c r="F478" i="2"/>
  <c r="G478" i="2" s="1"/>
  <c r="H478" i="2" s="1"/>
  <c r="F485" i="2"/>
  <c r="G485" i="2" s="1"/>
  <c r="H485" i="2" s="1"/>
  <c r="F491" i="2"/>
  <c r="G491" i="2" s="1"/>
  <c r="H491" i="2" s="1"/>
  <c r="F499" i="2"/>
  <c r="G499" i="2" s="1"/>
  <c r="H499" i="2" s="1"/>
  <c r="F505" i="2"/>
  <c r="G505" i="2" s="1"/>
  <c r="H505" i="2" s="1"/>
  <c r="F512" i="2"/>
  <c r="G512" i="2" s="1"/>
  <c r="H512" i="2" s="1"/>
  <c r="F518" i="2"/>
  <c r="G518" i="2" s="1"/>
  <c r="H518" i="2" s="1"/>
  <c r="F525" i="2"/>
  <c r="G525" i="2" s="1"/>
  <c r="H525" i="2" s="1"/>
  <c r="F533" i="2"/>
  <c r="G533" i="2" s="1"/>
  <c r="H533" i="2" s="1"/>
  <c r="F546" i="2"/>
  <c r="G546" i="2" s="1"/>
  <c r="H546" i="2" s="1"/>
  <c r="F554" i="2"/>
  <c r="G554" i="2" s="1"/>
  <c r="H554" i="2" s="1"/>
  <c r="F562" i="2"/>
  <c r="G562" i="2" s="1"/>
  <c r="H562" i="2" s="1"/>
  <c r="F569" i="2"/>
  <c r="G569" i="2" s="1"/>
  <c r="H569" i="2" s="1"/>
  <c r="F575" i="2"/>
  <c r="G575" i="2" s="1"/>
  <c r="H575" i="2" s="1"/>
  <c r="F582" i="2"/>
  <c r="G582" i="2" s="1"/>
  <c r="H582" i="2" s="1"/>
  <c r="F590" i="2"/>
  <c r="G590" i="2" s="1"/>
  <c r="H590" i="2" s="1"/>
  <c r="F604" i="2"/>
  <c r="G604" i="2" s="1"/>
  <c r="H604" i="2" s="1"/>
  <c r="F611" i="2"/>
  <c r="G611" i="2" s="1"/>
  <c r="H611" i="2" s="1"/>
  <c r="F619" i="2"/>
  <c r="G619" i="2" s="1"/>
  <c r="H619" i="2" s="1"/>
  <c r="F627" i="2"/>
  <c r="G627" i="2" s="1"/>
  <c r="H627" i="2" s="1"/>
  <c r="F640" i="2"/>
  <c r="G640" i="2" s="1"/>
  <c r="H640" i="2" s="1"/>
  <c r="F648" i="2"/>
  <c r="G648" i="2" s="1"/>
  <c r="H648" i="2" s="1"/>
  <c r="F656" i="2"/>
  <c r="G656" i="2" s="1"/>
  <c r="H656" i="2" s="1"/>
  <c r="F663" i="2"/>
  <c r="G663" i="2" s="1"/>
  <c r="H663" i="2" s="1"/>
  <c r="F677" i="2"/>
  <c r="G677" i="2" s="1"/>
  <c r="H677" i="2" s="1"/>
  <c r="F685" i="2"/>
  <c r="G685" i="2" s="1"/>
  <c r="H685" i="2" s="1"/>
  <c r="F693" i="2"/>
  <c r="G693" i="2" s="1"/>
  <c r="H693" i="2" s="1"/>
  <c r="F699" i="2"/>
  <c r="G699" i="2" s="1"/>
  <c r="H699" i="2" s="1"/>
  <c r="F706" i="2"/>
  <c r="G706" i="2" s="1"/>
  <c r="H706" i="2" s="1"/>
  <c r="F714" i="2"/>
  <c r="G714" i="2" s="1"/>
  <c r="H714" i="2" s="1"/>
  <c r="F722" i="2"/>
  <c r="G722" i="2" s="1"/>
  <c r="H722" i="2" s="1"/>
  <c r="F729" i="2"/>
  <c r="G729" i="2" s="1"/>
  <c r="H729" i="2" s="1"/>
  <c r="F735" i="2"/>
  <c r="G735" i="2" s="1"/>
  <c r="H735" i="2" s="1"/>
  <c r="F743" i="2"/>
  <c r="G743" i="2" s="1"/>
  <c r="H743" i="2" s="1"/>
  <c r="F751" i="2"/>
  <c r="G751" i="2" s="1"/>
  <c r="H751" i="2" s="1"/>
  <c r="F758" i="2"/>
  <c r="G758" i="2" s="1"/>
  <c r="H758" i="2" s="1"/>
  <c r="F765" i="2"/>
  <c r="G765" i="2" s="1"/>
  <c r="H765" i="2" s="1"/>
  <c r="F771" i="2"/>
  <c r="G771" i="2" s="1"/>
  <c r="H771" i="2" s="1"/>
  <c r="F779" i="2"/>
  <c r="G779" i="2" s="1"/>
  <c r="H779" i="2" s="1"/>
  <c r="F787" i="2"/>
  <c r="G787" i="2" s="1"/>
  <c r="H787" i="2" s="1"/>
  <c r="F800" i="2"/>
  <c r="G800" i="2" s="1"/>
  <c r="H800" i="2" s="1"/>
  <c r="F807" i="2"/>
  <c r="G807" i="2" s="1"/>
  <c r="H807" i="2" s="1"/>
  <c r="F815" i="2"/>
  <c r="G815" i="2" s="1"/>
  <c r="H815" i="2" s="1"/>
  <c r="F822" i="2"/>
  <c r="G822" i="2" s="1"/>
  <c r="H822" i="2" s="1"/>
  <c r="F829" i="2"/>
  <c r="G829" i="2" s="1"/>
  <c r="H829" i="2" s="1"/>
  <c r="F835" i="2"/>
  <c r="G835" i="2" s="1"/>
  <c r="H835" i="2" s="1"/>
  <c r="F843" i="2"/>
  <c r="G843" i="2" s="1"/>
  <c r="H843" i="2" s="1"/>
  <c r="F851" i="2"/>
  <c r="G851" i="2" s="1"/>
  <c r="H851" i="2" s="1"/>
  <c r="F864" i="2"/>
  <c r="G864" i="2" s="1"/>
  <c r="H864" i="2" s="1"/>
  <c r="F871" i="2"/>
  <c r="G871" i="2" s="1"/>
  <c r="H871" i="2" s="1"/>
  <c r="F879" i="2"/>
  <c r="G879" i="2" s="1"/>
  <c r="H879" i="2" s="1"/>
  <c r="F886" i="2"/>
  <c r="G886" i="2" s="1"/>
  <c r="H886" i="2" s="1"/>
  <c r="F892" i="2"/>
  <c r="G892" i="2" s="1"/>
  <c r="H892" i="2" s="1"/>
  <c r="F899" i="2"/>
  <c r="G899" i="2" s="1"/>
  <c r="H899" i="2" s="1"/>
  <c r="F905" i="2"/>
  <c r="G905" i="2" s="1"/>
  <c r="H905" i="2" s="1"/>
  <c r="F911" i="2"/>
  <c r="G911" i="2" s="1"/>
  <c r="H911" i="2" s="1"/>
  <c r="F918" i="2"/>
  <c r="G918" i="2" s="1"/>
  <c r="H918" i="2" s="1"/>
  <c r="F924" i="2"/>
  <c r="G924" i="2" s="1"/>
  <c r="H924" i="2" s="1"/>
  <c r="F931" i="2"/>
  <c r="G931" i="2" s="1"/>
  <c r="H931" i="2" s="1"/>
  <c r="F937" i="2"/>
  <c r="G937" i="2" s="1"/>
  <c r="H937" i="2" s="1"/>
  <c r="F943" i="2"/>
  <c r="G943" i="2" s="1"/>
  <c r="H943" i="2" s="1"/>
  <c r="F950" i="2"/>
  <c r="G950" i="2" s="1"/>
  <c r="H950" i="2" s="1"/>
  <c r="F956" i="2"/>
  <c r="G956" i="2" s="1"/>
  <c r="H956" i="2" s="1"/>
  <c r="F963" i="2"/>
  <c r="G963" i="2" s="1"/>
  <c r="H963" i="2" s="1"/>
  <c r="F969" i="2"/>
  <c r="G969" i="2" s="1"/>
  <c r="H969" i="2" s="1"/>
  <c r="F976" i="2"/>
  <c r="G976" i="2" s="1"/>
  <c r="H976" i="2" s="1"/>
  <c r="F984" i="2"/>
  <c r="G984" i="2" s="1"/>
  <c r="H984" i="2" s="1"/>
  <c r="F990" i="2"/>
  <c r="G990" i="2" s="1"/>
  <c r="H990" i="2" s="1"/>
  <c r="F998" i="2"/>
  <c r="G998" i="2" s="1"/>
  <c r="H998" i="2" s="1"/>
  <c r="F1005" i="2"/>
  <c r="G1005" i="2" s="1"/>
  <c r="H1005" i="2" s="1"/>
  <c r="F1012" i="2"/>
  <c r="G1012" i="2" s="1"/>
  <c r="H1012" i="2" s="1"/>
  <c r="F1019" i="2"/>
  <c r="G1019" i="2" s="1"/>
  <c r="H1019" i="2" s="1"/>
  <c r="F1026" i="2"/>
  <c r="G1026" i="2" s="1"/>
  <c r="H1026" i="2" s="1"/>
  <c r="F1033" i="2"/>
  <c r="G1033" i="2" s="1"/>
  <c r="H1033" i="2" s="1"/>
  <c r="F1040" i="2"/>
  <c r="G1040" i="2" s="1"/>
  <c r="H1040" i="2" s="1"/>
  <c r="F1048" i="2"/>
  <c r="G1048" i="2" s="1"/>
  <c r="H1048" i="2" s="1"/>
  <c r="F1054" i="2"/>
  <c r="G1054" i="2" s="1"/>
  <c r="H1054" i="2" s="1"/>
  <c r="F1062" i="2"/>
  <c r="G1062" i="2" s="1"/>
  <c r="H1062" i="2" s="1"/>
  <c r="F1070" i="2"/>
  <c r="G1070" i="2" s="1"/>
  <c r="H1070" i="2" s="1"/>
  <c r="F1078" i="2"/>
  <c r="G1078" i="2" s="1"/>
  <c r="H1078" i="2" s="1"/>
  <c r="F1086" i="2"/>
  <c r="G1086" i="2" s="1"/>
  <c r="H1086" i="2" s="1"/>
  <c r="F1094" i="2"/>
  <c r="G1094" i="2" s="1"/>
  <c r="H1094" i="2" s="1"/>
  <c r="F1102" i="2"/>
  <c r="G1102" i="2" s="1"/>
  <c r="H1102" i="2" s="1"/>
  <c r="F1110" i="2"/>
  <c r="G1110" i="2" s="1"/>
  <c r="H1110" i="2" s="1"/>
  <c r="F1118" i="2"/>
  <c r="G1118" i="2" s="1"/>
  <c r="H1118" i="2" s="1"/>
  <c r="F1126" i="2"/>
  <c r="G1126" i="2" s="1"/>
  <c r="H1126" i="2" s="1"/>
  <c r="F1134" i="2"/>
  <c r="G1134" i="2" s="1"/>
  <c r="H1134" i="2" s="1"/>
  <c r="F1141" i="2"/>
  <c r="G1141" i="2" s="1"/>
  <c r="H1141" i="2" s="1"/>
  <c r="F1148" i="2"/>
  <c r="G1148" i="2" s="1"/>
  <c r="H1148" i="2" s="1"/>
  <c r="F1156" i="2"/>
  <c r="G1156" i="2" s="1"/>
  <c r="H1156" i="2" s="1"/>
  <c r="F1163" i="2"/>
  <c r="G1163" i="2" s="1"/>
  <c r="H1163" i="2" s="1"/>
  <c r="F1170" i="2"/>
  <c r="G1170" i="2" s="1"/>
  <c r="H1170" i="2" s="1"/>
  <c r="F1176" i="2"/>
  <c r="G1176" i="2" s="1"/>
  <c r="H1176" i="2" s="1"/>
  <c r="F1184" i="2"/>
  <c r="G1184" i="2" s="1"/>
  <c r="H1184" i="2" s="1"/>
  <c r="F1191" i="2"/>
  <c r="G1191" i="2" s="1"/>
  <c r="H1191" i="2" s="1"/>
  <c r="F1205" i="2"/>
  <c r="F1212" i="2"/>
  <c r="F1220" i="2"/>
  <c r="F1227" i="2"/>
  <c r="F1234" i="2"/>
  <c r="F1240" i="2"/>
  <c r="F1247" i="2"/>
  <c r="F1262" i="2"/>
  <c r="F1268" i="2"/>
  <c r="F1275" i="2"/>
  <c r="G1275" i="2" s="1"/>
  <c r="H1275" i="2" s="1"/>
  <c r="F1282" i="2"/>
  <c r="G1282" i="2" s="1"/>
  <c r="H1282" i="2" s="1"/>
  <c r="F1289" i="2"/>
  <c r="G1289" i="2" s="1"/>
  <c r="H1289" i="2" s="1"/>
  <c r="F1296" i="2"/>
  <c r="G1296" i="2" s="1"/>
  <c r="H1296" i="2" s="1"/>
  <c r="F1310" i="2"/>
  <c r="G1310" i="2" s="1"/>
  <c r="H1310" i="2" s="1"/>
  <c r="F1317" i="2"/>
  <c r="G1317" i="2" s="1"/>
  <c r="H1317" i="2" s="1"/>
  <c r="F1324" i="2"/>
  <c r="G1324" i="2" s="1"/>
  <c r="H1324" i="2" s="1"/>
  <c r="F18" i="2"/>
  <c r="F39" i="2"/>
  <c r="G39" i="2" s="1"/>
  <c r="H39" i="2" s="1"/>
  <c r="F66" i="2"/>
  <c r="G66" i="2" s="1"/>
  <c r="H66" i="2" s="1"/>
  <c r="F96" i="2"/>
  <c r="G96" i="2" s="1"/>
  <c r="H96" i="2" s="1"/>
  <c r="F124" i="2"/>
  <c r="F150" i="2"/>
  <c r="G150" i="2" s="1"/>
  <c r="H150" i="2" s="1"/>
  <c r="F176" i="2"/>
  <c r="G176" i="2" s="1"/>
  <c r="H176" i="2" s="1"/>
  <c r="F201" i="2"/>
  <c r="G201" i="2" s="1"/>
  <c r="H201" i="2" s="1"/>
  <c r="F227" i="2"/>
  <c r="G227" i="2" s="1"/>
  <c r="H227" i="2" s="1"/>
  <c r="F254" i="2"/>
  <c r="G254" i="2" s="1"/>
  <c r="H254" i="2" s="1"/>
  <c r="F282" i="2"/>
  <c r="G282" i="2" s="1"/>
  <c r="H282" i="2" s="1"/>
  <c r="F308" i="2"/>
  <c r="G308" i="2" s="1"/>
  <c r="H308" i="2" s="1"/>
  <c r="F322" i="2"/>
  <c r="G322" i="2" s="1"/>
  <c r="H322" i="2" s="1"/>
  <c r="F337" i="2"/>
  <c r="G337" i="2" s="1"/>
  <c r="H337" i="2" s="1"/>
  <c r="F365" i="2"/>
  <c r="G365" i="2" s="1"/>
  <c r="H365" i="2" s="1"/>
  <c r="F378" i="2"/>
  <c r="G378" i="2" s="1"/>
  <c r="H378" i="2" s="1"/>
  <c r="F393" i="2"/>
  <c r="G393" i="2" s="1"/>
  <c r="H393" i="2" s="1"/>
  <c r="F421" i="2"/>
  <c r="G421" i="2" s="1"/>
  <c r="H421" i="2" s="1"/>
  <c r="F448" i="2"/>
  <c r="G448" i="2" s="1"/>
  <c r="H448" i="2" s="1"/>
  <c r="F463" i="2"/>
  <c r="G463" i="2" s="1"/>
  <c r="H463" i="2" s="1"/>
  <c r="F472" i="2"/>
  <c r="G472" i="2" s="1"/>
  <c r="H472" i="2" s="1"/>
  <c r="F479" i="2"/>
  <c r="G479" i="2" s="1"/>
  <c r="H479" i="2" s="1"/>
  <c r="F492" i="2"/>
  <c r="G492" i="2" s="1"/>
  <c r="H492" i="2" s="1"/>
  <c r="F500" i="2"/>
  <c r="G500" i="2" s="1"/>
  <c r="H500" i="2" s="1"/>
  <c r="F506" i="2"/>
  <c r="G506" i="2" s="1"/>
  <c r="H506" i="2" s="1"/>
  <c r="F513" i="2"/>
  <c r="G513" i="2" s="1"/>
  <c r="H513" i="2" s="1"/>
  <c r="F519" i="2"/>
  <c r="G519" i="2" s="1"/>
  <c r="H519" i="2" s="1"/>
  <c r="F526" i="2"/>
  <c r="G526" i="2" s="1"/>
  <c r="H526" i="2" s="1"/>
  <c r="F539" i="2"/>
  <c r="G539" i="2" s="1"/>
  <c r="H539" i="2" s="1"/>
  <c r="F547" i="2"/>
  <c r="G547" i="2" s="1"/>
  <c r="H547" i="2" s="1"/>
  <c r="F555" i="2"/>
  <c r="G555" i="2" s="1"/>
  <c r="H555" i="2" s="1"/>
  <c r="F563" i="2"/>
  <c r="G563" i="2" s="1"/>
  <c r="H563" i="2" s="1"/>
  <c r="F576" i="2"/>
  <c r="G576" i="2" s="1"/>
  <c r="H576" i="2" s="1"/>
  <c r="F583" i="2"/>
  <c r="G583" i="2" s="1"/>
  <c r="H583" i="2" s="1"/>
  <c r="F591" i="2"/>
  <c r="G591" i="2" s="1"/>
  <c r="H591" i="2" s="1"/>
  <c r="F598" i="2"/>
  <c r="G598" i="2" s="1"/>
  <c r="H598" i="2" s="1"/>
  <c r="F605" i="2"/>
  <c r="G605" i="2" s="1"/>
  <c r="H605" i="2" s="1"/>
  <c r="F612" i="2"/>
  <c r="G612" i="2" s="1"/>
  <c r="H612" i="2" s="1"/>
  <c r="F620" i="2"/>
  <c r="G620" i="2" s="1"/>
  <c r="H620" i="2" s="1"/>
  <c r="F628" i="2"/>
  <c r="G628" i="2" s="1"/>
  <c r="H628" i="2" s="1"/>
  <c r="F634" i="2"/>
  <c r="G634" i="2" s="1"/>
  <c r="H634" i="2" s="1"/>
  <c r="F641" i="2"/>
  <c r="G641" i="2" s="1"/>
  <c r="H641" i="2" s="1"/>
  <c r="F649" i="2"/>
  <c r="G649" i="2" s="1"/>
  <c r="H649" i="2" s="1"/>
  <c r="F657" i="2"/>
  <c r="G657" i="2" s="1"/>
  <c r="H657" i="2" s="1"/>
  <c r="F664" i="2"/>
  <c r="G664" i="2" s="1"/>
  <c r="H664" i="2" s="1"/>
  <c r="F670" i="2"/>
  <c r="G670" i="2" s="1"/>
  <c r="H670" i="2" s="1"/>
  <c r="F678" i="2"/>
  <c r="G678" i="2" s="1"/>
  <c r="H678" i="2" s="1"/>
  <c r="F686" i="2"/>
  <c r="G686" i="2" s="1"/>
  <c r="H686" i="2" s="1"/>
  <c r="F700" i="2"/>
  <c r="G700" i="2" s="1"/>
  <c r="H700" i="2" s="1"/>
  <c r="F707" i="2"/>
  <c r="G707" i="2" s="1"/>
  <c r="H707" i="2" s="1"/>
  <c r="F715" i="2"/>
  <c r="G715" i="2" s="1"/>
  <c r="H715" i="2" s="1"/>
  <c r="F723" i="2"/>
  <c r="G723" i="2" s="1"/>
  <c r="H723" i="2" s="1"/>
  <c r="F736" i="2"/>
  <c r="G736" i="2" s="1"/>
  <c r="H736" i="2" s="1"/>
  <c r="F744" i="2"/>
  <c r="G744" i="2" s="1"/>
  <c r="H744" i="2" s="1"/>
  <c r="F752" i="2"/>
  <c r="G752" i="2" s="1"/>
  <c r="H752" i="2" s="1"/>
  <c r="F759" i="2"/>
  <c r="G759" i="2" s="1"/>
  <c r="H759" i="2" s="1"/>
  <c r="F772" i="2"/>
  <c r="G772" i="2" s="1"/>
  <c r="H772" i="2" s="1"/>
  <c r="F780" i="2"/>
  <c r="G780" i="2" s="1"/>
  <c r="H780" i="2" s="1"/>
  <c r="F788" i="2"/>
  <c r="G788" i="2" s="1"/>
  <c r="H788" i="2" s="1"/>
  <c r="F794" i="2"/>
  <c r="G794" i="2" s="1"/>
  <c r="H794" i="2" s="1"/>
  <c r="F801" i="2"/>
  <c r="G801" i="2" s="1"/>
  <c r="H801" i="2" s="1"/>
  <c r="F808" i="2"/>
  <c r="G808" i="2" s="1"/>
  <c r="H808" i="2" s="1"/>
  <c r="F816" i="2"/>
  <c r="G816" i="2" s="1"/>
  <c r="H816" i="2" s="1"/>
  <c r="F823" i="2"/>
  <c r="G823" i="2" s="1"/>
  <c r="H823" i="2" s="1"/>
  <c r="F836" i="2"/>
  <c r="G836" i="2" s="1"/>
  <c r="H836" i="2" s="1"/>
  <c r="F844" i="2"/>
  <c r="G844" i="2" s="1"/>
  <c r="H844" i="2" s="1"/>
  <c r="F852" i="2"/>
  <c r="G852" i="2" s="1"/>
  <c r="H852" i="2" s="1"/>
  <c r="F858" i="2"/>
  <c r="G858" i="2" s="1"/>
  <c r="H858" i="2" s="1"/>
  <c r="F865" i="2"/>
  <c r="G865" i="2" s="1"/>
  <c r="H865" i="2" s="1"/>
  <c r="F872" i="2"/>
  <c r="G872" i="2" s="1"/>
  <c r="H872" i="2" s="1"/>
  <c r="F880" i="2"/>
  <c r="G880" i="2" s="1"/>
  <c r="H880" i="2" s="1"/>
  <c r="F887" i="2"/>
  <c r="G887" i="2" s="1"/>
  <c r="H887" i="2" s="1"/>
  <c r="F893" i="2"/>
  <c r="G893" i="2" s="1"/>
  <c r="H893" i="2" s="1"/>
  <c r="F900" i="2"/>
  <c r="G900" i="2" s="1"/>
  <c r="H900" i="2" s="1"/>
  <c r="F912" i="2"/>
  <c r="G912" i="2" s="1"/>
  <c r="H912" i="2" s="1"/>
  <c r="F919" i="2"/>
  <c r="G919" i="2" s="1"/>
  <c r="H919" i="2" s="1"/>
  <c r="F925" i="2"/>
  <c r="G925" i="2" s="1"/>
  <c r="H925" i="2" s="1"/>
  <c r="F932" i="2"/>
  <c r="G932" i="2" s="1"/>
  <c r="H932" i="2" s="1"/>
  <c r="F944" i="2"/>
  <c r="G944" i="2" s="1"/>
  <c r="H944" i="2" s="1"/>
  <c r="F951" i="2"/>
  <c r="G951" i="2" s="1"/>
  <c r="H951" i="2" s="1"/>
  <c r="F957" i="2"/>
  <c r="G957" i="2" s="1"/>
  <c r="H957" i="2" s="1"/>
  <c r="F964" i="2"/>
  <c r="G964" i="2" s="1"/>
  <c r="H964" i="2" s="1"/>
  <c r="F970" i="2"/>
  <c r="G970" i="2" s="1"/>
  <c r="H970" i="2" s="1"/>
  <c r="F977" i="2"/>
  <c r="G977" i="2" s="1"/>
  <c r="H977" i="2" s="1"/>
  <c r="F991" i="2"/>
  <c r="G991" i="2" s="1"/>
  <c r="H991" i="2" s="1"/>
  <c r="F999" i="2"/>
  <c r="G999" i="2" s="1"/>
  <c r="H999" i="2" s="1"/>
  <c r="F1013" i="2"/>
  <c r="G1013" i="2" s="1"/>
  <c r="H1013" i="2" s="1"/>
  <c r="F1020" i="2"/>
  <c r="G1020" i="2" s="1"/>
  <c r="H1020" i="2" s="1"/>
  <c r="F1027" i="2"/>
  <c r="G1027" i="2" s="1"/>
  <c r="H1027" i="2" s="1"/>
  <c r="F1034" i="2"/>
  <c r="G1034" i="2" s="1"/>
  <c r="H1034" i="2" s="1"/>
  <c r="F1041" i="2"/>
  <c r="G1041" i="2" s="1"/>
  <c r="H1041" i="2" s="1"/>
  <c r="F1055" i="2"/>
  <c r="G1055" i="2" s="1"/>
  <c r="H1055" i="2" s="1"/>
  <c r="F1063" i="2"/>
  <c r="G1063" i="2" s="1"/>
  <c r="H1063" i="2" s="1"/>
  <c r="F1071" i="2"/>
  <c r="G1071" i="2" s="1"/>
  <c r="H1071" i="2" s="1"/>
  <c r="F1079" i="2"/>
  <c r="G1079" i="2" s="1"/>
  <c r="H1079" i="2" s="1"/>
  <c r="F1087" i="2"/>
  <c r="G1087" i="2" s="1"/>
  <c r="H1087" i="2" s="1"/>
  <c r="F1095" i="2"/>
  <c r="G1095" i="2" s="1"/>
  <c r="H1095" i="2" s="1"/>
  <c r="F1103" i="2"/>
  <c r="G1103" i="2" s="1"/>
  <c r="H1103" i="2" s="1"/>
  <c r="F1111" i="2"/>
  <c r="G1111" i="2" s="1"/>
  <c r="H1111" i="2" s="1"/>
  <c r="F1119" i="2"/>
  <c r="G1119" i="2" s="1"/>
  <c r="H1119" i="2" s="1"/>
  <c r="F1127" i="2"/>
  <c r="G1127" i="2" s="1"/>
  <c r="H1127" i="2" s="1"/>
  <c r="F1135" i="2"/>
  <c r="G1135" i="2" s="1"/>
  <c r="H1135" i="2" s="1"/>
  <c r="F1142" i="2"/>
  <c r="G1142" i="2" s="1"/>
  <c r="H1142" i="2" s="1"/>
  <c r="F1149" i="2"/>
  <c r="G1149" i="2" s="1"/>
  <c r="H1149" i="2" s="1"/>
  <c r="F1157" i="2"/>
  <c r="G1157" i="2" s="1"/>
  <c r="H1157" i="2" s="1"/>
  <c r="F1164" i="2"/>
  <c r="G1164" i="2" s="1"/>
  <c r="H1164" i="2" s="1"/>
  <c r="F1177" i="2"/>
  <c r="G1177" i="2" s="1"/>
  <c r="H1177" i="2" s="1"/>
  <c r="F1185" i="2"/>
  <c r="G1185" i="2" s="1"/>
  <c r="H1185" i="2" s="1"/>
  <c r="F1192" i="2"/>
  <c r="G1192" i="2" s="1"/>
  <c r="H1192" i="2" s="1"/>
  <c r="F1199" i="2"/>
  <c r="G1199" i="2" s="1"/>
  <c r="H1199" i="2" s="1"/>
  <c r="F1206" i="2"/>
  <c r="F1213" i="2"/>
  <c r="F1221" i="2"/>
  <c r="F1228" i="2"/>
  <c r="F1241" i="2"/>
  <c r="F1248" i="2"/>
  <c r="F1255" i="2"/>
  <c r="F1269" i="2"/>
  <c r="F1276" i="2"/>
  <c r="G1276" i="2" s="1"/>
  <c r="H1276" i="2" s="1"/>
  <c r="F1283" i="2"/>
  <c r="G1283" i="2" s="1"/>
  <c r="H1283" i="2" s="1"/>
  <c r="F1290" i="2"/>
  <c r="G1290" i="2" s="1"/>
  <c r="H1290" i="2" s="1"/>
  <c r="F1297" i="2"/>
  <c r="G1297" i="2" s="1"/>
  <c r="H1297" i="2" s="1"/>
  <c r="F1303" i="2"/>
  <c r="G1303" i="2" s="1"/>
  <c r="H1303" i="2" s="1"/>
  <c r="F1318" i="2"/>
  <c r="G1318" i="2" s="1"/>
  <c r="H1318" i="2" s="1"/>
  <c r="F1325" i="2"/>
  <c r="G1325" i="2" s="1"/>
  <c r="H1325" i="2" s="1"/>
  <c r="F1331" i="2"/>
  <c r="G1331" i="2" s="1"/>
  <c r="H1331" i="2" s="1"/>
  <c r="F40" i="2"/>
  <c r="G40" i="2" s="1"/>
  <c r="H40" i="2" s="1"/>
  <c r="F67" i="2"/>
  <c r="G67" i="2" s="1"/>
  <c r="H67" i="2" s="1"/>
  <c r="F97" i="2"/>
  <c r="G97" i="2" s="1"/>
  <c r="H97" i="2" s="1"/>
  <c r="F125" i="2"/>
  <c r="F177" i="2"/>
  <c r="G177" i="2" s="1"/>
  <c r="H177" i="2" s="1"/>
  <c r="F202" i="2"/>
  <c r="G202" i="2" s="1"/>
  <c r="H202" i="2" s="1"/>
  <c r="F228" i="2"/>
  <c r="G228" i="2" s="1"/>
  <c r="H228" i="2" s="1"/>
  <c r="F255" i="2"/>
  <c r="G255" i="2" s="1"/>
  <c r="H255" i="2" s="1"/>
  <c r="F283" i="2"/>
  <c r="G283" i="2" s="1"/>
  <c r="H283" i="2" s="1"/>
  <c r="F325" i="2"/>
  <c r="G325" i="2" s="1"/>
  <c r="H325" i="2" s="1"/>
  <c r="F339" i="2"/>
  <c r="G339" i="2" s="1"/>
  <c r="H339" i="2" s="1"/>
  <c r="F353" i="2"/>
  <c r="G353" i="2" s="1"/>
  <c r="H353" i="2" s="1"/>
  <c r="F367" i="2"/>
  <c r="G367" i="2" s="1"/>
  <c r="H367" i="2" s="1"/>
  <c r="F381" i="2"/>
  <c r="G381" i="2" s="1"/>
  <c r="H381" i="2" s="1"/>
  <c r="F395" i="2"/>
  <c r="G395" i="2" s="1"/>
  <c r="H395" i="2" s="1"/>
  <c r="F409" i="2"/>
  <c r="G409" i="2" s="1"/>
  <c r="H409" i="2" s="1"/>
  <c r="F424" i="2"/>
  <c r="G424" i="2" s="1"/>
  <c r="H424" i="2" s="1"/>
  <c r="F437" i="2"/>
  <c r="G437" i="2" s="1"/>
  <c r="H437" i="2" s="1"/>
  <c r="F451" i="2"/>
  <c r="G451" i="2" s="1"/>
  <c r="H451" i="2" s="1"/>
  <c r="F466" i="2"/>
  <c r="G466" i="2" s="1"/>
  <c r="H466" i="2" s="1"/>
  <c r="F473" i="2"/>
  <c r="G473" i="2" s="1"/>
  <c r="H473" i="2" s="1"/>
  <c r="F480" i="2"/>
  <c r="G480" i="2" s="1"/>
  <c r="H480" i="2" s="1"/>
  <c r="F486" i="2"/>
  <c r="G486" i="2" s="1"/>
  <c r="H486" i="2" s="1"/>
  <c r="F493" i="2"/>
  <c r="G493" i="2" s="1"/>
  <c r="H493" i="2" s="1"/>
  <c r="F501" i="2"/>
  <c r="G501" i="2" s="1"/>
  <c r="H501" i="2" s="1"/>
  <c r="F520" i="2"/>
  <c r="G520" i="2" s="1"/>
  <c r="H520" i="2" s="1"/>
  <c r="F527" i="2"/>
  <c r="G527" i="2" s="1"/>
  <c r="H527" i="2" s="1"/>
  <c r="F534" i="2"/>
  <c r="G534" i="2" s="1"/>
  <c r="H534" i="2" s="1"/>
  <c r="F540" i="2"/>
  <c r="G540" i="2" s="1"/>
  <c r="H540" i="2" s="1"/>
  <c r="F548" i="2"/>
  <c r="G548" i="2" s="1"/>
  <c r="H548" i="2" s="1"/>
  <c r="F556" i="2"/>
  <c r="G556" i="2" s="1"/>
  <c r="H556" i="2" s="1"/>
  <c r="F564" i="2"/>
  <c r="G564" i="2" s="1"/>
  <c r="H564" i="2" s="1"/>
  <c r="F570" i="2"/>
  <c r="G570" i="2" s="1"/>
  <c r="H570" i="2" s="1"/>
  <c r="F577" i="2"/>
  <c r="G577" i="2" s="1"/>
  <c r="H577" i="2" s="1"/>
  <c r="F584" i="2"/>
  <c r="G584" i="2" s="1"/>
  <c r="H584" i="2" s="1"/>
  <c r="F592" i="2"/>
  <c r="G592" i="2" s="1"/>
  <c r="H592" i="2" s="1"/>
  <c r="F599" i="2"/>
  <c r="G599" i="2" s="1"/>
  <c r="H599" i="2" s="1"/>
  <c r="F613" i="2"/>
  <c r="G613" i="2" s="1"/>
  <c r="H613" i="2" s="1"/>
  <c r="F621" i="2"/>
  <c r="G621" i="2" s="1"/>
  <c r="H621" i="2" s="1"/>
  <c r="F629" i="2"/>
  <c r="G629" i="2" s="1"/>
  <c r="H629" i="2" s="1"/>
  <c r="F635" i="2"/>
  <c r="G635" i="2" s="1"/>
  <c r="H635" i="2" s="1"/>
  <c r="F642" i="2"/>
  <c r="G642" i="2" s="1"/>
  <c r="H642" i="2" s="1"/>
  <c r="F650" i="2"/>
  <c r="G650" i="2" s="1"/>
  <c r="H650" i="2" s="1"/>
  <c r="F658" i="2"/>
  <c r="G658" i="2" s="1"/>
  <c r="H658" i="2" s="1"/>
  <c r="F665" i="2"/>
  <c r="G665" i="2" s="1"/>
  <c r="H665" i="2" s="1"/>
  <c r="F671" i="2"/>
  <c r="G671" i="2" s="1"/>
  <c r="H671" i="2" s="1"/>
  <c r="F679" i="2"/>
  <c r="G679" i="2" s="1"/>
  <c r="H679" i="2" s="1"/>
  <c r="F687" i="2"/>
  <c r="G687" i="2" s="1"/>
  <c r="H687" i="2" s="1"/>
  <c r="F694" i="2"/>
  <c r="G694" i="2" s="1"/>
  <c r="H694" i="2" s="1"/>
  <c r="F701" i="2"/>
  <c r="G701" i="2" s="1"/>
  <c r="H701" i="2" s="1"/>
  <c r="F708" i="2"/>
  <c r="G708" i="2" s="1"/>
  <c r="H708" i="2" s="1"/>
  <c r="F716" i="2"/>
  <c r="G716" i="2" s="1"/>
  <c r="H716" i="2" s="1"/>
  <c r="F724" i="2"/>
  <c r="G724" i="2" s="1"/>
  <c r="H724" i="2" s="1"/>
  <c r="F730" i="2"/>
  <c r="G730" i="2" s="1"/>
  <c r="H730" i="2" s="1"/>
  <c r="F737" i="2"/>
  <c r="G737" i="2" s="1"/>
  <c r="H737" i="2" s="1"/>
  <c r="F745" i="2"/>
  <c r="G745" i="2" s="1"/>
  <c r="H745" i="2" s="1"/>
  <c r="F753" i="2"/>
  <c r="G753" i="2" s="1"/>
  <c r="H753" i="2" s="1"/>
  <c r="F760" i="2"/>
  <c r="G760" i="2" s="1"/>
  <c r="H760" i="2" s="1"/>
  <c r="F766" i="2"/>
  <c r="G766" i="2" s="1"/>
  <c r="H766" i="2" s="1"/>
  <c r="F773" i="2"/>
  <c r="G773" i="2" s="1"/>
  <c r="H773" i="2" s="1"/>
  <c r="F781" i="2"/>
  <c r="G781" i="2" s="1"/>
  <c r="H781" i="2" s="1"/>
  <c r="F789" i="2"/>
  <c r="G789" i="2" s="1"/>
  <c r="H789" i="2" s="1"/>
  <c r="F795" i="2"/>
  <c r="G795" i="2" s="1"/>
  <c r="H795" i="2" s="1"/>
  <c r="F809" i="2"/>
  <c r="G809" i="2" s="1"/>
  <c r="H809" i="2" s="1"/>
  <c r="F817" i="2"/>
  <c r="G817" i="2" s="1"/>
  <c r="H817" i="2" s="1"/>
  <c r="F824" i="2"/>
  <c r="G824" i="2" s="1"/>
  <c r="H824" i="2" s="1"/>
  <c r="F830" i="2"/>
  <c r="G830" i="2" s="1"/>
  <c r="H830" i="2" s="1"/>
  <c r="F837" i="2"/>
  <c r="G837" i="2" s="1"/>
  <c r="H837" i="2" s="1"/>
  <c r="F845" i="2"/>
  <c r="G845" i="2" s="1"/>
  <c r="H845" i="2" s="1"/>
  <c r="F853" i="2"/>
  <c r="G853" i="2" s="1"/>
  <c r="H853" i="2" s="1"/>
  <c r="F859" i="2"/>
  <c r="G859" i="2" s="1"/>
  <c r="H859" i="2" s="1"/>
  <c r="F873" i="2"/>
  <c r="G873" i="2" s="1"/>
  <c r="H873" i="2" s="1"/>
  <c r="F881" i="2"/>
  <c r="G881" i="2" s="1"/>
  <c r="H881" i="2" s="1"/>
  <c r="F888" i="2"/>
  <c r="G888" i="2" s="1"/>
  <c r="H888" i="2" s="1"/>
  <c r="F906" i="2"/>
  <c r="G906" i="2" s="1"/>
  <c r="H906" i="2" s="1"/>
  <c r="F913" i="2"/>
  <c r="G913" i="2" s="1"/>
  <c r="H913" i="2" s="1"/>
  <c r="F920" i="2"/>
  <c r="G920" i="2" s="1"/>
  <c r="H920" i="2" s="1"/>
  <c r="F938" i="2"/>
  <c r="G938" i="2" s="1"/>
  <c r="H938" i="2" s="1"/>
  <c r="F945" i="2"/>
  <c r="G945" i="2" s="1"/>
  <c r="H945" i="2" s="1"/>
  <c r="F952" i="2"/>
  <c r="G952" i="2" s="1"/>
  <c r="H952" i="2" s="1"/>
  <c r="F971" i="2"/>
  <c r="G971" i="2" s="1"/>
  <c r="H971" i="2" s="1"/>
  <c r="F978" i="2"/>
  <c r="G978" i="2" s="1"/>
  <c r="H978" i="2" s="1"/>
  <c r="F985" i="2"/>
  <c r="G985" i="2" s="1"/>
  <c r="H985" i="2" s="1"/>
  <c r="F992" i="2"/>
  <c r="G992" i="2" s="1"/>
  <c r="H992" i="2" s="1"/>
  <c r="F1000" i="2"/>
  <c r="G1000" i="2" s="1"/>
  <c r="H1000" i="2" s="1"/>
  <c r="F1006" i="2"/>
  <c r="G1006" i="2" s="1"/>
  <c r="H1006" i="2" s="1"/>
  <c r="F1014" i="2"/>
  <c r="G1014" i="2" s="1"/>
  <c r="H1014" i="2" s="1"/>
  <c r="F1021" i="2"/>
  <c r="G1021" i="2" s="1"/>
  <c r="H1021" i="2" s="1"/>
  <c r="F1028" i="2"/>
  <c r="G1028" i="2" s="1"/>
  <c r="H1028" i="2" s="1"/>
  <c r="F1035" i="2"/>
  <c r="G1035" i="2" s="1"/>
  <c r="H1035" i="2" s="1"/>
  <c r="F1042" i="2"/>
  <c r="G1042" i="2" s="1"/>
  <c r="H1042" i="2" s="1"/>
  <c r="F1049" i="2"/>
  <c r="G1049" i="2" s="1"/>
  <c r="H1049" i="2" s="1"/>
  <c r="F1056" i="2"/>
  <c r="G1056" i="2" s="1"/>
  <c r="H1056" i="2" s="1"/>
  <c r="F1064" i="2"/>
  <c r="G1064" i="2" s="1"/>
  <c r="H1064" i="2" s="1"/>
  <c r="F1072" i="2"/>
  <c r="G1072" i="2" s="1"/>
  <c r="H1072" i="2" s="1"/>
  <c r="F1080" i="2"/>
  <c r="G1080" i="2" s="1"/>
  <c r="H1080" i="2" s="1"/>
  <c r="F1088" i="2"/>
  <c r="G1088" i="2" s="1"/>
  <c r="H1088" i="2" s="1"/>
  <c r="F1096" i="2"/>
  <c r="G1096" i="2" s="1"/>
  <c r="H1096" i="2" s="1"/>
  <c r="F1104" i="2"/>
  <c r="G1104" i="2" s="1"/>
  <c r="H1104" i="2" s="1"/>
  <c r="F1112" i="2"/>
  <c r="G1112" i="2" s="1"/>
  <c r="H1112" i="2" s="1"/>
  <c r="F1120" i="2"/>
  <c r="G1120" i="2" s="1"/>
  <c r="H1120" i="2" s="1"/>
  <c r="F1128" i="2"/>
  <c r="G1128" i="2" s="1"/>
  <c r="H1128" i="2" s="1"/>
  <c r="F1136" i="2"/>
  <c r="G1136" i="2" s="1"/>
  <c r="H1136" i="2" s="1"/>
  <c r="F1150" i="2"/>
  <c r="G1150" i="2" s="1"/>
  <c r="H1150" i="2" s="1"/>
  <c r="F1158" i="2"/>
  <c r="G1158" i="2" s="1"/>
  <c r="H1158" i="2" s="1"/>
  <c r="F1165" i="2"/>
  <c r="G1165" i="2" s="1"/>
  <c r="H1165" i="2" s="1"/>
  <c r="F1171" i="2"/>
  <c r="G1171" i="2" s="1"/>
  <c r="H1171" i="2" s="1"/>
  <c r="F1178" i="2"/>
  <c r="G1178" i="2" s="1"/>
  <c r="H1178" i="2" s="1"/>
  <c r="F1186" i="2"/>
  <c r="G1186" i="2" s="1"/>
  <c r="H1186" i="2" s="1"/>
  <c r="F1193" i="2"/>
  <c r="G1193" i="2" s="1"/>
  <c r="H1193" i="2" s="1"/>
  <c r="F1200" i="2"/>
  <c r="F1214" i="2"/>
  <c r="F1222" i="2"/>
  <c r="F1229" i="2"/>
  <c r="F1235" i="2"/>
  <c r="F1242" i="2"/>
  <c r="F1249" i="2"/>
  <c r="F1256" i="2"/>
  <c r="F1263" i="2"/>
  <c r="F1270" i="2"/>
  <c r="F1277" i="2"/>
  <c r="G1277" i="2" s="1"/>
  <c r="H1277" i="2" s="1"/>
  <c r="F1284" i="2"/>
  <c r="G1284" i="2" s="1"/>
  <c r="H1284" i="2" s="1"/>
  <c r="F1291" i="2"/>
  <c r="G1291" i="2" s="1"/>
  <c r="H1291" i="2" s="1"/>
  <c r="F1298" i="2"/>
  <c r="G1298" i="2" s="1"/>
  <c r="H1298" i="2" s="1"/>
  <c r="F1304" i="2"/>
  <c r="G1304" i="2" s="1"/>
  <c r="H1304" i="2" s="1"/>
  <c r="F1311" i="2"/>
  <c r="G1311" i="2" s="1"/>
  <c r="H1311" i="2" s="1"/>
  <c r="F1326" i="2"/>
  <c r="G1326" i="2" s="1"/>
  <c r="H1326" i="2" s="1"/>
  <c r="F23" i="2"/>
  <c r="F46" i="2"/>
  <c r="G46" i="2" s="1"/>
  <c r="H46" i="2" s="1"/>
  <c r="F73" i="2"/>
  <c r="G73" i="2" s="1"/>
  <c r="H73" i="2" s="1"/>
  <c r="F104" i="2"/>
  <c r="G104" i="2" s="1"/>
  <c r="H104" i="2" s="1"/>
  <c r="F131" i="2"/>
  <c r="F156" i="2"/>
  <c r="G156" i="2" s="1"/>
  <c r="H156" i="2" s="1"/>
  <c r="F182" i="2"/>
  <c r="G182" i="2" s="1"/>
  <c r="H182" i="2" s="1"/>
  <c r="F208" i="2"/>
  <c r="G208" i="2" s="1"/>
  <c r="H208" i="2" s="1"/>
  <c r="F233" i="2"/>
  <c r="G233" i="2" s="1"/>
  <c r="H233" i="2" s="1"/>
  <c r="F261" i="2"/>
  <c r="G261" i="2" s="1"/>
  <c r="H261" i="2" s="1"/>
  <c r="F311" i="2"/>
  <c r="G311" i="2" s="1"/>
  <c r="H311" i="2" s="1"/>
  <c r="F326" i="2"/>
  <c r="G326" i="2" s="1"/>
  <c r="H326" i="2" s="1"/>
  <c r="F340" i="2"/>
  <c r="G340" i="2" s="1"/>
  <c r="H340" i="2" s="1"/>
  <c r="F354" i="2"/>
  <c r="G354" i="2" s="1"/>
  <c r="H354" i="2" s="1"/>
  <c r="F368" i="2"/>
  <c r="G368" i="2" s="1"/>
  <c r="H368" i="2" s="1"/>
  <c r="F382" i="2"/>
  <c r="G382" i="2" s="1"/>
  <c r="H382" i="2" s="1"/>
  <c r="F396" i="2"/>
  <c r="G396" i="2" s="1"/>
  <c r="H396" i="2" s="1"/>
  <c r="F410" i="2"/>
  <c r="G410" i="2" s="1"/>
  <c r="H410" i="2" s="1"/>
  <c r="F425" i="2"/>
  <c r="G425" i="2" s="1"/>
  <c r="H425" i="2" s="1"/>
  <c r="F438" i="2"/>
  <c r="G438" i="2" s="1"/>
  <c r="H438" i="2" s="1"/>
  <c r="F452" i="2"/>
  <c r="G452" i="2" s="1"/>
  <c r="H452" i="2" s="1"/>
  <c r="F467" i="2"/>
  <c r="G467" i="2" s="1"/>
  <c r="H467" i="2" s="1"/>
  <c r="F474" i="2"/>
  <c r="G474" i="2" s="1"/>
  <c r="H474" i="2" s="1"/>
  <c r="F481" i="2"/>
  <c r="G481" i="2" s="1"/>
  <c r="H481" i="2" s="1"/>
  <c r="F487" i="2"/>
  <c r="G487" i="2" s="1"/>
  <c r="H487" i="2" s="1"/>
  <c r="F494" i="2"/>
  <c r="G494" i="2" s="1"/>
  <c r="H494" i="2" s="1"/>
  <c r="F507" i="2"/>
  <c r="G507" i="2" s="1"/>
  <c r="H507" i="2" s="1"/>
  <c r="F514" i="2"/>
  <c r="G514" i="2" s="1"/>
  <c r="H514" i="2" s="1"/>
  <c r="F521" i="2"/>
  <c r="G521" i="2" s="1"/>
  <c r="H521" i="2" s="1"/>
  <c r="F528" i="2"/>
  <c r="G528" i="2" s="1"/>
  <c r="H528" i="2" s="1"/>
  <c r="F541" i="2"/>
  <c r="G541" i="2" s="1"/>
  <c r="H541" i="2" s="1"/>
  <c r="F549" i="2"/>
  <c r="G549" i="2" s="1"/>
  <c r="H549" i="2" s="1"/>
  <c r="F557" i="2"/>
  <c r="G557" i="2" s="1"/>
  <c r="H557" i="2" s="1"/>
  <c r="F565" i="2"/>
  <c r="G565" i="2" s="1"/>
  <c r="H565" i="2" s="1"/>
  <c r="F571" i="2"/>
  <c r="G571" i="2" s="1"/>
  <c r="H571" i="2" s="1"/>
  <c r="F585" i="2"/>
  <c r="G585" i="2" s="1"/>
  <c r="H585" i="2" s="1"/>
  <c r="F593" i="2"/>
  <c r="G593" i="2" s="1"/>
  <c r="H593" i="2" s="1"/>
  <c r="F600" i="2"/>
  <c r="G600" i="2" s="1"/>
  <c r="H600" i="2" s="1"/>
  <c r="F606" i="2"/>
  <c r="G606" i="2" s="1"/>
  <c r="H606" i="2" s="1"/>
  <c r="F614" i="2"/>
  <c r="G614" i="2" s="1"/>
  <c r="H614" i="2" s="1"/>
  <c r="F622" i="2"/>
  <c r="G622" i="2" s="1"/>
  <c r="H622" i="2" s="1"/>
  <c r="F636" i="2"/>
  <c r="G636" i="2" s="1"/>
  <c r="H636" i="2" s="1"/>
  <c r="F643" i="2"/>
  <c r="G643" i="2" s="1"/>
  <c r="H643" i="2" s="1"/>
  <c r="F651" i="2"/>
  <c r="G651" i="2" s="1"/>
  <c r="H651" i="2" s="1"/>
  <c r="F659" i="2"/>
  <c r="G659" i="2" s="1"/>
  <c r="H659" i="2" s="1"/>
  <c r="F672" i="2"/>
  <c r="G672" i="2" s="1"/>
  <c r="H672" i="2" s="1"/>
  <c r="F680" i="2"/>
  <c r="G680" i="2" s="1"/>
  <c r="H680" i="2" s="1"/>
  <c r="F688" i="2"/>
  <c r="G688" i="2" s="1"/>
  <c r="H688" i="2" s="1"/>
  <c r="F695" i="2"/>
  <c r="G695" i="2" s="1"/>
  <c r="H695" i="2" s="1"/>
  <c r="F709" i="2"/>
  <c r="G709" i="2" s="1"/>
  <c r="H709" i="2" s="1"/>
  <c r="F717" i="2"/>
  <c r="G717" i="2" s="1"/>
  <c r="H717" i="2" s="1"/>
  <c r="F725" i="2"/>
  <c r="G725" i="2" s="1"/>
  <c r="H725" i="2" s="1"/>
  <c r="F731" i="2"/>
  <c r="G731" i="2" s="1"/>
  <c r="H731" i="2" s="1"/>
  <c r="F738" i="2"/>
  <c r="G738" i="2" s="1"/>
  <c r="H738" i="2" s="1"/>
  <c r="F746" i="2"/>
  <c r="G746" i="2" s="1"/>
  <c r="H746" i="2" s="1"/>
  <c r="F754" i="2"/>
  <c r="G754" i="2" s="1"/>
  <c r="H754" i="2" s="1"/>
  <c r="F761" i="2"/>
  <c r="G761" i="2" s="1"/>
  <c r="H761" i="2" s="1"/>
  <c r="F767" i="2"/>
  <c r="G767" i="2" s="1"/>
  <c r="H767" i="2" s="1"/>
  <c r="F774" i="2"/>
  <c r="G774" i="2" s="1"/>
  <c r="H774" i="2" s="1"/>
  <c r="F782" i="2"/>
  <c r="G782" i="2" s="1"/>
  <c r="H782" i="2" s="1"/>
  <c r="F796" i="2"/>
  <c r="G796" i="2" s="1"/>
  <c r="H796" i="2" s="1"/>
  <c r="F802" i="2"/>
  <c r="G802" i="2" s="1"/>
  <c r="H802" i="2" s="1"/>
  <c r="F810" i="2"/>
  <c r="G810" i="2" s="1"/>
  <c r="H810" i="2" s="1"/>
  <c r="F818" i="2"/>
  <c r="G818" i="2" s="1"/>
  <c r="H818" i="2" s="1"/>
  <c r="F825" i="2"/>
  <c r="G825" i="2" s="1"/>
  <c r="H825" i="2" s="1"/>
  <c r="F831" i="2"/>
  <c r="G831" i="2" s="1"/>
  <c r="H831" i="2" s="1"/>
  <c r="F838" i="2"/>
  <c r="G838" i="2" s="1"/>
  <c r="H838" i="2" s="1"/>
  <c r="F846" i="2"/>
  <c r="G846" i="2" s="1"/>
  <c r="H846" i="2" s="1"/>
  <c r="F860" i="2"/>
  <c r="G860" i="2" s="1"/>
  <c r="H860" i="2" s="1"/>
  <c r="F866" i="2"/>
  <c r="G866" i="2" s="1"/>
  <c r="H866" i="2" s="1"/>
  <c r="F874" i="2"/>
  <c r="G874" i="2" s="1"/>
  <c r="H874" i="2" s="1"/>
  <c r="F882" i="2"/>
  <c r="G882" i="2" s="1"/>
  <c r="H882" i="2" s="1"/>
  <c r="F894" i="2"/>
  <c r="G894" i="2" s="1"/>
  <c r="H894" i="2" s="1"/>
  <c r="F901" i="2"/>
  <c r="G901" i="2" s="1"/>
  <c r="H901" i="2" s="1"/>
  <c r="F907" i="2"/>
  <c r="G907" i="2" s="1"/>
  <c r="H907" i="2" s="1"/>
  <c r="F914" i="2"/>
  <c r="G914" i="2" s="1"/>
  <c r="H914" i="2" s="1"/>
  <c r="F926" i="2"/>
  <c r="G926" i="2" s="1"/>
  <c r="H926" i="2" s="1"/>
  <c r="F933" i="2"/>
  <c r="G933" i="2" s="1"/>
  <c r="H933" i="2" s="1"/>
  <c r="F939" i="2"/>
  <c r="G939" i="2" s="1"/>
  <c r="H939" i="2" s="1"/>
  <c r="F946" i="2"/>
  <c r="G946" i="2" s="1"/>
  <c r="H946" i="2" s="1"/>
  <c r="F958" i="2"/>
  <c r="G958" i="2" s="1"/>
  <c r="H958" i="2" s="1"/>
  <c r="F965" i="2"/>
  <c r="G965" i="2" s="1"/>
  <c r="H965" i="2" s="1"/>
  <c r="F972" i="2"/>
  <c r="G972" i="2" s="1"/>
  <c r="H972" i="2" s="1"/>
  <c r="F979" i="2"/>
  <c r="G979" i="2" s="1"/>
  <c r="H979" i="2" s="1"/>
  <c r="F986" i="2"/>
  <c r="G986" i="2" s="1"/>
  <c r="H986" i="2" s="1"/>
  <c r="F993" i="2"/>
  <c r="G993" i="2" s="1"/>
  <c r="H993" i="2" s="1"/>
  <c r="F1007" i="2"/>
  <c r="G1007" i="2" s="1"/>
  <c r="H1007" i="2" s="1"/>
  <c r="F1015" i="2"/>
  <c r="G1015" i="2" s="1"/>
  <c r="H1015" i="2" s="1"/>
  <c r="F1029" i="2"/>
  <c r="G1029" i="2" s="1"/>
  <c r="H1029" i="2" s="1"/>
  <c r="F1036" i="2"/>
  <c r="G1036" i="2" s="1"/>
  <c r="H1036" i="2" s="1"/>
  <c r="F1043" i="2"/>
  <c r="G1043" i="2" s="1"/>
  <c r="H1043" i="2" s="1"/>
  <c r="F1050" i="2"/>
  <c r="G1050" i="2" s="1"/>
  <c r="H1050" i="2" s="1"/>
  <c r="F1057" i="2"/>
  <c r="G1057" i="2" s="1"/>
  <c r="H1057" i="2" s="1"/>
  <c r="F1065" i="2"/>
  <c r="G1065" i="2" s="1"/>
  <c r="H1065" i="2" s="1"/>
  <c r="F1073" i="2"/>
  <c r="G1073" i="2" s="1"/>
  <c r="H1073" i="2" s="1"/>
  <c r="F1081" i="2"/>
  <c r="G1081" i="2" s="1"/>
  <c r="H1081" i="2" s="1"/>
  <c r="F1089" i="2"/>
  <c r="G1089" i="2" s="1"/>
  <c r="H1089" i="2" s="1"/>
  <c r="F1097" i="2"/>
  <c r="G1097" i="2" s="1"/>
  <c r="H1097" i="2" s="1"/>
  <c r="F1105" i="2"/>
  <c r="G1105" i="2" s="1"/>
  <c r="H1105" i="2" s="1"/>
  <c r="F1113" i="2"/>
  <c r="G1113" i="2" s="1"/>
  <c r="H1113" i="2" s="1"/>
  <c r="F1121" i="2"/>
  <c r="G1121" i="2" s="1"/>
  <c r="H1121" i="2" s="1"/>
  <c r="F1129" i="2"/>
  <c r="G1129" i="2" s="1"/>
  <c r="H1129" i="2" s="1"/>
  <c r="F1137" i="2"/>
  <c r="G1137" i="2" s="1"/>
  <c r="H1137" i="2" s="1"/>
  <c r="F1143" i="2"/>
  <c r="G1143" i="2" s="1"/>
  <c r="H1143" i="2" s="1"/>
  <c r="F1151" i="2"/>
  <c r="G1151" i="2" s="1"/>
  <c r="H1151" i="2" s="1"/>
  <c r="F1166" i="2"/>
  <c r="G1166" i="2" s="1"/>
  <c r="H1166" i="2" s="1"/>
  <c r="F1172" i="2"/>
  <c r="G1172" i="2" s="1"/>
  <c r="H1172" i="2" s="1"/>
  <c r="F1179" i="2"/>
  <c r="G1179" i="2" s="1"/>
  <c r="H1179" i="2" s="1"/>
  <c r="F1187" i="2"/>
  <c r="G1187" i="2" s="1"/>
  <c r="H1187" i="2" s="1"/>
  <c r="F1194" i="2"/>
  <c r="G1194" i="2" s="1"/>
  <c r="H1194" i="2" s="1"/>
  <c r="F1201" i="2"/>
  <c r="F1207" i="2"/>
  <c r="F1215" i="2"/>
  <c r="F1230" i="2"/>
  <c r="F1236" i="2"/>
  <c r="F1243" i="2"/>
  <c r="F1250" i="2"/>
  <c r="F1257" i="2"/>
  <c r="F1264" i="2"/>
  <c r="F1278" i="2"/>
  <c r="G1278" i="2" s="1"/>
  <c r="H1278" i="2" s="1"/>
  <c r="F1285" i="2"/>
  <c r="G1285" i="2" s="1"/>
  <c r="H1285" i="2" s="1"/>
  <c r="F1292" i="2"/>
  <c r="G1292" i="2" s="1"/>
  <c r="H1292" i="2" s="1"/>
  <c r="F1305" i="2"/>
  <c r="G1305" i="2" s="1"/>
  <c r="H1305" i="2" s="1"/>
  <c r="F1312" i="2"/>
  <c r="G1312" i="2" s="1"/>
  <c r="H1312" i="2" s="1"/>
  <c r="F1319" i="2"/>
  <c r="G1319" i="2" s="1"/>
  <c r="H1319" i="2" s="1"/>
  <c r="F1333" i="2"/>
  <c r="G1333" i="2" s="1"/>
  <c r="H1333" i="2" s="1"/>
  <c r="F209" i="2"/>
  <c r="G209" i="2" s="1"/>
  <c r="H209" i="2" s="1"/>
  <c r="F369" i="2"/>
  <c r="G369" i="2" s="1"/>
  <c r="H369" i="2" s="1"/>
  <c r="F529" i="2"/>
  <c r="G529" i="2" s="1"/>
  <c r="H529" i="2" s="1"/>
  <c r="F586" i="2"/>
  <c r="G586" i="2" s="1"/>
  <c r="H586" i="2" s="1"/>
  <c r="F644" i="2"/>
  <c r="G644" i="2" s="1"/>
  <c r="H644" i="2" s="1"/>
  <c r="F702" i="2"/>
  <c r="G702" i="2" s="1"/>
  <c r="H702" i="2" s="1"/>
  <c r="F819" i="2"/>
  <c r="G819" i="2" s="1"/>
  <c r="H819" i="2" s="1"/>
  <c r="F875" i="2"/>
  <c r="G875" i="2" s="1"/>
  <c r="H875" i="2" s="1"/>
  <c r="F927" i="2"/>
  <c r="G927" i="2" s="1"/>
  <c r="H927" i="2" s="1"/>
  <c r="F980" i="2"/>
  <c r="G980" i="2" s="1"/>
  <c r="H980" i="2" s="1"/>
  <c r="F1037" i="2"/>
  <c r="G1037" i="2" s="1"/>
  <c r="H1037" i="2" s="1"/>
  <c r="F1098" i="2"/>
  <c r="G1098" i="2" s="1"/>
  <c r="H1098" i="2" s="1"/>
  <c r="F1159" i="2"/>
  <c r="G1159" i="2" s="1"/>
  <c r="H1159" i="2" s="1"/>
  <c r="F1216" i="2"/>
  <c r="F1271" i="2"/>
  <c r="F1327" i="2"/>
  <c r="G1327" i="2" s="1"/>
  <c r="H1327" i="2" s="1"/>
  <c r="F1336" i="2"/>
  <c r="G1336" i="2" s="1"/>
  <c r="H1336" i="2" s="1"/>
  <c r="F1342" i="2"/>
  <c r="G1342" i="2" s="1"/>
  <c r="H1342" i="2" s="1"/>
  <c r="F1348" i="2"/>
  <c r="G1348" i="2" s="1"/>
  <c r="H1348" i="2" s="1"/>
  <c r="F1354" i="2"/>
  <c r="G1354" i="2" s="1"/>
  <c r="H1354" i="2" s="1"/>
  <c r="F1360" i="2"/>
  <c r="G1360" i="2" s="1"/>
  <c r="H1360" i="2" s="1"/>
  <c r="F1366" i="2"/>
  <c r="G1366" i="2" s="1"/>
  <c r="H1366" i="2" s="1"/>
  <c r="F1371" i="2"/>
  <c r="G1371" i="2" s="1"/>
  <c r="H1371" i="2" s="1"/>
  <c r="F1383" i="2"/>
  <c r="F1389" i="2"/>
  <c r="F1401" i="2"/>
  <c r="F1407" i="2"/>
  <c r="F1414" i="2"/>
  <c r="F1420" i="2"/>
  <c r="F1433" i="2"/>
  <c r="G1433" i="2" s="1"/>
  <c r="H1433" i="2" s="1"/>
  <c r="F1439" i="2"/>
  <c r="G1439" i="2" s="1"/>
  <c r="H1439" i="2" s="1"/>
  <c r="F1446" i="2"/>
  <c r="G1446" i="2" s="1"/>
  <c r="H1446" i="2" s="1"/>
  <c r="F1452" i="2"/>
  <c r="G1452" i="2" s="1"/>
  <c r="H1452" i="2" s="1"/>
  <c r="F1465" i="2"/>
  <c r="G1465" i="2" s="1"/>
  <c r="H1465" i="2" s="1"/>
  <c r="F1471" i="2"/>
  <c r="G1471" i="2" s="1"/>
  <c r="H1471" i="2" s="1"/>
  <c r="F1479" i="2"/>
  <c r="G1479" i="2" s="1"/>
  <c r="H1479" i="2" s="1"/>
  <c r="F1486" i="2"/>
  <c r="G1486" i="2" s="1"/>
  <c r="H1486" i="2" s="1"/>
  <c r="F1494" i="2"/>
  <c r="G1494" i="2" s="1"/>
  <c r="H1494" i="2" s="1"/>
  <c r="F1501" i="2"/>
  <c r="G1501" i="2" s="1"/>
  <c r="H1501" i="2" s="1"/>
  <c r="F1508" i="2"/>
  <c r="G1508" i="2" s="1"/>
  <c r="H1508" i="2" s="1"/>
  <c r="F1515" i="2"/>
  <c r="G1515" i="2" s="1"/>
  <c r="H1515" i="2" s="1"/>
  <c r="F1522" i="2"/>
  <c r="G1522" i="2" s="1"/>
  <c r="H1522" i="2" s="1"/>
  <c r="F1530" i="2"/>
  <c r="G1530" i="2" s="1"/>
  <c r="H1530" i="2" s="1"/>
  <c r="F1536" i="2"/>
  <c r="G1536" i="2" s="1"/>
  <c r="H1536" i="2" s="1"/>
  <c r="F1544" i="2"/>
  <c r="G1544" i="2" s="1"/>
  <c r="H1544" i="2" s="1"/>
  <c r="F1551" i="2"/>
  <c r="G1551" i="2" s="1"/>
  <c r="H1551" i="2" s="1"/>
  <c r="F1559" i="2"/>
  <c r="G1559" i="2" s="1"/>
  <c r="H1559" i="2" s="1"/>
  <c r="F1566" i="2"/>
  <c r="G1566" i="2" s="1"/>
  <c r="H1566" i="2" s="1"/>
  <c r="F1573" i="2"/>
  <c r="G1573" i="2" s="1"/>
  <c r="H1573" i="2" s="1"/>
  <c r="F1580" i="2"/>
  <c r="G1580" i="2" s="1"/>
  <c r="H1580" i="2" s="1"/>
  <c r="F1587" i="2"/>
  <c r="G1587" i="2" s="1"/>
  <c r="H1587" i="2" s="1"/>
  <c r="F1601" i="2"/>
  <c r="G1601" i="2" s="1"/>
  <c r="H1601" i="2" s="1"/>
  <c r="F1614" i="2"/>
  <c r="G1614" i="2" s="1"/>
  <c r="H1614" i="2" s="1"/>
  <c r="F1620" i="2"/>
  <c r="G1620" i="2" s="1"/>
  <c r="H1620" i="2" s="1"/>
  <c r="F1633" i="2"/>
  <c r="G1633" i="2" s="1"/>
  <c r="H1633" i="2" s="1"/>
  <c r="F1640" i="2"/>
  <c r="G1640" i="2" s="1"/>
  <c r="H1640" i="2" s="1"/>
  <c r="F1647" i="2"/>
  <c r="G1647" i="2" s="1"/>
  <c r="H1647" i="2" s="1"/>
  <c r="F1654" i="2"/>
  <c r="G1654" i="2" s="1"/>
  <c r="H1654" i="2" s="1"/>
  <c r="F1661" i="2"/>
  <c r="G1661" i="2" s="1"/>
  <c r="H1661" i="2" s="1"/>
  <c r="F1668" i="2"/>
  <c r="G1668" i="2" s="1"/>
  <c r="H1668" i="2" s="1"/>
  <c r="F1675" i="2"/>
  <c r="G1675" i="2" s="1"/>
  <c r="H1675" i="2" s="1"/>
  <c r="F1682" i="2"/>
  <c r="G1682" i="2" s="1"/>
  <c r="H1682" i="2" s="1"/>
  <c r="F1690" i="2"/>
  <c r="G1690" i="2" s="1"/>
  <c r="H1690" i="2" s="1"/>
  <c r="F1696" i="2"/>
  <c r="G1696" i="2" s="1"/>
  <c r="H1696" i="2" s="1"/>
  <c r="F1706" i="2"/>
  <c r="G1706" i="2" s="1"/>
  <c r="H1706" i="2" s="1"/>
  <c r="F1715" i="2"/>
  <c r="G1715" i="2" s="1"/>
  <c r="H1715" i="2" s="1"/>
  <c r="F1724" i="2"/>
  <c r="G1724" i="2" s="1"/>
  <c r="H1724" i="2" s="1"/>
  <c r="F1729" i="2"/>
  <c r="G1729" i="2" s="1"/>
  <c r="H1729" i="2" s="1"/>
  <c r="F1738" i="2"/>
  <c r="G1738" i="2" s="1"/>
  <c r="H1738" i="2" s="1"/>
  <c r="F1747" i="2"/>
  <c r="G1747" i="2" s="1"/>
  <c r="H1747" i="2" s="1"/>
  <c r="F1756" i="2"/>
  <c r="G1756" i="2" s="1"/>
  <c r="H1756" i="2" s="1"/>
  <c r="F1761" i="2"/>
  <c r="G1761" i="2" s="1"/>
  <c r="H1761" i="2" s="1"/>
  <c r="F1770" i="2"/>
  <c r="G1770" i="2" s="1"/>
  <c r="H1770" i="2" s="1"/>
  <c r="F1779" i="2"/>
  <c r="G1779" i="2" s="1"/>
  <c r="H1779" i="2" s="1"/>
  <c r="F1793" i="2"/>
  <c r="G1793" i="2" s="1"/>
  <c r="H1793" i="2" s="1"/>
  <c r="F1798" i="2"/>
  <c r="G1798" i="2" s="1"/>
  <c r="H1798" i="2" s="1"/>
  <c r="F1803" i="2"/>
  <c r="G1803" i="2" s="1"/>
  <c r="H1803" i="2" s="1"/>
  <c r="F1810" i="2"/>
  <c r="G1810" i="2" s="1"/>
  <c r="H1810" i="2" s="1"/>
  <c r="F1817" i="2"/>
  <c r="G1817" i="2" s="1"/>
  <c r="H1817" i="2" s="1"/>
  <c r="F1824" i="2"/>
  <c r="G1824" i="2" s="1"/>
  <c r="H1824" i="2" s="1"/>
  <c r="F1830" i="2"/>
  <c r="G1830" i="2" s="1"/>
  <c r="H1830" i="2" s="1"/>
  <c r="F1837" i="2"/>
  <c r="G1837" i="2" s="1"/>
  <c r="H1837" i="2" s="1"/>
  <c r="F1845" i="2"/>
  <c r="G1845" i="2" s="1"/>
  <c r="H1845" i="2" s="1"/>
  <c r="F1852" i="2"/>
  <c r="G1852" i="2" s="1"/>
  <c r="H1852" i="2" s="1"/>
  <c r="F1858" i="2"/>
  <c r="G1858" i="2" s="1"/>
  <c r="H1858" i="2" s="1"/>
  <c r="F1872" i="2"/>
  <c r="G1872" i="2" s="1"/>
  <c r="H1872" i="2" s="1"/>
  <c r="F1880" i="2"/>
  <c r="G1880" i="2" s="1"/>
  <c r="H1880" i="2" s="1"/>
  <c r="F1886" i="2"/>
  <c r="G1886" i="2" s="1"/>
  <c r="H1886" i="2" s="1"/>
  <c r="F1899" i="2"/>
  <c r="G1899" i="2" s="1"/>
  <c r="H1899" i="2" s="1"/>
  <c r="F1907" i="2"/>
  <c r="G1907" i="2" s="1"/>
  <c r="H1907" i="2" s="1"/>
  <c r="F1914" i="2"/>
  <c r="G1914" i="2" s="1"/>
  <c r="H1914" i="2" s="1"/>
  <c r="F24" i="2"/>
  <c r="F234" i="2"/>
  <c r="G234" i="2" s="1"/>
  <c r="H234" i="2" s="1"/>
  <c r="F535" i="2"/>
  <c r="G535" i="2" s="1"/>
  <c r="H535" i="2" s="1"/>
  <c r="F594" i="2"/>
  <c r="G594" i="2" s="1"/>
  <c r="H594" i="2" s="1"/>
  <c r="F652" i="2"/>
  <c r="G652" i="2" s="1"/>
  <c r="H652" i="2" s="1"/>
  <c r="F710" i="2"/>
  <c r="G710" i="2" s="1"/>
  <c r="H710" i="2" s="1"/>
  <c r="F768" i="2"/>
  <c r="G768" i="2" s="1"/>
  <c r="H768" i="2" s="1"/>
  <c r="F883" i="2"/>
  <c r="G883" i="2" s="1"/>
  <c r="H883" i="2" s="1"/>
  <c r="F934" i="2"/>
  <c r="G934" i="2" s="1"/>
  <c r="H934" i="2" s="1"/>
  <c r="F987" i="2"/>
  <c r="G987" i="2" s="1"/>
  <c r="H987" i="2" s="1"/>
  <c r="F1044" i="2"/>
  <c r="G1044" i="2" s="1"/>
  <c r="H1044" i="2" s="1"/>
  <c r="F1106" i="2"/>
  <c r="G1106" i="2" s="1"/>
  <c r="H1106" i="2" s="1"/>
  <c r="F1223" i="2"/>
  <c r="F1328" i="2"/>
  <c r="G1328" i="2" s="1"/>
  <c r="H1328" i="2" s="1"/>
  <c r="F1349" i="2"/>
  <c r="G1349" i="2" s="1"/>
  <c r="H1349" i="2" s="1"/>
  <c r="F1372" i="2"/>
  <c r="G1372" i="2" s="1"/>
  <c r="H1372" i="2" s="1"/>
  <c r="F1378" i="2"/>
  <c r="G1378" i="2" s="1"/>
  <c r="H1378" i="2" s="1"/>
  <c r="F1384" i="2"/>
  <c r="F1395" i="2"/>
  <c r="F1402" i="2"/>
  <c r="F1408" i="2"/>
  <c r="F1421" i="2"/>
  <c r="F1427" i="2"/>
  <c r="F1434" i="2"/>
  <c r="G1434" i="2" s="1"/>
  <c r="H1434" i="2" s="1"/>
  <c r="F1440" i="2"/>
  <c r="G1440" i="2" s="1"/>
  <c r="H1440" i="2" s="1"/>
  <c r="F1453" i="2"/>
  <c r="G1453" i="2" s="1"/>
  <c r="H1453" i="2" s="1"/>
  <c r="F1459" i="2"/>
  <c r="G1459" i="2" s="1"/>
  <c r="H1459" i="2" s="1"/>
  <c r="F1466" i="2"/>
  <c r="G1466" i="2" s="1"/>
  <c r="H1466" i="2" s="1"/>
  <c r="F1472" i="2"/>
  <c r="G1472" i="2" s="1"/>
  <c r="H1472" i="2" s="1"/>
  <c r="F1480" i="2"/>
  <c r="G1480" i="2" s="1"/>
  <c r="H1480" i="2" s="1"/>
  <c r="F1487" i="2"/>
  <c r="G1487" i="2" s="1"/>
  <c r="H1487" i="2" s="1"/>
  <c r="F1495" i="2"/>
  <c r="G1495" i="2" s="1"/>
  <c r="H1495" i="2" s="1"/>
  <c r="F1502" i="2"/>
  <c r="G1502" i="2" s="1"/>
  <c r="H1502" i="2" s="1"/>
  <c r="F1509" i="2"/>
  <c r="G1509" i="2" s="1"/>
  <c r="H1509" i="2" s="1"/>
  <c r="F1516" i="2"/>
  <c r="G1516" i="2" s="1"/>
  <c r="H1516" i="2" s="1"/>
  <c r="F1523" i="2"/>
  <c r="G1523" i="2" s="1"/>
  <c r="H1523" i="2" s="1"/>
  <c r="F1537" i="2"/>
  <c r="G1537" i="2" s="1"/>
  <c r="H1537" i="2" s="1"/>
  <c r="F1545" i="2"/>
  <c r="G1545" i="2" s="1"/>
  <c r="H1545" i="2" s="1"/>
  <c r="F1552" i="2"/>
  <c r="G1552" i="2" s="1"/>
  <c r="H1552" i="2" s="1"/>
  <c r="F1560" i="2"/>
  <c r="G1560" i="2" s="1"/>
  <c r="H1560" i="2" s="1"/>
  <c r="F1574" i="2"/>
  <c r="G1574" i="2" s="1"/>
  <c r="H1574" i="2" s="1"/>
  <c r="F1581" i="2"/>
  <c r="G1581" i="2" s="1"/>
  <c r="H1581" i="2" s="1"/>
  <c r="F1588" i="2"/>
  <c r="G1588" i="2" s="1"/>
  <c r="H1588" i="2" s="1"/>
  <c r="F1595" i="2"/>
  <c r="G1595" i="2" s="1"/>
  <c r="H1595" i="2" s="1"/>
  <c r="F1602" i="2"/>
  <c r="G1602" i="2" s="1"/>
  <c r="H1602" i="2" s="1"/>
  <c r="F1608" i="2"/>
  <c r="G1608" i="2" s="1"/>
  <c r="H1608" i="2" s="1"/>
  <c r="F1615" i="2"/>
  <c r="G1615" i="2" s="1"/>
  <c r="H1615" i="2" s="1"/>
  <c r="F1621" i="2"/>
  <c r="G1621" i="2" s="1"/>
  <c r="H1621" i="2" s="1"/>
  <c r="F1627" i="2"/>
  <c r="G1627" i="2" s="1"/>
  <c r="H1627" i="2" s="1"/>
  <c r="F1634" i="2"/>
  <c r="G1634" i="2" s="1"/>
  <c r="H1634" i="2" s="1"/>
  <c r="F1641" i="2"/>
  <c r="G1641" i="2" s="1"/>
  <c r="H1641" i="2" s="1"/>
  <c r="F1655" i="2"/>
  <c r="G1655" i="2" s="1"/>
  <c r="H1655" i="2" s="1"/>
  <c r="F1662" i="2"/>
  <c r="G1662" i="2" s="1"/>
  <c r="H1662" i="2" s="1"/>
  <c r="F1669" i="2"/>
  <c r="G1669" i="2" s="1"/>
  <c r="H1669" i="2" s="1"/>
  <c r="F1676" i="2"/>
  <c r="G1676" i="2" s="1"/>
  <c r="H1676" i="2" s="1"/>
  <c r="F1683" i="2"/>
  <c r="G1683" i="2" s="1"/>
  <c r="H1683" i="2" s="1"/>
  <c r="F1697" i="2"/>
  <c r="G1697" i="2" s="1"/>
  <c r="H1697" i="2" s="1"/>
  <c r="F1702" i="2"/>
  <c r="G1702" i="2" s="1"/>
  <c r="H1702" i="2" s="1"/>
  <c r="F1711" i="2"/>
  <c r="G1711" i="2" s="1"/>
  <c r="H1711" i="2" s="1"/>
  <c r="F1720" i="2"/>
  <c r="G1720" i="2" s="1"/>
  <c r="H1720" i="2" s="1"/>
  <c r="F1725" i="2"/>
  <c r="G1725" i="2" s="1"/>
  <c r="H1725" i="2" s="1"/>
  <c r="F1734" i="2"/>
  <c r="G1734" i="2" s="1"/>
  <c r="H1734" i="2" s="1"/>
  <c r="F1743" i="2"/>
  <c r="G1743" i="2" s="1"/>
  <c r="H1743" i="2" s="1"/>
  <c r="F1752" i="2"/>
  <c r="G1752" i="2" s="1"/>
  <c r="H1752" i="2" s="1"/>
  <c r="F1757" i="2"/>
  <c r="G1757" i="2" s="1"/>
  <c r="H1757" i="2" s="1"/>
  <c r="F1766" i="2"/>
  <c r="G1766" i="2" s="1"/>
  <c r="H1766" i="2" s="1"/>
  <c r="F1775" i="2"/>
  <c r="G1775" i="2" s="1"/>
  <c r="H1775" i="2" s="1"/>
  <c r="F1784" i="2"/>
  <c r="G1784" i="2" s="1"/>
  <c r="H1784" i="2" s="1"/>
  <c r="F1789" i="2"/>
  <c r="G1789" i="2" s="1"/>
  <c r="H1789" i="2" s="1"/>
  <c r="F1799" i="2"/>
  <c r="G1799" i="2" s="1"/>
  <c r="H1799" i="2" s="1"/>
  <c r="F1811" i="2"/>
  <c r="G1811" i="2" s="1"/>
  <c r="H1811" i="2" s="1"/>
  <c r="F1818" i="2"/>
  <c r="G1818" i="2" s="1"/>
  <c r="H1818" i="2" s="1"/>
  <c r="F1831" i="2"/>
  <c r="G1831" i="2" s="1"/>
  <c r="H1831" i="2" s="1"/>
  <c r="F1838" i="2"/>
  <c r="G1838" i="2" s="1"/>
  <c r="H1838" i="2" s="1"/>
  <c r="F1846" i="2"/>
  <c r="G1846" i="2" s="1"/>
  <c r="H1846" i="2" s="1"/>
  <c r="F1859" i="2"/>
  <c r="G1859" i="2" s="1"/>
  <c r="H1859" i="2" s="1"/>
  <c r="F1865" i="2"/>
  <c r="G1865" i="2" s="1"/>
  <c r="H1865" i="2" s="1"/>
  <c r="F1873" i="2"/>
  <c r="G1873" i="2" s="1"/>
  <c r="H1873" i="2" s="1"/>
  <c r="F1887" i="2"/>
  <c r="G1887" i="2" s="1"/>
  <c r="H1887" i="2" s="1"/>
  <c r="F1893" i="2"/>
  <c r="G1893" i="2" s="1"/>
  <c r="H1893" i="2" s="1"/>
  <c r="F1900" i="2"/>
  <c r="G1900" i="2" s="1"/>
  <c r="H1900" i="2" s="1"/>
  <c r="F1908" i="2"/>
  <c r="G1908" i="2" s="1"/>
  <c r="H1908" i="2" s="1"/>
  <c r="F1915" i="2"/>
  <c r="G1915" i="2" s="1"/>
  <c r="H1915" i="2" s="1"/>
  <c r="F1921" i="2"/>
  <c r="G1921" i="2" s="1"/>
  <c r="H1921" i="2" s="1"/>
  <c r="F1928" i="2"/>
  <c r="G1928" i="2" s="1"/>
  <c r="H1928" i="2" s="1"/>
  <c r="F1935" i="2"/>
  <c r="G1935" i="2" s="1"/>
  <c r="H1935" i="2" s="1"/>
  <c r="F1943" i="2"/>
  <c r="G1943" i="2" s="1"/>
  <c r="H1943" i="2" s="1"/>
  <c r="F1949" i="2"/>
  <c r="G1949" i="2" s="1"/>
  <c r="H1949" i="2" s="1"/>
  <c r="F1956" i="2"/>
  <c r="G1956" i="2" s="1"/>
  <c r="H1956" i="2" s="1"/>
  <c r="F1962" i="2"/>
  <c r="G1962" i="2" s="1"/>
  <c r="H1962" i="2" s="1"/>
  <c r="F1970" i="2"/>
  <c r="G1970" i="2" s="1"/>
  <c r="H1970" i="2" s="1"/>
  <c r="F1977" i="2"/>
  <c r="G1977" i="2" s="1"/>
  <c r="H1977" i="2" s="1"/>
  <c r="F1984" i="2"/>
  <c r="G1984" i="2" s="1"/>
  <c r="H1984" i="2" s="1"/>
  <c r="F1990" i="2"/>
  <c r="G1990" i="2" s="1"/>
  <c r="H1990" i="2" s="1"/>
  <c r="F1997" i="2"/>
  <c r="G1997" i="2" s="1"/>
  <c r="H1997" i="2" s="1"/>
  <c r="F2005" i="2"/>
  <c r="G2005" i="2" s="1"/>
  <c r="H2005" i="2" s="1"/>
  <c r="F2012" i="2"/>
  <c r="G2012" i="2" s="1"/>
  <c r="H2012" i="2" s="1"/>
  <c r="F2018" i="2"/>
  <c r="G2018" i="2" s="1"/>
  <c r="H2018" i="2" s="1"/>
  <c r="F2032" i="2"/>
  <c r="G2032" i="2" s="1"/>
  <c r="H2032" i="2" s="1"/>
  <c r="F2040" i="2"/>
  <c r="G2040" i="2" s="1"/>
  <c r="H2040" i="2" s="1"/>
  <c r="F2046" i="2"/>
  <c r="G2046" i="2" s="1"/>
  <c r="H2046" i="2" s="1"/>
  <c r="F2059" i="2"/>
  <c r="G2059" i="2" s="1"/>
  <c r="H2059" i="2" s="1"/>
  <c r="F2067" i="2"/>
  <c r="G2067" i="2" s="1"/>
  <c r="H2067" i="2" s="1"/>
  <c r="F2074" i="2"/>
  <c r="G2074" i="2" s="1"/>
  <c r="H2074" i="2" s="1"/>
  <c r="F2087" i="2"/>
  <c r="G2087" i="2" s="1"/>
  <c r="H2087" i="2" s="1"/>
  <c r="F2094" i="2"/>
  <c r="G2094" i="2" s="1"/>
  <c r="H2094" i="2" s="1"/>
  <c r="F2102" i="2"/>
  <c r="G2102" i="2" s="1"/>
  <c r="H2102" i="2" s="1"/>
  <c r="F2115" i="2"/>
  <c r="G2115" i="2" s="1"/>
  <c r="H2115" i="2" s="1"/>
  <c r="F2121" i="2"/>
  <c r="G2121" i="2" s="1"/>
  <c r="H2121" i="2" s="1"/>
  <c r="F2129" i="2"/>
  <c r="G2129" i="2" s="1"/>
  <c r="H2129" i="2" s="1"/>
  <c r="F2143" i="2"/>
  <c r="G2143" i="2" s="1"/>
  <c r="H2143" i="2" s="1"/>
  <c r="F2149" i="2"/>
  <c r="G2149" i="2" s="1"/>
  <c r="H2149" i="2" s="1"/>
  <c r="F2156" i="2"/>
  <c r="G2156" i="2" s="1"/>
  <c r="H2156" i="2" s="1"/>
  <c r="F2164" i="2"/>
  <c r="G2164" i="2" s="1"/>
  <c r="H2164" i="2" s="1"/>
  <c r="F2171" i="2"/>
  <c r="G2171" i="2" s="1"/>
  <c r="H2171" i="2" s="1"/>
  <c r="F2177" i="2"/>
  <c r="G2177" i="2" s="1"/>
  <c r="H2177" i="2" s="1"/>
  <c r="F2184" i="2"/>
  <c r="G2184" i="2" s="1"/>
  <c r="H2184" i="2" s="1"/>
  <c r="F2191" i="2"/>
  <c r="G2191" i="2" s="1"/>
  <c r="H2191" i="2" s="1"/>
  <c r="F2199" i="2"/>
  <c r="G2199" i="2" s="1"/>
  <c r="H2199" i="2" s="1"/>
  <c r="F2205" i="2"/>
  <c r="G2205" i="2" s="1"/>
  <c r="H2205" i="2" s="1"/>
  <c r="F2212" i="2"/>
  <c r="G2212" i="2" s="1"/>
  <c r="H2212" i="2" s="1"/>
  <c r="F2218" i="2"/>
  <c r="G2218" i="2" s="1"/>
  <c r="H2218" i="2" s="1"/>
  <c r="F2226" i="2"/>
  <c r="G2226" i="2" s="1"/>
  <c r="H2226" i="2" s="1"/>
  <c r="F2233" i="2"/>
  <c r="G2233" i="2" s="1"/>
  <c r="H2233" i="2" s="1"/>
  <c r="F2240" i="2"/>
  <c r="G2240" i="2" s="1"/>
  <c r="H2240" i="2" s="1"/>
  <c r="F2246" i="2"/>
  <c r="G2246" i="2" s="1"/>
  <c r="H2246" i="2" s="1"/>
  <c r="F2253" i="2"/>
  <c r="G2253" i="2" s="1"/>
  <c r="H2253" i="2" s="1"/>
  <c r="F2261" i="2"/>
  <c r="G2261" i="2" s="1"/>
  <c r="H2261" i="2" s="1"/>
  <c r="F2268" i="2"/>
  <c r="G2268" i="2" s="1"/>
  <c r="H2268" i="2" s="1"/>
  <c r="F2274" i="2"/>
  <c r="G2274" i="2" s="1"/>
  <c r="H2274" i="2" s="1"/>
  <c r="F2288" i="2"/>
  <c r="G2288" i="2" s="1"/>
  <c r="H2288" i="2" s="1"/>
  <c r="F262" i="2"/>
  <c r="G262" i="2" s="1"/>
  <c r="H262" i="2" s="1"/>
  <c r="F397" i="2"/>
  <c r="G397" i="2" s="1"/>
  <c r="H397" i="2" s="1"/>
  <c r="F488" i="2"/>
  <c r="G488" i="2" s="1"/>
  <c r="H488" i="2" s="1"/>
  <c r="F542" i="2"/>
  <c r="G542" i="2" s="1"/>
  <c r="H542" i="2" s="1"/>
  <c r="F601" i="2"/>
  <c r="G601" i="2" s="1"/>
  <c r="H601" i="2" s="1"/>
  <c r="F660" i="2"/>
  <c r="G660" i="2" s="1"/>
  <c r="H660" i="2" s="1"/>
  <c r="F718" i="2"/>
  <c r="G718" i="2" s="1"/>
  <c r="H718" i="2" s="1"/>
  <c r="F775" i="2"/>
  <c r="G775" i="2" s="1"/>
  <c r="H775" i="2" s="1"/>
  <c r="F832" i="2"/>
  <c r="G832" i="2" s="1"/>
  <c r="H832" i="2" s="1"/>
  <c r="F889" i="2"/>
  <c r="G889" i="2" s="1"/>
  <c r="H889" i="2" s="1"/>
  <c r="F940" i="2"/>
  <c r="G940" i="2" s="1"/>
  <c r="H940" i="2" s="1"/>
  <c r="F994" i="2"/>
  <c r="G994" i="2" s="1"/>
  <c r="H994" i="2" s="1"/>
  <c r="F1051" i="2"/>
  <c r="G1051" i="2" s="1"/>
  <c r="H1051" i="2" s="1"/>
  <c r="F1114" i="2"/>
  <c r="G1114" i="2" s="1"/>
  <c r="H1114" i="2" s="1"/>
  <c r="F1173" i="2"/>
  <c r="G1173" i="2" s="1"/>
  <c r="H1173" i="2" s="1"/>
  <c r="F1286" i="2"/>
  <c r="G1286" i="2" s="1"/>
  <c r="H1286" i="2" s="1"/>
  <c r="F1330" i="2"/>
  <c r="G1330" i="2" s="1"/>
  <c r="H1330" i="2" s="1"/>
  <c r="F1337" i="2"/>
  <c r="G1337" i="2" s="1"/>
  <c r="H1337" i="2" s="1"/>
  <c r="F1343" i="2"/>
  <c r="G1343" i="2" s="1"/>
  <c r="H1343" i="2" s="1"/>
  <c r="F1350" i="2"/>
  <c r="G1350" i="2" s="1"/>
  <c r="H1350" i="2" s="1"/>
  <c r="F1355" i="2"/>
  <c r="G1355" i="2" s="1"/>
  <c r="H1355" i="2" s="1"/>
  <c r="F1361" i="2"/>
  <c r="G1361" i="2" s="1"/>
  <c r="H1361" i="2" s="1"/>
  <c r="F1367" i="2"/>
  <c r="G1367" i="2" s="1"/>
  <c r="H1367" i="2" s="1"/>
  <c r="F1373" i="2"/>
  <c r="G1373" i="2" s="1"/>
  <c r="H1373" i="2" s="1"/>
  <c r="F1385" i="2"/>
  <c r="F1390" i="2"/>
  <c r="F1396" i="2"/>
  <c r="F1409" i="2"/>
  <c r="F1415" i="2"/>
  <c r="F1422" i="2"/>
  <c r="F1428" i="2"/>
  <c r="F1441" i="2"/>
  <c r="G1441" i="2" s="1"/>
  <c r="H1441" i="2" s="1"/>
  <c r="F1447" i="2"/>
  <c r="G1447" i="2" s="1"/>
  <c r="H1447" i="2" s="1"/>
  <c r="F1454" i="2"/>
  <c r="G1454" i="2" s="1"/>
  <c r="H1454" i="2" s="1"/>
  <c r="F1460" i="2"/>
  <c r="G1460" i="2" s="1"/>
  <c r="H1460" i="2" s="1"/>
  <c r="F1473" i="2"/>
  <c r="G1473" i="2" s="1"/>
  <c r="H1473" i="2" s="1"/>
  <c r="F1481" i="2"/>
  <c r="G1481" i="2" s="1"/>
  <c r="H1481" i="2" s="1"/>
  <c r="F1488" i="2"/>
  <c r="G1488" i="2" s="1"/>
  <c r="H1488" i="2" s="1"/>
  <c r="F1496" i="2"/>
  <c r="G1496" i="2" s="1"/>
  <c r="H1496" i="2" s="1"/>
  <c r="F1510" i="2"/>
  <c r="G1510" i="2" s="1"/>
  <c r="H1510" i="2" s="1"/>
  <c r="F1517" i="2"/>
  <c r="G1517" i="2" s="1"/>
  <c r="H1517" i="2" s="1"/>
  <c r="F1524" i="2"/>
  <c r="G1524" i="2" s="1"/>
  <c r="H1524" i="2" s="1"/>
  <c r="F1531" i="2"/>
  <c r="G1531" i="2" s="1"/>
  <c r="H1531" i="2" s="1"/>
  <c r="F1538" i="2"/>
  <c r="G1538" i="2" s="1"/>
  <c r="H1538" i="2" s="1"/>
  <c r="F1546" i="2"/>
  <c r="G1546" i="2" s="1"/>
  <c r="H1546" i="2" s="1"/>
  <c r="F1553" i="2"/>
  <c r="G1553" i="2" s="1"/>
  <c r="H1553" i="2" s="1"/>
  <c r="F1561" i="2"/>
  <c r="G1561" i="2" s="1"/>
  <c r="H1561" i="2" s="1"/>
  <c r="F1567" i="2"/>
  <c r="G1567" i="2" s="1"/>
  <c r="H1567" i="2" s="1"/>
  <c r="F1575" i="2"/>
  <c r="G1575" i="2" s="1"/>
  <c r="H1575" i="2" s="1"/>
  <c r="F1582" i="2"/>
  <c r="G1582" i="2" s="1"/>
  <c r="H1582" i="2" s="1"/>
  <c r="F1589" i="2"/>
  <c r="G1589" i="2" s="1"/>
  <c r="H1589" i="2" s="1"/>
  <c r="F1596" i="2"/>
  <c r="G1596" i="2" s="1"/>
  <c r="H1596" i="2" s="1"/>
  <c r="F1609" i="2"/>
  <c r="G1609" i="2" s="1"/>
  <c r="H1609" i="2" s="1"/>
  <c r="F1622" i="2"/>
  <c r="G1622" i="2" s="1"/>
  <c r="H1622" i="2" s="1"/>
  <c r="F1628" i="2"/>
  <c r="G1628" i="2" s="1"/>
  <c r="H1628" i="2" s="1"/>
  <c r="F1642" i="2"/>
  <c r="G1642" i="2" s="1"/>
  <c r="H1642" i="2" s="1"/>
  <c r="F1648" i="2"/>
  <c r="G1648" i="2" s="1"/>
  <c r="H1648" i="2" s="1"/>
  <c r="F1656" i="2"/>
  <c r="G1656" i="2" s="1"/>
  <c r="H1656" i="2" s="1"/>
  <c r="F1663" i="2"/>
  <c r="G1663" i="2" s="1"/>
  <c r="H1663" i="2" s="1"/>
  <c r="F1670" i="2"/>
  <c r="G1670" i="2" s="1"/>
  <c r="H1670" i="2" s="1"/>
  <c r="F1677" i="2"/>
  <c r="G1677" i="2" s="1"/>
  <c r="H1677" i="2" s="1"/>
  <c r="F1684" i="2"/>
  <c r="G1684" i="2" s="1"/>
  <c r="H1684" i="2" s="1"/>
  <c r="F1691" i="2"/>
  <c r="G1691" i="2" s="1"/>
  <c r="H1691" i="2" s="1"/>
  <c r="F1698" i="2"/>
  <c r="G1698" i="2" s="1"/>
  <c r="H1698" i="2" s="1"/>
  <c r="F1707" i="2"/>
  <c r="G1707" i="2" s="1"/>
  <c r="H1707" i="2" s="1"/>
  <c r="F1716" i="2"/>
  <c r="G1716" i="2" s="1"/>
  <c r="H1716" i="2" s="1"/>
  <c r="F1721" i="2"/>
  <c r="G1721" i="2" s="1"/>
  <c r="H1721" i="2" s="1"/>
  <c r="F1730" i="2"/>
  <c r="G1730" i="2" s="1"/>
  <c r="H1730" i="2" s="1"/>
  <c r="F1739" i="2"/>
  <c r="G1739" i="2" s="1"/>
  <c r="H1739" i="2" s="1"/>
  <c r="F1748" i="2"/>
  <c r="G1748" i="2" s="1"/>
  <c r="H1748" i="2" s="1"/>
  <c r="F1753" i="2"/>
  <c r="G1753" i="2" s="1"/>
  <c r="H1753" i="2" s="1"/>
  <c r="F1762" i="2"/>
  <c r="G1762" i="2" s="1"/>
  <c r="H1762" i="2" s="1"/>
  <c r="F1771" i="2"/>
  <c r="G1771" i="2" s="1"/>
  <c r="H1771" i="2" s="1"/>
  <c r="F1780" i="2"/>
  <c r="G1780" i="2" s="1"/>
  <c r="H1780" i="2" s="1"/>
  <c r="F1785" i="2"/>
  <c r="G1785" i="2" s="1"/>
  <c r="H1785" i="2" s="1"/>
  <c r="F1794" i="2"/>
  <c r="G1794" i="2" s="1"/>
  <c r="H1794" i="2" s="1"/>
  <c r="F1804" i="2"/>
  <c r="G1804" i="2" s="1"/>
  <c r="H1804" i="2" s="1"/>
  <c r="F1812" i="2"/>
  <c r="G1812" i="2" s="1"/>
  <c r="H1812" i="2" s="1"/>
  <c r="F1819" i="2"/>
  <c r="G1819" i="2" s="1"/>
  <c r="H1819" i="2" s="1"/>
  <c r="F1825" i="2"/>
  <c r="G1825" i="2" s="1"/>
  <c r="H1825" i="2" s="1"/>
  <c r="F1832" i="2"/>
  <c r="G1832" i="2" s="1"/>
  <c r="H1832" i="2" s="1"/>
  <c r="F1839" i="2"/>
  <c r="G1839" i="2" s="1"/>
  <c r="H1839" i="2" s="1"/>
  <c r="F1847" i="2"/>
  <c r="G1847" i="2" s="1"/>
  <c r="H1847" i="2" s="1"/>
  <c r="F1853" i="2"/>
  <c r="G1853" i="2" s="1"/>
  <c r="H1853" i="2" s="1"/>
  <c r="F1860" i="2"/>
  <c r="G1860" i="2" s="1"/>
  <c r="H1860" i="2" s="1"/>
  <c r="F1866" i="2"/>
  <c r="G1866" i="2" s="1"/>
  <c r="H1866" i="2" s="1"/>
  <c r="F1874" i="2"/>
  <c r="G1874" i="2" s="1"/>
  <c r="H1874" i="2" s="1"/>
  <c r="F1881" i="2"/>
  <c r="G1881" i="2" s="1"/>
  <c r="H1881" i="2" s="1"/>
  <c r="F1888" i="2"/>
  <c r="G1888" i="2" s="1"/>
  <c r="H1888" i="2" s="1"/>
  <c r="F1894" i="2"/>
  <c r="G1894" i="2" s="1"/>
  <c r="H1894" i="2" s="1"/>
  <c r="F1901" i="2"/>
  <c r="G1901" i="2" s="1"/>
  <c r="H1901" i="2" s="1"/>
  <c r="F1909" i="2"/>
  <c r="G1909" i="2" s="1"/>
  <c r="H1909" i="2" s="1"/>
  <c r="F1916" i="2"/>
  <c r="G1916" i="2" s="1"/>
  <c r="H1916" i="2" s="1"/>
  <c r="F1922" i="2"/>
  <c r="G1922" i="2" s="1"/>
  <c r="H1922" i="2" s="1"/>
  <c r="F1936" i="2"/>
  <c r="G1936" i="2" s="1"/>
  <c r="H1936" i="2" s="1"/>
  <c r="F1944" i="2"/>
  <c r="G1944" i="2" s="1"/>
  <c r="H1944" i="2" s="1"/>
  <c r="F1950" i="2"/>
  <c r="G1950" i="2" s="1"/>
  <c r="H1950" i="2" s="1"/>
  <c r="F1963" i="2"/>
  <c r="G1963" i="2" s="1"/>
  <c r="H1963" i="2" s="1"/>
  <c r="F1971" i="2"/>
  <c r="G1971" i="2" s="1"/>
  <c r="H1971" i="2" s="1"/>
  <c r="F1978" i="2"/>
  <c r="G1978" i="2" s="1"/>
  <c r="H1978" i="2" s="1"/>
  <c r="F1991" i="2"/>
  <c r="G1991" i="2" s="1"/>
  <c r="H1991" i="2" s="1"/>
  <c r="F1998" i="2"/>
  <c r="G1998" i="2" s="1"/>
  <c r="H1998" i="2" s="1"/>
  <c r="F2006" i="2"/>
  <c r="G2006" i="2" s="1"/>
  <c r="H2006" i="2" s="1"/>
  <c r="F2019" i="2"/>
  <c r="G2019" i="2" s="1"/>
  <c r="H2019" i="2" s="1"/>
  <c r="F2025" i="2"/>
  <c r="G2025" i="2" s="1"/>
  <c r="H2025" i="2" s="1"/>
  <c r="F2033" i="2"/>
  <c r="G2033" i="2" s="1"/>
  <c r="H2033" i="2" s="1"/>
  <c r="F2047" i="2"/>
  <c r="G2047" i="2" s="1"/>
  <c r="H2047" i="2" s="1"/>
  <c r="F2053" i="2"/>
  <c r="G2053" i="2" s="1"/>
  <c r="H2053" i="2" s="1"/>
  <c r="F2060" i="2"/>
  <c r="G2060" i="2" s="1"/>
  <c r="H2060" i="2" s="1"/>
  <c r="F2068" i="2"/>
  <c r="G2068" i="2" s="1"/>
  <c r="H2068" i="2" s="1"/>
  <c r="F2075" i="2"/>
  <c r="G2075" i="2" s="1"/>
  <c r="H2075" i="2" s="1"/>
  <c r="F2081" i="2"/>
  <c r="G2081" i="2" s="1"/>
  <c r="H2081" i="2" s="1"/>
  <c r="F2088" i="2"/>
  <c r="G2088" i="2" s="1"/>
  <c r="H2088" i="2" s="1"/>
  <c r="F2095" i="2"/>
  <c r="G2095" i="2" s="1"/>
  <c r="H2095" i="2" s="1"/>
  <c r="F2103" i="2"/>
  <c r="G2103" i="2" s="1"/>
  <c r="H2103" i="2" s="1"/>
  <c r="F2109" i="2"/>
  <c r="G2109" i="2" s="1"/>
  <c r="H2109" i="2" s="1"/>
  <c r="F2116" i="2"/>
  <c r="G2116" i="2" s="1"/>
  <c r="H2116" i="2" s="1"/>
  <c r="F2122" i="2"/>
  <c r="G2122" i="2" s="1"/>
  <c r="H2122" i="2" s="1"/>
  <c r="F2130" i="2"/>
  <c r="G2130" i="2" s="1"/>
  <c r="H2130" i="2" s="1"/>
  <c r="F2137" i="2"/>
  <c r="G2137" i="2" s="1"/>
  <c r="H2137" i="2" s="1"/>
  <c r="F2144" i="2"/>
  <c r="G2144" i="2" s="1"/>
  <c r="H2144" i="2" s="1"/>
  <c r="F2150" i="2"/>
  <c r="G2150" i="2" s="1"/>
  <c r="H2150" i="2" s="1"/>
  <c r="F2157" i="2"/>
  <c r="G2157" i="2" s="1"/>
  <c r="H2157" i="2" s="1"/>
  <c r="F2165" i="2"/>
  <c r="G2165" i="2" s="1"/>
  <c r="H2165" i="2" s="1"/>
  <c r="F2172" i="2"/>
  <c r="G2172" i="2" s="1"/>
  <c r="H2172" i="2" s="1"/>
  <c r="F2178" i="2"/>
  <c r="G2178" i="2" s="1"/>
  <c r="H2178" i="2" s="1"/>
  <c r="F2192" i="2"/>
  <c r="G2192" i="2" s="1"/>
  <c r="H2192" i="2" s="1"/>
  <c r="F2200" i="2"/>
  <c r="G2200" i="2" s="1"/>
  <c r="H2200" i="2" s="1"/>
  <c r="F2206" i="2"/>
  <c r="G2206" i="2" s="1"/>
  <c r="H2206" i="2" s="1"/>
  <c r="F2219" i="2"/>
  <c r="G2219" i="2" s="1"/>
  <c r="H2219" i="2" s="1"/>
  <c r="F2227" i="2"/>
  <c r="G2227" i="2" s="1"/>
  <c r="H2227" i="2" s="1"/>
  <c r="F2234" i="2"/>
  <c r="G2234" i="2" s="1"/>
  <c r="H2234" i="2" s="1"/>
  <c r="F2247" i="2"/>
  <c r="G2247" i="2" s="1"/>
  <c r="H2247" i="2" s="1"/>
  <c r="F2254" i="2"/>
  <c r="G2254" i="2" s="1"/>
  <c r="H2254" i="2" s="1"/>
  <c r="F2262" i="2"/>
  <c r="G2262" i="2" s="1"/>
  <c r="H2262" i="2" s="1"/>
  <c r="F2275" i="2"/>
  <c r="G2275" i="2" s="1"/>
  <c r="H2275" i="2" s="1"/>
  <c r="F2281" i="2"/>
  <c r="G2281" i="2" s="1"/>
  <c r="H2281" i="2" s="1"/>
  <c r="F2289" i="2"/>
  <c r="G2289" i="2" s="1"/>
  <c r="H2289" i="2" s="1"/>
  <c r="F2303" i="2"/>
  <c r="G2303" i="2" s="1"/>
  <c r="H2303" i="2" s="1"/>
  <c r="F74" i="2"/>
  <c r="G74" i="2" s="1"/>
  <c r="H74" i="2" s="1"/>
  <c r="F290" i="2"/>
  <c r="G290" i="2" s="1"/>
  <c r="H290" i="2" s="1"/>
  <c r="F411" i="2"/>
  <c r="G411" i="2" s="1"/>
  <c r="H411" i="2" s="1"/>
  <c r="F495" i="2"/>
  <c r="G495" i="2" s="1"/>
  <c r="H495" i="2" s="1"/>
  <c r="F550" i="2"/>
  <c r="G550" i="2" s="1"/>
  <c r="H550" i="2" s="1"/>
  <c r="F607" i="2"/>
  <c r="G607" i="2" s="1"/>
  <c r="H607" i="2" s="1"/>
  <c r="F666" i="2"/>
  <c r="G666" i="2" s="1"/>
  <c r="H666" i="2" s="1"/>
  <c r="F783" i="2"/>
  <c r="G783" i="2" s="1"/>
  <c r="H783" i="2" s="1"/>
  <c r="F839" i="2"/>
  <c r="G839" i="2" s="1"/>
  <c r="H839" i="2" s="1"/>
  <c r="F895" i="2"/>
  <c r="G895" i="2" s="1"/>
  <c r="H895" i="2" s="1"/>
  <c r="F947" i="2"/>
  <c r="G947" i="2" s="1"/>
  <c r="H947" i="2" s="1"/>
  <c r="F1001" i="2"/>
  <c r="G1001" i="2" s="1"/>
  <c r="H1001" i="2" s="1"/>
  <c r="F1058" i="2"/>
  <c r="G1058" i="2" s="1"/>
  <c r="H1058" i="2" s="1"/>
  <c r="F1122" i="2"/>
  <c r="G1122" i="2" s="1"/>
  <c r="H1122" i="2" s="1"/>
  <c r="F1180" i="2"/>
  <c r="G1180" i="2" s="1"/>
  <c r="H1180" i="2" s="1"/>
  <c r="F1237" i="2"/>
  <c r="F1293" i="2"/>
  <c r="G1293" i="2" s="1"/>
  <c r="H1293" i="2" s="1"/>
  <c r="F1338" i="2"/>
  <c r="G1338" i="2" s="1"/>
  <c r="H1338" i="2" s="1"/>
  <c r="F1344" i="2"/>
  <c r="G1344" i="2" s="1"/>
  <c r="H1344" i="2" s="1"/>
  <c r="F1356" i="2"/>
  <c r="G1356" i="2" s="1"/>
  <c r="H1356" i="2" s="1"/>
  <c r="F1362" i="2"/>
  <c r="G1362" i="2" s="1"/>
  <c r="H1362" i="2" s="1"/>
  <c r="F1368" i="2"/>
  <c r="G1368" i="2" s="1"/>
  <c r="H1368" i="2" s="1"/>
  <c r="F1374" i="2"/>
  <c r="G1374" i="2" s="1"/>
  <c r="H1374" i="2" s="1"/>
  <c r="F1379" i="2"/>
  <c r="G1379" i="2" s="1"/>
  <c r="H1379" i="2" s="1"/>
  <c r="F1391" i="2"/>
  <c r="F1397" i="2"/>
  <c r="F1403" i="2"/>
  <c r="F1410" i="2"/>
  <c r="F1416" i="2"/>
  <c r="F1429" i="2"/>
  <c r="F1435" i="2"/>
  <c r="G1435" i="2" s="1"/>
  <c r="H1435" i="2" s="1"/>
  <c r="F1442" i="2"/>
  <c r="G1442" i="2" s="1"/>
  <c r="H1442" i="2" s="1"/>
  <c r="F1448" i="2"/>
  <c r="G1448" i="2" s="1"/>
  <c r="H1448" i="2" s="1"/>
  <c r="F1461" i="2"/>
  <c r="G1461" i="2" s="1"/>
  <c r="H1461" i="2" s="1"/>
  <c r="F1467" i="2"/>
  <c r="G1467" i="2" s="1"/>
  <c r="H1467" i="2" s="1"/>
  <c r="F1474" i="2"/>
  <c r="G1474" i="2" s="1"/>
  <c r="H1474" i="2" s="1"/>
  <c r="F1482" i="2"/>
  <c r="G1482" i="2" s="1"/>
  <c r="H1482" i="2" s="1"/>
  <c r="F1489" i="2"/>
  <c r="G1489" i="2" s="1"/>
  <c r="H1489" i="2" s="1"/>
  <c r="F1497" i="2"/>
  <c r="G1497" i="2" s="1"/>
  <c r="H1497" i="2" s="1"/>
  <c r="F1503" i="2"/>
  <c r="G1503" i="2" s="1"/>
  <c r="H1503" i="2" s="1"/>
  <c r="F1511" i="2"/>
  <c r="G1511" i="2" s="1"/>
  <c r="H1511" i="2" s="1"/>
  <c r="F1518" i="2"/>
  <c r="G1518" i="2" s="1"/>
  <c r="H1518" i="2" s="1"/>
  <c r="F1525" i="2"/>
  <c r="G1525" i="2" s="1"/>
  <c r="H1525" i="2" s="1"/>
  <c r="F1532" i="2"/>
  <c r="G1532" i="2" s="1"/>
  <c r="H1532" i="2" s="1"/>
  <c r="F1539" i="2"/>
  <c r="G1539" i="2" s="1"/>
  <c r="H1539" i="2" s="1"/>
  <c r="F1554" i="2"/>
  <c r="G1554" i="2" s="1"/>
  <c r="H1554" i="2" s="1"/>
  <c r="F1562" i="2"/>
  <c r="G1562" i="2" s="1"/>
  <c r="H1562" i="2" s="1"/>
  <c r="F1568" i="2"/>
  <c r="G1568" i="2" s="1"/>
  <c r="H1568" i="2" s="1"/>
  <c r="F1576" i="2"/>
  <c r="G1576" i="2" s="1"/>
  <c r="H1576" i="2" s="1"/>
  <c r="F1590" i="2"/>
  <c r="G1590" i="2" s="1"/>
  <c r="H1590" i="2" s="1"/>
  <c r="F1597" i="2"/>
  <c r="G1597" i="2" s="1"/>
  <c r="H1597" i="2" s="1"/>
  <c r="F1603" i="2"/>
  <c r="G1603" i="2" s="1"/>
  <c r="H1603" i="2" s="1"/>
  <c r="F1610" i="2"/>
  <c r="G1610" i="2" s="1"/>
  <c r="H1610" i="2" s="1"/>
  <c r="F1616" i="2"/>
  <c r="G1616" i="2" s="1"/>
  <c r="H1616" i="2" s="1"/>
  <c r="F1623" i="2"/>
  <c r="G1623" i="2" s="1"/>
  <c r="H1623" i="2" s="1"/>
  <c r="F1629" i="2"/>
  <c r="G1629" i="2" s="1"/>
  <c r="H1629" i="2" s="1"/>
  <c r="F1635" i="2"/>
  <c r="G1635" i="2" s="1"/>
  <c r="H1635" i="2" s="1"/>
  <c r="F1649" i="2"/>
  <c r="G1649" i="2" s="1"/>
  <c r="H1649" i="2" s="1"/>
  <c r="F1657" i="2"/>
  <c r="G1657" i="2" s="1"/>
  <c r="H1657" i="2" s="1"/>
  <c r="F1671" i="2"/>
  <c r="G1671" i="2" s="1"/>
  <c r="H1671" i="2" s="1"/>
  <c r="F1678" i="2"/>
  <c r="G1678" i="2" s="1"/>
  <c r="H1678" i="2" s="1"/>
  <c r="F1685" i="2"/>
  <c r="G1685" i="2" s="1"/>
  <c r="H1685" i="2" s="1"/>
  <c r="F1692" i="2"/>
  <c r="G1692" i="2" s="1"/>
  <c r="H1692" i="2" s="1"/>
  <c r="F1703" i="2"/>
  <c r="G1703" i="2" s="1"/>
  <c r="H1703" i="2" s="1"/>
  <c r="F1712" i="2"/>
  <c r="G1712" i="2" s="1"/>
  <c r="H1712" i="2" s="1"/>
  <c r="F1717" i="2"/>
  <c r="G1717" i="2" s="1"/>
  <c r="H1717" i="2" s="1"/>
  <c r="F1726" i="2"/>
  <c r="G1726" i="2" s="1"/>
  <c r="H1726" i="2" s="1"/>
  <c r="F1735" i="2"/>
  <c r="G1735" i="2" s="1"/>
  <c r="H1735" i="2" s="1"/>
  <c r="F1744" i="2"/>
  <c r="G1744" i="2" s="1"/>
  <c r="H1744" i="2" s="1"/>
  <c r="F1749" i="2"/>
  <c r="G1749" i="2" s="1"/>
  <c r="H1749" i="2" s="1"/>
  <c r="F1758" i="2"/>
  <c r="G1758" i="2" s="1"/>
  <c r="H1758" i="2" s="1"/>
  <c r="F1767" i="2"/>
  <c r="G1767" i="2" s="1"/>
  <c r="H1767" i="2" s="1"/>
  <c r="F1776" i="2"/>
  <c r="G1776" i="2" s="1"/>
  <c r="H1776" i="2" s="1"/>
  <c r="F1781" i="2"/>
  <c r="G1781" i="2" s="1"/>
  <c r="H1781" i="2" s="1"/>
  <c r="F1790" i="2"/>
  <c r="G1790" i="2" s="1"/>
  <c r="H1790" i="2" s="1"/>
  <c r="F1795" i="2"/>
  <c r="G1795" i="2" s="1"/>
  <c r="H1795" i="2" s="1"/>
  <c r="F1800" i="2"/>
  <c r="G1800" i="2" s="1"/>
  <c r="H1800" i="2" s="1"/>
  <c r="F1805" i="2"/>
  <c r="G1805" i="2" s="1"/>
  <c r="H1805" i="2" s="1"/>
  <c r="F1813" i="2"/>
  <c r="G1813" i="2" s="1"/>
  <c r="H1813" i="2" s="1"/>
  <c r="F1820" i="2"/>
  <c r="G1820" i="2" s="1"/>
  <c r="H1820" i="2" s="1"/>
  <c r="F1826" i="2"/>
  <c r="G1826" i="2" s="1"/>
  <c r="H1826" i="2" s="1"/>
  <c r="F1840" i="2"/>
  <c r="G1840" i="2" s="1"/>
  <c r="H1840" i="2" s="1"/>
  <c r="F1848" i="2"/>
  <c r="G1848" i="2" s="1"/>
  <c r="H1848" i="2" s="1"/>
  <c r="F1854" i="2"/>
  <c r="G1854" i="2" s="1"/>
  <c r="H1854" i="2" s="1"/>
  <c r="F1867" i="2"/>
  <c r="G1867" i="2" s="1"/>
  <c r="H1867" i="2" s="1"/>
  <c r="F1875" i="2"/>
  <c r="G1875" i="2" s="1"/>
  <c r="H1875" i="2" s="1"/>
  <c r="F1882" i="2"/>
  <c r="G1882" i="2" s="1"/>
  <c r="H1882" i="2" s="1"/>
  <c r="F1895" i="2"/>
  <c r="G1895" i="2" s="1"/>
  <c r="H1895" i="2" s="1"/>
  <c r="F1902" i="2"/>
  <c r="G1902" i="2" s="1"/>
  <c r="H1902" i="2" s="1"/>
  <c r="F1910" i="2"/>
  <c r="G1910" i="2" s="1"/>
  <c r="H1910" i="2" s="1"/>
  <c r="F1923" i="2"/>
  <c r="G1923" i="2" s="1"/>
  <c r="H1923" i="2" s="1"/>
  <c r="F1929" i="2"/>
  <c r="G1929" i="2" s="1"/>
  <c r="H1929" i="2" s="1"/>
  <c r="F1937" i="2"/>
  <c r="G1937" i="2" s="1"/>
  <c r="H1937" i="2" s="1"/>
  <c r="F1951" i="2"/>
  <c r="G1951" i="2" s="1"/>
  <c r="H1951" i="2" s="1"/>
  <c r="F1957" i="2"/>
  <c r="G1957" i="2" s="1"/>
  <c r="H1957" i="2" s="1"/>
  <c r="F1964" i="2"/>
  <c r="G1964" i="2" s="1"/>
  <c r="H1964" i="2" s="1"/>
  <c r="F1972" i="2"/>
  <c r="G1972" i="2" s="1"/>
  <c r="H1972" i="2" s="1"/>
  <c r="F1979" i="2"/>
  <c r="G1979" i="2" s="1"/>
  <c r="H1979" i="2" s="1"/>
  <c r="F1985" i="2"/>
  <c r="G1985" i="2" s="1"/>
  <c r="H1985" i="2" s="1"/>
  <c r="F1992" i="2"/>
  <c r="G1992" i="2" s="1"/>
  <c r="H1992" i="2" s="1"/>
  <c r="F1999" i="2"/>
  <c r="G1999" i="2" s="1"/>
  <c r="H1999" i="2" s="1"/>
  <c r="F2007" i="2"/>
  <c r="G2007" i="2" s="1"/>
  <c r="H2007" i="2" s="1"/>
  <c r="F2013" i="2"/>
  <c r="G2013" i="2" s="1"/>
  <c r="H2013" i="2" s="1"/>
  <c r="F2020" i="2"/>
  <c r="G2020" i="2" s="1"/>
  <c r="H2020" i="2" s="1"/>
  <c r="F2026" i="2"/>
  <c r="G2026" i="2" s="1"/>
  <c r="H2026" i="2" s="1"/>
  <c r="F2034" i="2"/>
  <c r="G2034" i="2" s="1"/>
  <c r="H2034" i="2" s="1"/>
  <c r="F2041" i="2"/>
  <c r="G2041" i="2" s="1"/>
  <c r="H2041" i="2" s="1"/>
  <c r="F2048" i="2"/>
  <c r="G2048" i="2" s="1"/>
  <c r="H2048" i="2" s="1"/>
  <c r="F2054" i="2"/>
  <c r="G2054" i="2" s="1"/>
  <c r="H2054" i="2" s="1"/>
  <c r="F2061" i="2"/>
  <c r="G2061" i="2" s="1"/>
  <c r="H2061" i="2" s="1"/>
  <c r="F2069" i="2"/>
  <c r="G2069" i="2" s="1"/>
  <c r="H2069" i="2" s="1"/>
  <c r="F2076" i="2"/>
  <c r="G2076" i="2" s="1"/>
  <c r="H2076" i="2" s="1"/>
  <c r="F2082" i="2"/>
  <c r="G2082" i="2" s="1"/>
  <c r="H2082" i="2" s="1"/>
  <c r="F2096" i="2"/>
  <c r="G2096" i="2" s="1"/>
  <c r="H2096" i="2" s="1"/>
  <c r="F2104" i="2"/>
  <c r="G2104" i="2" s="1"/>
  <c r="H2104" i="2" s="1"/>
  <c r="F2110" i="2"/>
  <c r="G2110" i="2" s="1"/>
  <c r="H2110" i="2" s="1"/>
  <c r="F2123" i="2"/>
  <c r="G2123" i="2" s="1"/>
  <c r="H2123" i="2" s="1"/>
  <c r="F2131" i="2"/>
  <c r="G2131" i="2" s="1"/>
  <c r="H2131" i="2" s="1"/>
  <c r="F2138" i="2"/>
  <c r="G2138" i="2" s="1"/>
  <c r="H2138" i="2" s="1"/>
  <c r="F2151" i="2"/>
  <c r="G2151" i="2" s="1"/>
  <c r="H2151" i="2" s="1"/>
  <c r="F2158" i="2"/>
  <c r="G2158" i="2" s="1"/>
  <c r="H2158" i="2" s="1"/>
  <c r="F2166" i="2"/>
  <c r="G2166" i="2" s="1"/>
  <c r="H2166" i="2" s="1"/>
  <c r="F2179" i="2"/>
  <c r="G2179" i="2" s="1"/>
  <c r="H2179" i="2" s="1"/>
  <c r="F2185" i="2"/>
  <c r="G2185" i="2" s="1"/>
  <c r="H2185" i="2" s="1"/>
  <c r="F2193" i="2"/>
  <c r="G2193" i="2" s="1"/>
  <c r="H2193" i="2" s="1"/>
  <c r="F2207" i="2"/>
  <c r="G2207" i="2" s="1"/>
  <c r="H2207" i="2" s="1"/>
  <c r="F2213" i="2"/>
  <c r="G2213" i="2" s="1"/>
  <c r="H2213" i="2" s="1"/>
  <c r="F2220" i="2"/>
  <c r="G2220" i="2" s="1"/>
  <c r="H2220" i="2" s="1"/>
  <c r="F2228" i="2"/>
  <c r="G2228" i="2" s="1"/>
  <c r="H2228" i="2" s="1"/>
  <c r="F2235" i="2"/>
  <c r="G2235" i="2" s="1"/>
  <c r="H2235" i="2" s="1"/>
  <c r="F2241" i="2"/>
  <c r="G2241" i="2" s="1"/>
  <c r="H2241" i="2" s="1"/>
  <c r="F2248" i="2"/>
  <c r="G2248" i="2" s="1"/>
  <c r="H2248" i="2" s="1"/>
  <c r="F2255" i="2"/>
  <c r="G2255" i="2" s="1"/>
  <c r="H2255" i="2" s="1"/>
  <c r="F2263" i="2"/>
  <c r="G2263" i="2" s="1"/>
  <c r="H2263" i="2" s="1"/>
  <c r="F105" i="2"/>
  <c r="G105" i="2" s="1"/>
  <c r="H105" i="2" s="1"/>
  <c r="F312" i="2"/>
  <c r="G312" i="2" s="1"/>
  <c r="H312" i="2" s="1"/>
  <c r="F426" i="2"/>
  <c r="G426" i="2" s="1"/>
  <c r="H426" i="2" s="1"/>
  <c r="F502" i="2"/>
  <c r="G502" i="2" s="1"/>
  <c r="H502" i="2" s="1"/>
  <c r="F558" i="2"/>
  <c r="G558" i="2" s="1"/>
  <c r="H558" i="2" s="1"/>
  <c r="F615" i="2"/>
  <c r="G615" i="2" s="1"/>
  <c r="H615" i="2" s="1"/>
  <c r="F673" i="2"/>
  <c r="G673" i="2" s="1"/>
  <c r="H673" i="2" s="1"/>
  <c r="F732" i="2"/>
  <c r="G732" i="2" s="1"/>
  <c r="H732" i="2" s="1"/>
  <c r="F790" i="2"/>
  <c r="G790" i="2" s="1"/>
  <c r="H790" i="2" s="1"/>
  <c r="F847" i="2"/>
  <c r="G847" i="2" s="1"/>
  <c r="H847" i="2" s="1"/>
  <c r="F902" i="2"/>
  <c r="G902" i="2" s="1"/>
  <c r="H902" i="2" s="1"/>
  <c r="F953" i="2"/>
  <c r="G953" i="2" s="1"/>
  <c r="H953" i="2" s="1"/>
  <c r="F1008" i="2"/>
  <c r="G1008" i="2" s="1"/>
  <c r="H1008" i="2" s="1"/>
  <c r="F1066" i="2"/>
  <c r="G1066" i="2" s="1"/>
  <c r="H1066" i="2" s="1"/>
  <c r="F1130" i="2"/>
  <c r="G1130" i="2" s="1"/>
  <c r="H1130" i="2" s="1"/>
  <c r="F1188" i="2"/>
  <c r="G1188" i="2" s="1"/>
  <c r="H1188" i="2" s="1"/>
  <c r="F1244" i="2"/>
  <c r="F1299" i="2"/>
  <c r="G1299" i="2" s="1"/>
  <c r="H1299" i="2" s="1"/>
  <c r="F1332" i="2"/>
  <c r="G1332" i="2" s="1"/>
  <c r="H1332" i="2" s="1"/>
  <c r="F1345" i="2"/>
  <c r="G1345" i="2" s="1"/>
  <c r="H1345" i="2" s="1"/>
  <c r="F1351" i="2"/>
  <c r="G1351" i="2" s="1"/>
  <c r="H1351" i="2" s="1"/>
  <c r="F1357" i="2"/>
  <c r="G1357" i="2" s="1"/>
  <c r="H1357" i="2" s="1"/>
  <c r="F1375" i="2"/>
  <c r="G1375" i="2" s="1"/>
  <c r="H1375" i="2" s="1"/>
  <c r="F1380" i="2"/>
  <c r="G1380" i="2" s="1"/>
  <c r="H1380" i="2" s="1"/>
  <c r="F1386" i="2"/>
  <c r="F1392" i="2"/>
  <c r="F1398" i="2"/>
  <c r="F1404" i="2"/>
  <c r="F1417" i="2"/>
  <c r="F1423" i="2"/>
  <c r="F1430" i="2"/>
  <c r="G1430" i="2" s="1"/>
  <c r="H1430" i="2" s="1"/>
  <c r="F1436" i="2"/>
  <c r="G1436" i="2" s="1"/>
  <c r="H1436" i="2" s="1"/>
  <c r="F1449" i="2"/>
  <c r="G1449" i="2" s="1"/>
  <c r="H1449" i="2" s="1"/>
  <c r="F1455" i="2"/>
  <c r="G1455" i="2" s="1"/>
  <c r="H1455" i="2" s="1"/>
  <c r="F1462" i="2"/>
  <c r="G1462" i="2" s="1"/>
  <c r="H1462" i="2" s="1"/>
  <c r="F1468" i="2"/>
  <c r="G1468" i="2" s="1"/>
  <c r="H1468" i="2" s="1"/>
  <c r="F1475" i="2"/>
  <c r="G1475" i="2" s="1"/>
  <c r="H1475" i="2" s="1"/>
  <c r="F1490" i="2"/>
  <c r="G1490" i="2" s="1"/>
  <c r="H1490" i="2" s="1"/>
  <c r="F1498" i="2"/>
  <c r="G1498" i="2" s="1"/>
  <c r="H1498" i="2" s="1"/>
  <c r="F1504" i="2"/>
  <c r="G1504" i="2" s="1"/>
  <c r="H1504" i="2" s="1"/>
  <c r="F1512" i="2"/>
  <c r="G1512" i="2" s="1"/>
  <c r="H1512" i="2" s="1"/>
  <c r="F1526" i="2"/>
  <c r="G1526" i="2" s="1"/>
  <c r="H1526" i="2" s="1"/>
  <c r="F1533" i="2"/>
  <c r="G1533" i="2" s="1"/>
  <c r="H1533" i="2" s="1"/>
  <c r="F1540" i="2"/>
  <c r="G1540" i="2" s="1"/>
  <c r="H1540" i="2" s="1"/>
  <c r="F1547" i="2"/>
  <c r="G1547" i="2" s="1"/>
  <c r="H1547" i="2" s="1"/>
  <c r="F1555" i="2"/>
  <c r="G1555" i="2" s="1"/>
  <c r="H1555" i="2" s="1"/>
  <c r="F1569" i="2"/>
  <c r="G1569" i="2" s="1"/>
  <c r="H1569" i="2" s="1"/>
  <c r="F1577" i="2"/>
  <c r="G1577" i="2" s="1"/>
  <c r="H1577" i="2" s="1"/>
  <c r="F1583" i="2"/>
  <c r="G1583" i="2" s="1"/>
  <c r="H1583" i="2" s="1"/>
  <c r="F1591" i="2"/>
  <c r="G1591" i="2" s="1"/>
  <c r="H1591" i="2" s="1"/>
  <c r="F1598" i="2"/>
  <c r="G1598" i="2" s="1"/>
  <c r="H1598" i="2" s="1"/>
  <c r="F1604" i="2"/>
  <c r="G1604" i="2" s="1"/>
  <c r="H1604" i="2" s="1"/>
  <c r="F1617" i="2"/>
  <c r="G1617" i="2" s="1"/>
  <c r="H1617" i="2" s="1"/>
  <c r="F1630" i="2"/>
  <c r="G1630" i="2" s="1"/>
  <c r="H1630" i="2" s="1"/>
  <c r="F1636" i="2"/>
  <c r="G1636" i="2" s="1"/>
  <c r="H1636" i="2" s="1"/>
  <c r="F1643" i="2"/>
  <c r="G1643" i="2" s="1"/>
  <c r="H1643" i="2" s="1"/>
  <c r="F1650" i="2"/>
  <c r="G1650" i="2" s="1"/>
  <c r="H1650" i="2" s="1"/>
  <c r="F1658" i="2"/>
  <c r="G1658" i="2" s="1"/>
  <c r="H1658" i="2" s="1"/>
  <c r="F1664" i="2"/>
  <c r="G1664" i="2" s="1"/>
  <c r="H1664" i="2" s="1"/>
  <c r="F1672" i="2"/>
  <c r="G1672" i="2" s="1"/>
  <c r="H1672" i="2" s="1"/>
  <c r="F1679" i="2"/>
  <c r="G1679" i="2" s="1"/>
  <c r="H1679" i="2" s="1"/>
  <c r="F1686" i="2"/>
  <c r="G1686" i="2" s="1"/>
  <c r="H1686" i="2" s="1"/>
  <c r="F1693" i="2"/>
  <c r="G1693" i="2" s="1"/>
  <c r="H1693" i="2" s="1"/>
  <c r="F1699" i="2"/>
  <c r="G1699" i="2" s="1"/>
  <c r="H1699" i="2" s="1"/>
  <c r="F1708" i="2"/>
  <c r="G1708" i="2" s="1"/>
  <c r="H1708" i="2" s="1"/>
  <c r="F1713" i="2"/>
  <c r="G1713" i="2" s="1"/>
  <c r="H1713" i="2" s="1"/>
  <c r="F1722" i="2"/>
  <c r="G1722" i="2" s="1"/>
  <c r="H1722" i="2" s="1"/>
  <c r="F1731" i="2"/>
  <c r="G1731" i="2" s="1"/>
  <c r="H1731" i="2" s="1"/>
  <c r="F1740" i="2"/>
  <c r="G1740" i="2" s="1"/>
  <c r="H1740" i="2" s="1"/>
  <c r="F1745" i="2"/>
  <c r="G1745" i="2" s="1"/>
  <c r="H1745" i="2" s="1"/>
  <c r="F1754" i="2"/>
  <c r="G1754" i="2" s="1"/>
  <c r="H1754" i="2" s="1"/>
  <c r="F1763" i="2"/>
  <c r="G1763" i="2" s="1"/>
  <c r="H1763" i="2" s="1"/>
  <c r="F1772" i="2"/>
  <c r="G1772" i="2" s="1"/>
  <c r="H1772" i="2" s="1"/>
  <c r="F1777" i="2"/>
  <c r="G1777" i="2" s="1"/>
  <c r="H1777" i="2" s="1"/>
  <c r="F1786" i="2"/>
  <c r="G1786" i="2" s="1"/>
  <c r="H1786" i="2" s="1"/>
  <c r="F1791" i="2"/>
  <c r="G1791" i="2" s="1"/>
  <c r="H1791" i="2" s="1"/>
  <c r="F1806" i="2"/>
  <c r="G1806" i="2" s="1"/>
  <c r="H1806" i="2" s="1"/>
  <c r="F1814" i="2"/>
  <c r="G1814" i="2" s="1"/>
  <c r="H1814" i="2" s="1"/>
  <c r="F1827" i="2"/>
  <c r="G1827" i="2" s="1"/>
  <c r="H1827" i="2" s="1"/>
  <c r="F1833" i="2"/>
  <c r="G1833" i="2" s="1"/>
  <c r="H1833" i="2" s="1"/>
  <c r="F1841" i="2"/>
  <c r="G1841" i="2" s="1"/>
  <c r="H1841" i="2" s="1"/>
  <c r="F1855" i="2"/>
  <c r="G1855" i="2" s="1"/>
  <c r="H1855" i="2" s="1"/>
  <c r="F1861" i="2"/>
  <c r="G1861" i="2" s="1"/>
  <c r="H1861" i="2" s="1"/>
  <c r="F1868" i="2"/>
  <c r="G1868" i="2" s="1"/>
  <c r="H1868" i="2" s="1"/>
  <c r="F1876" i="2"/>
  <c r="G1876" i="2" s="1"/>
  <c r="H1876" i="2" s="1"/>
  <c r="F1883" i="2"/>
  <c r="G1883" i="2" s="1"/>
  <c r="H1883" i="2" s="1"/>
  <c r="F1889" i="2"/>
  <c r="G1889" i="2" s="1"/>
  <c r="H1889" i="2" s="1"/>
  <c r="F1896" i="2"/>
  <c r="G1896" i="2" s="1"/>
  <c r="H1896" i="2" s="1"/>
  <c r="F1903" i="2"/>
  <c r="G1903" i="2" s="1"/>
  <c r="H1903" i="2" s="1"/>
  <c r="F1911" i="2"/>
  <c r="G1911" i="2" s="1"/>
  <c r="H1911" i="2" s="1"/>
  <c r="F1917" i="2"/>
  <c r="G1917" i="2" s="1"/>
  <c r="H1917" i="2" s="1"/>
  <c r="F1924" i="2"/>
  <c r="G1924" i="2" s="1"/>
  <c r="H1924" i="2" s="1"/>
  <c r="F1930" i="2"/>
  <c r="G1930" i="2" s="1"/>
  <c r="H1930" i="2" s="1"/>
  <c r="F132" i="2"/>
  <c r="F508" i="2"/>
  <c r="G508" i="2" s="1"/>
  <c r="H508" i="2" s="1"/>
  <c r="F623" i="2"/>
  <c r="G623" i="2" s="1"/>
  <c r="H623" i="2" s="1"/>
  <c r="F681" i="2"/>
  <c r="G681" i="2" s="1"/>
  <c r="H681" i="2" s="1"/>
  <c r="F739" i="2"/>
  <c r="G739" i="2" s="1"/>
  <c r="H739" i="2" s="1"/>
  <c r="F797" i="2"/>
  <c r="G797" i="2" s="1"/>
  <c r="H797" i="2" s="1"/>
  <c r="F854" i="2"/>
  <c r="G854" i="2" s="1"/>
  <c r="H854" i="2" s="1"/>
  <c r="F908" i="2"/>
  <c r="G908" i="2" s="1"/>
  <c r="H908" i="2" s="1"/>
  <c r="F959" i="2"/>
  <c r="G959" i="2" s="1"/>
  <c r="H959" i="2" s="1"/>
  <c r="F1016" i="2"/>
  <c r="G1016" i="2" s="1"/>
  <c r="H1016" i="2" s="1"/>
  <c r="F1074" i="2"/>
  <c r="G1074" i="2" s="1"/>
  <c r="H1074" i="2" s="1"/>
  <c r="F1138" i="2"/>
  <c r="G1138" i="2" s="1"/>
  <c r="H1138" i="2" s="1"/>
  <c r="F1195" i="2"/>
  <c r="G1195" i="2" s="1"/>
  <c r="H1195" i="2" s="1"/>
  <c r="F1251" i="2"/>
  <c r="F1306" i="2"/>
  <c r="G1306" i="2" s="1"/>
  <c r="H1306" i="2" s="1"/>
  <c r="F1334" i="2"/>
  <c r="G1334" i="2" s="1"/>
  <c r="H1334" i="2" s="1"/>
  <c r="F1339" i="2"/>
  <c r="G1339" i="2" s="1"/>
  <c r="H1339" i="2" s="1"/>
  <c r="F1346" i="2"/>
  <c r="G1346" i="2" s="1"/>
  <c r="H1346" i="2" s="1"/>
  <c r="F1352" i="2"/>
  <c r="G1352" i="2" s="1"/>
  <c r="H1352" i="2" s="1"/>
  <c r="F1363" i="2"/>
  <c r="G1363" i="2" s="1"/>
  <c r="H1363" i="2" s="1"/>
  <c r="F1369" i="2"/>
  <c r="G1369" i="2" s="1"/>
  <c r="H1369" i="2" s="1"/>
  <c r="F1376" i="2"/>
  <c r="G1376" i="2" s="1"/>
  <c r="H1376" i="2" s="1"/>
  <c r="F1405" i="2"/>
  <c r="F1411" i="2"/>
  <c r="F1418" i="2"/>
  <c r="F1424" i="2"/>
  <c r="F1437" i="2"/>
  <c r="G1437" i="2" s="1"/>
  <c r="H1437" i="2" s="1"/>
  <c r="F1443" i="2"/>
  <c r="G1443" i="2" s="1"/>
  <c r="H1443" i="2" s="1"/>
  <c r="F1450" i="2"/>
  <c r="G1450" i="2" s="1"/>
  <c r="H1450" i="2" s="1"/>
  <c r="F1456" i="2"/>
  <c r="G1456" i="2" s="1"/>
  <c r="H1456" i="2" s="1"/>
  <c r="F1469" i="2"/>
  <c r="G1469" i="2" s="1"/>
  <c r="H1469" i="2" s="1"/>
  <c r="F1476" i="2"/>
  <c r="G1476" i="2" s="1"/>
  <c r="H1476" i="2" s="1"/>
  <c r="F1483" i="2"/>
  <c r="G1483" i="2" s="1"/>
  <c r="H1483" i="2" s="1"/>
  <c r="F1491" i="2"/>
  <c r="G1491" i="2" s="1"/>
  <c r="H1491" i="2" s="1"/>
  <c r="F1505" i="2"/>
  <c r="G1505" i="2" s="1"/>
  <c r="H1505" i="2" s="1"/>
  <c r="F1513" i="2"/>
  <c r="G1513" i="2" s="1"/>
  <c r="H1513" i="2" s="1"/>
  <c r="F1519" i="2"/>
  <c r="G1519" i="2" s="1"/>
  <c r="H1519" i="2" s="1"/>
  <c r="F1527" i="2"/>
  <c r="G1527" i="2" s="1"/>
  <c r="H1527" i="2" s="1"/>
  <c r="F1534" i="2"/>
  <c r="G1534" i="2" s="1"/>
  <c r="H1534" i="2" s="1"/>
  <c r="F1541" i="2"/>
  <c r="G1541" i="2" s="1"/>
  <c r="H1541" i="2" s="1"/>
  <c r="F1548" i="2"/>
  <c r="G1548" i="2" s="1"/>
  <c r="H1548" i="2" s="1"/>
  <c r="F1556" i="2"/>
  <c r="G1556" i="2" s="1"/>
  <c r="H1556" i="2" s="1"/>
  <c r="F1563" i="2"/>
  <c r="G1563" i="2" s="1"/>
  <c r="H1563" i="2" s="1"/>
  <c r="F1570" i="2"/>
  <c r="G1570" i="2" s="1"/>
  <c r="H1570" i="2" s="1"/>
  <c r="F1578" i="2"/>
  <c r="G1578" i="2" s="1"/>
  <c r="H1578" i="2" s="1"/>
  <c r="F1584" i="2"/>
  <c r="G1584" i="2" s="1"/>
  <c r="H1584" i="2" s="1"/>
  <c r="F1592" i="2"/>
  <c r="G1592" i="2" s="1"/>
  <c r="H1592" i="2" s="1"/>
  <c r="F1599" i="2"/>
  <c r="G1599" i="2" s="1"/>
  <c r="H1599" i="2" s="1"/>
  <c r="F1605" i="2"/>
  <c r="G1605" i="2" s="1"/>
  <c r="H1605" i="2" s="1"/>
  <c r="F1611" i="2"/>
  <c r="G1611" i="2" s="1"/>
  <c r="H1611" i="2" s="1"/>
  <c r="F1618" i="2"/>
  <c r="G1618" i="2" s="1"/>
  <c r="H1618" i="2" s="1"/>
  <c r="F1624" i="2"/>
  <c r="G1624" i="2" s="1"/>
  <c r="H1624" i="2" s="1"/>
  <c r="F1631" i="2"/>
  <c r="G1631" i="2" s="1"/>
  <c r="H1631" i="2" s="1"/>
  <c r="F1637" i="2"/>
  <c r="G1637" i="2" s="1"/>
  <c r="H1637" i="2" s="1"/>
  <c r="F1644" i="2"/>
  <c r="G1644" i="2" s="1"/>
  <c r="H1644" i="2" s="1"/>
  <c r="F1651" i="2"/>
  <c r="G1651" i="2" s="1"/>
  <c r="H1651" i="2" s="1"/>
  <c r="F1665" i="2"/>
  <c r="G1665" i="2" s="1"/>
  <c r="H1665" i="2" s="1"/>
  <c r="F1673" i="2"/>
  <c r="G1673" i="2" s="1"/>
  <c r="H1673" i="2" s="1"/>
  <c r="F1687" i="2"/>
  <c r="G1687" i="2" s="1"/>
  <c r="H1687" i="2" s="1"/>
  <c r="F1694" i="2"/>
  <c r="G1694" i="2" s="1"/>
  <c r="H1694" i="2" s="1"/>
  <c r="F1704" i="2"/>
  <c r="G1704" i="2" s="1"/>
  <c r="H1704" i="2" s="1"/>
  <c r="F1709" i="2"/>
  <c r="G1709" i="2" s="1"/>
  <c r="H1709" i="2" s="1"/>
  <c r="F1718" i="2"/>
  <c r="G1718" i="2" s="1"/>
  <c r="H1718" i="2" s="1"/>
  <c r="F1727" i="2"/>
  <c r="G1727" i="2" s="1"/>
  <c r="H1727" i="2" s="1"/>
  <c r="F1736" i="2"/>
  <c r="G1736" i="2" s="1"/>
  <c r="H1736" i="2" s="1"/>
  <c r="F1741" i="2"/>
  <c r="G1741" i="2" s="1"/>
  <c r="H1741" i="2" s="1"/>
  <c r="F1750" i="2"/>
  <c r="G1750" i="2" s="1"/>
  <c r="H1750" i="2" s="1"/>
  <c r="F1759" i="2"/>
  <c r="G1759" i="2" s="1"/>
  <c r="H1759" i="2" s="1"/>
  <c r="F1768" i="2"/>
  <c r="G1768" i="2" s="1"/>
  <c r="H1768" i="2" s="1"/>
  <c r="F1773" i="2"/>
  <c r="G1773" i="2" s="1"/>
  <c r="H1773" i="2" s="1"/>
  <c r="F1782" i="2"/>
  <c r="G1782" i="2" s="1"/>
  <c r="H1782" i="2" s="1"/>
  <c r="F1787" i="2"/>
  <c r="G1787" i="2" s="1"/>
  <c r="H1787" i="2" s="1"/>
  <c r="F1796" i="2"/>
  <c r="G1796" i="2" s="1"/>
  <c r="H1796" i="2" s="1"/>
  <c r="F1801" i="2"/>
  <c r="G1801" i="2" s="1"/>
  <c r="H1801" i="2" s="1"/>
  <c r="F1807" i="2"/>
  <c r="G1807" i="2" s="1"/>
  <c r="H1807" i="2" s="1"/>
  <c r="F1815" i="2"/>
  <c r="G1815" i="2" s="1"/>
  <c r="H1815" i="2" s="1"/>
  <c r="F1821" i="2"/>
  <c r="G1821" i="2" s="1"/>
  <c r="H1821" i="2" s="1"/>
  <c r="F1828" i="2"/>
  <c r="G1828" i="2" s="1"/>
  <c r="H1828" i="2" s="1"/>
  <c r="F1834" i="2"/>
  <c r="G1834" i="2" s="1"/>
  <c r="H1834" i="2" s="1"/>
  <c r="F1842" i="2"/>
  <c r="G1842" i="2" s="1"/>
  <c r="H1842" i="2" s="1"/>
  <c r="F1849" i="2"/>
  <c r="G1849" i="2" s="1"/>
  <c r="H1849" i="2" s="1"/>
  <c r="F1856" i="2"/>
  <c r="G1856" i="2" s="1"/>
  <c r="H1856" i="2" s="1"/>
  <c r="F1862" i="2"/>
  <c r="G1862" i="2" s="1"/>
  <c r="H1862" i="2" s="1"/>
  <c r="F1869" i="2"/>
  <c r="G1869" i="2" s="1"/>
  <c r="H1869" i="2" s="1"/>
  <c r="F1877" i="2"/>
  <c r="G1877" i="2" s="1"/>
  <c r="H1877" i="2" s="1"/>
  <c r="F1884" i="2"/>
  <c r="G1884" i="2" s="1"/>
  <c r="H1884" i="2" s="1"/>
  <c r="F1890" i="2"/>
  <c r="G1890" i="2" s="1"/>
  <c r="H1890" i="2" s="1"/>
  <c r="F1904" i="2"/>
  <c r="G1904" i="2" s="1"/>
  <c r="H1904" i="2" s="1"/>
  <c r="F1912" i="2"/>
  <c r="G1912" i="2" s="1"/>
  <c r="H1912" i="2" s="1"/>
  <c r="F1918" i="2"/>
  <c r="G1918" i="2" s="1"/>
  <c r="H1918" i="2" s="1"/>
  <c r="F1931" i="2"/>
  <c r="G1931" i="2" s="1"/>
  <c r="H1931" i="2" s="1"/>
  <c r="F1939" i="2"/>
  <c r="G1939" i="2" s="1"/>
  <c r="H1939" i="2" s="1"/>
  <c r="F1946" i="2"/>
  <c r="G1946" i="2" s="1"/>
  <c r="H1946" i="2" s="1"/>
  <c r="F1959" i="2"/>
  <c r="G1959" i="2" s="1"/>
  <c r="H1959" i="2" s="1"/>
  <c r="F1966" i="2"/>
  <c r="G1966" i="2" s="1"/>
  <c r="H1966" i="2" s="1"/>
  <c r="F1974" i="2"/>
  <c r="G1974" i="2" s="1"/>
  <c r="H1974" i="2" s="1"/>
  <c r="F1987" i="2"/>
  <c r="G1987" i="2" s="1"/>
  <c r="H1987" i="2" s="1"/>
  <c r="F1993" i="2"/>
  <c r="G1993" i="2" s="1"/>
  <c r="H1993" i="2" s="1"/>
  <c r="F2001" i="2"/>
  <c r="G2001" i="2" s="1"/>
  <c r="H2001" i="2" s="1"/>
  <c r="F2015" i="2"/>
  <c r="G2015" i="2" s="1"/>
  <c r="H2015" i="2" s="1"/>
  <c r="F2021" i="2"/>
  <c r="G2021" i="2" s="1"/>
  <c r="H2021" i="2" s="1"/>
  <c r="F2028" i="2"/>
  <c r="G2028" i="2" s="1"/>
  <c r="H2028" i="2" s="1"/>
  <c r="F2036" i="2"/>
  <c r="G2036" i="2" s="1"/>
  <c r="H2036" i="2" s="1"/>
  <c r="F2043" i="2"/>
  <c r="G2043" i="2" s="1"/>
  <c r="H2043" i="2" s="1"/>
  <c r="F2049" i="2"/>
  <c r="G2049" i="2" s="1"/>
  <c r="H2049" i="2" s="1"/>
  <c r="F2056" i="2"/>
  <c r="G2056" i="2" s="1"/>
  <c r="H2056" i="2" s="1"/>
  <c r="F2063" i="2"/>
  <c r="G2063" i="2" s="1"/>
  <c r="H2063" i="2" s="1"/>
  <c r="F2071" i="2"/>
  <c r="G2071" i="2" s="1"/>
  <c r="H2071" i="2" s="1"/>
  <c r="F2077" i="2"/>
  <c r="G2077" i="2" s="1"/>
  <c r="H2077" i="2" s="1"/>
  <c r="F2084" i="2"/>
  <c r="G2084" i="2" s="1"/>
  <c r="H2084" i="2" s="1"/>
  <c r="F2090" i="2"/>
  <c r="G2090" i="2" s="1"/>
  <c r="H2090" i="2" s="1"/>
  <c r="F2098" i="2"/>
  <c r="G2098" i="2" s="1"/>
  <c r="H2098" i="2" s="1"/>
  <c r="F2105" i="2"/>
  <c r="G2105" i="2" s="1"/>
  <c r="H2105" i="2" s="1"/>
  <c r="F2112" i="2"/>
  <c r="G2112" i="2" s="1"/>
  <c r="H2112" i="2" s="1"/>
  <c r="F2118" i="2"/>
  <c r="G2118" i="2" s="1"/>
  <c r="H2118" i="2" s="1"/>
  <c r="F2125" i="2"/>
  <c r="G2125" i="2" s="1"/>
  <c r="H2125" i="2" s="1"/>
  <c r="F2133" i="2"/>
  <c r="G2133" i="2" s="1"/>
  <c r="H2133" i="2" s="1"/>
  <c r="F2140" i="2"/>
  <c r="G2140" i="2" s="1"/>
  <c r="H2140" i="2" s="1"/>
  <c r="F2146" i="2"/>
  <c r="G2146" i="2" s="1"/>
  <c r="H2146" i="2" s="1"/>
  <c r="F2160" i="2"/>
  <c r="G2160" i="2" s="1"/>
  <c r="H2160" i="2" s="1"/>
  <c r="F2168" i="2"/>
  <c r="G2168" i="2" s="1"/>
  <c r="H2168" i="2" s="1"/>
  <c r="F2174" i="2"/>
  <c r="G2174" i="2" s="1"/>
  <c r="H2174" i="2" s="1"/>
  <c r="F2187" i="2"/>
  <c r="G2187" i="2" s="1"/>
  <c r="H2187" i="2" s="1"/>
  <c r="F2195" i="2"/>
  <c r="G2195" i="2" s="1"/>
  <c r="H2195" i="2" s="1"/>
  <c r="F2202" i="2"/>
  <c r="G2202" i="2" s="1"/>
  <c r="H2202" i="2" s="1"/>
  <c r="F2215" i="2"/>
  <c r="G2215" i="2" s="1"/>
  <c r="H2215" i="2" s="1"/>
  <c r="F2222" i="2"/>
  <c r="G2222" i="2" s="1"/>
  <c r="H2222" i="2" s="1"/>
  <c r="F2230" i="2"/>
  <c r="G2230" i="2" s="1"/>
  <c r="H2230" i="2" s="1"/>
  <c r="F2243" i="2"/>
  <c r="G2243" i="2" s="1"/>
  <c r="H2243" i="2" s="1"/>
  <c r="F2249" i="2"/>
  <c r="G2249" i="2" s="1"/>
  <c r="H2249" i="2" s="1"/>
  <c r="F2257" i="2"/>
  <c r="G2257" i="2" s="1"/>
  <c r="H2257" i="2" s="1"/>
  <c r="F2271" i="2"/>
  <c r="G2271" i="2" s="1"/>
  <c r="H2271" i="2" s="1"/>
  <c r="F2277" i="2"/>
  <c r="G2277" i="2" s="1"/>
  <c r="H2277" i="2" s="1"/>
  <c r="F2284" i="2"/>
  <c r="G2284" i="2" s="1"/>
  <c r="H2284" i="2" s="1"/>
  <c r="F2292" i="2"/>
  <c r="G2292" i="2" s="1"/>
  <c r="H2292" i="2" s="1"/>
  <c r="F2497" i="2"/>
  <c r="G2497" i="2" s="1"/>
  <c r="H2497" i="2" s="1"/>
  <c r="F2492" i="2"/>
  <c r="G2492" i="2" s="1"/>
  <c r="H2492" i="2" s="1"/>
  <c r="F2481" i="2"/>
  <c r="G2481" i="2" s="1"/>
  <c r="H2481" i="2" s="1"/>
  <c r="F2476" i="2"/>
  <c r="G2476" i="2" s="1"/>
  <c r="H2476" i="2" s="1"/>
  <c r="F2465" i="2"/>
  <c r="G2465" i="2" s="1"/>
  <c r="H2465" i="2" s="1"/>
  <c r="F2459" i="2"/>
  <c r="G2459" i="2" s="1"/>
  <c r="H2459" i="2" s="1"/>
  <c r="F2452" i="2"/>
  <c r="G2452" i="2" s="1"/>
  <c r="H2452" i="2" s="1"/>
  <c r="F2444" i="2"/>
  <c r="G2444" i="2" s="1"/>
  <c r="H2444" i="2" s="1"/>
  <c r="F2437" i="2"/>
  <c r="G2437" i="2" s="1"/>
  <c r="H2437" i="2" s="1"/>
  <c r="F2431" i="2"/>
  <c r="G2431" i="2" s="1"/>
  <c r="H2431" i="2" s="1"/>
  <c r="F2417" i="2"/>
  <c r="G2417" i="2" s="1"/>
  <c r="H2417" i="2" s="1"/>
  <c r="F2409" i="2"/>
  <c r="G2409" i="2" s="1"/>
  <c r="H2409" i="2" s="1"/>
  <c r="F2403" i="2"/>
  <c r="G2403" i="2" s="1"/>
  <c r="H2403" i="2" s="1"/>
  <c r="F2390" i="2"/>
  <c r="G2390" i="2" s="1"/>
  <c r="H2390" i="2" s="1"/>
  <c r="F2382" i="2"/>
  <c r="G2382" i="2" s="1"/>
  <c r="H2382" i="2" s="1"/>
  <c r="F2375" i="2"/>
  <c r="G2375" i="2" s="1"/>
  <c r="H2375" i="2" s="1"/>
  <c r="F2362" i="2"/>
  <c r="G2362" i="2" s="1"/>
  <c r="H2362" i="2" s="1"/>
  <c r="F2355" i="2"/>
  <c r="G2355" i="2" s="1"/>
  <c r="H2355" i="2" s="1"/>
  <c r="F2347" i="2"/>
  <c r="G2347" i="2" s="1"/>
  <c r="H2347" i="2" s="1"/>
  <c r="F2334" i="2"/>
  <c r="G2334" i="2" s="1"/>
  <c r="H2334" i="2" s="1"/>
  <c r="F2328" i="2"/>
  <c r="G2328" i="2" s="1"/>
  <c r="H2328" i="2" s="1"/>
  <c r="F2320" i="2"/>
  <c r="G2320" i="2" s="1"/>
  <c r="H2320" i="2" s="1"/>
  <c r="F2306" i="2"/>
  <c r="G2306" i="2" s="1"/>
  <c r="H2306" i="2" s="1"/>
  <c r="F2299" i="2"/>
  <c r="G2299" i="2" s="1"/>
  <c r="H2299" i="2" s="1"/>
  <c r="F2290" i="2"/>
  <c r="G2290" i="2" s="1"/>
  <c r="H2290" i="2" s="1"/>
  <c r="F2278" i="2"/>
  <c r="G2278" i="2" s="1"/>
  <c r="H2278" i="2" s="1"/>
  <c r="F2267" i="2"/>
  <c r="G2267" i="2" s="1"/>
  <c r="H2267" i="2" s="1"/>
  <c r="F2252" i="2"/>
  <c r="G2252" i="2" s="1"/>
  <c r="H2252" i="2" s="1"/>
  <c r="F2239" i="2"/>
  <c r="G2239" i="2" s="1"/>
  <c r="H2239" i="2" s="1"/>
  <c r="F2225" i="2"/>
  <c r="G2225" i="2" s="1"/>
  <c r="H2225" i="2" s="1"/>
  <c r="F2211" i="2"/>
  <c r="G2211" i="2" s="1"/>
  <c r="H2211" i="2" s="1"/>
  <c r="F2198" i="2"/>
  <c r="G2198" i="2" s="1"/>
  <c r="H2198" i="2" s="1"/>
  <c r="F2183" i="2"/>
  <c r="G2183" i="2" s="1"/>
  <c r="H2183" i="2" s="1"/>
  <c r="F2170" i="2"/>
  <c r="G2170" i="2" s="1"/>
  <c r="H2170" i="2" s="1"/>
  <c r="F2155" i="2"/>
  <c r="G2155" i="2" s="1"/>
  <c r="H2155" i="2" s="1"/>
  <c r="F2142" i="2"/>
  <c r="G2142" i="2" s="1"/>
  <c r="H2142" i="2" s="1"/>
  <c r="F2128" i="2"/>
  <c r="G2128" i="2" s="1"/>
  <c r="H2128" i="2" s="1"/>
  <c r="F2114" i="2"/>
  <c r="G2114" i="2" s="1"/>
  <c r="H2114" i="2" s="1"/>
  <c r="F2101" i="2"/>
  <c r="G2101" i="2" s="1"/>
  <c r="H2101" i="2" s="1"/>
  <c r="F2086" i="2"/>
  <c r="G2086" i="2" s="1"/>
  <c r="H2086" i="2" s="1"/>
  <c r="F2073" i="2"/>
  <c r="G2073" i="2" s="1"/>
  <c r="H2073" i="2" s="1"/>
  <c r="F2058" i="2"/>
  <c r="G2058" i="2" s="1"/>
  <c r="H2058" i="2" s="1"/>
  <c r="F2045" i="2"/>
  <c r="G2045" i="2" s="1"/>
  <c r="H2045" i="2" s="1"/>
  <c r="F2031" i="2"/>
  <c r="G2031" i="2" s="1"/>
  <c r="H2031" i="2" s="1"/>
  <c r="F2017" i="2"/>
  <c r="G2017" i="2" s="1"/>
  <c r="H2017" i="2" s="1"/>
  <c r="F2004" i="2"/>
  <c r="G2004" i="2" s="1"/>
  <c r="H2004" i="2" s="1"/>
  <c r="F1989" i="2"/>
  <c r="G1989" i="2" s="1"/>
  <c r="H1989" i="2" s="1"/>
  <c r="F1961" i="2"/>
  <c r="G1961" i="2" s="1"/>
  <c r="H1961" i="2" s="1"/>
  <c r="F1934" i="2"/>
  <c r="G1934" i="2" s="1"/>
  <c r="H1934" i="2" s="1"/>
  <c r="F1919" i="2"/>
  <c r="G1919" i="2" s="1"/>
  <c r="H1919" i="2" s="1"/>
  <c r="F1891" i="2"/>
  <c r="G1891" i="2" s="1"/>
  <c r="H1891" i="2" s="1"/>
  <c r="F1863" i="2"/>
  <c r="G1863" i="2" s="1"/>
  <c r="H1863" i="2" s="1"/>
  <c r="F1835" i="2"/>
  <c r="G1835" i="2" s="1"/>
  <c r="H1835" i="2" s="1"/>
  <c r="F1808" i="2"/>
  <c r="G1808" i="2" s="1"/>
  <c r="H1808" i="2" s="1"/>
  <c r="F1769" i="2"/>
  <c r="G1769" i="2" s="1"/>
  <c r="H1769" i="2" s="1"/>
  <c r="F1732" i="2"/>
  <c r="G1732" i="2" s="1"/>
  <c r="H1732" i="2" s="1"/>
  <c r="F1714" i="2"/>
  <c r="G1714" i="2" s="1"/>
  <c r="H1714" i="2" s="1"/>
  <c r="F1695" i="2"/>
  <c r="G1695" i="2" s="1"/>
  <c r="H1695" i="2" s="1"/>
  <c r="F1666" i="2"/>
  <c r="G1666" i="2" s="1"/>
  <c r="H1666" i="2" s="1"/>
  <c r="F1638" i="2"/>
  <c r="G1638" i="2" s="1"/>
  <c r="H1638" i="2" s="1"/>
  <c r="F1612" i="2"/>
  <c r="G1612" i="2" s="1"/>
  <c r="H1612" i="2" s="1"/>
  <c r="F1585" i="2"/>
  <c r="G1585" i="2" s="1"/>
  <c r="H1585" i="2" s="1"/>
  <c r="F1557" i="2"/>
  <c r="G1557" i="2" s="1"/>
  <c r="H1557" i="2" s="1"/>
  <c r="F1528" i="2"/>
  <c r="G1528" i="2" s="1"/>
  <c r="H1528" i="2" s="1"/>
  <c r="F1499" i="2"/>
  <c r="G1499" i="2" s="1"/>
  <c r="H1499" i="2" s="1"/>
  <c r="F1470" i="2"/>
  <c r="G1470" i="2" s="1"/>
  <c r="H1470" i="2" s="1"/>
  <c r="F1444" i="2"/>
  <c r="G1444" i="2" s="1"/>
  <c r="H1444" i="2" s="1"/>
  <c r="F1393" i="2"/>
  <c r="F1258" i="2"/>
  <c r="F1022" i="2"/>
  <c r="G1022" i="2" s="1"/>
  <c r="H1022" i="2" s="1"/>
  <c r="F803" i="2"/>
  <c r="G803" i="2" s="1"/>
  <c r="H803" i="2" s="1"/>
  <c r="F572" i="2"/>
  <c r="G572" i="2" s="1"/>
  <c r="H572" i="2" s="1"/>
  <c r="F157" i="2"/>
  <c r="G157" i="2" s="1"/>
  <c r="H157" i="2" s="1"/>
  <c r="F2" i="2"/>
  <c r="G2" i="2" s="1"/>
  <c r="F2491" i="2"/>
  <c r="G2491" i="2" s="1"/>
  <c r="H2491" i="2" s="1"/>
  <c r="F2486" i="2"/>
  <c r="G2486" i="2" s="1"/>
  <c r="H2486" i="2" s="1"/>
  <c r="F2475" i="2"/>
  <c r="G2475" i="2" s="1"/>
  <c r="H2475" i="2" s="1"/>
  <c r="F2470" i="2"/>
  <c r="G2470" i="2" s="1"/>
  <c r="H2470" i="2" s="1"/>
  <c r="F2458" i="2"/>
  <c r="G2458" i="2" s="1"/>
  <c r="H2458" i="2" s="1"/>
  <c r="F2451" i="2"/>
  <c r="G2451" i="2" s="1"/>
  <c r="H2451" i="2" s="1"/>
  <c r="F2443" i="2"/>
  <c r="G2443" i="2" s="1"/>
  <c r="H2443" i="2" s="1"/>
  <c r="F2430" i="2"/>
  <c r="G2430" i="2" s="1"/>
  <c r="H2430" i="2" s="1"/>
  <c r="F2424" i="2"/>
  <c r="G2424" i="2" s="1"/>
  <c r="H2424" i="2" s="1"/>
  <c r="F2416" i="2"/>
  <c r="G2416" i="2" s="1"/>
  <c r="H2416" i="2" s="1"/>
  <c r="F2402" i="2"/>
  <c r="G2402" i="2" s="1"/>
  <c r="H2402" i="2" s="1"/>
  <c r="F2396" i="2"/>
  <c r="G2396" i="2" s="1"/>
  <c r="H2396" i="2" s="1"/>
  <c r="F2389" i="2"/>
  <c r="G2389" i="2" s="1"/>
  <c r="H2389" i="2" s="1"/>
  <c r="F2381" i="2"/>
  <c r="G2381" i="2" s="1"/>
  <c r="H2381" i="2" s="1"/>
  <c r="F2374" i="2"/>
  <c r="G2374" i="2" s="1"/>
  <c r="H2374" i="2" s="1"/>
  <c r="F2368" i="2"/>
  <c r="G2368" i="2" s="1"/>
  <c r="H2368" i="2" s="1"/>
  <c r="F2361" i="2"/>
  <c r="G2361" i="2" s="1"/>
  <c r="H2361" i="2" s="1"/>
  <c r="F2354" i="2"/>
  <c r="G2354" i="2" s="1"/>
  <c r="H2354" i="2" s="1"/>
  <c r="F2346" i="2"/>
  <c r="G2346" i="2" s="1"/>
  <c r="H2346" i="2" s="1"/>
  <c r="F2340" i="2"/>
  <c r="G2340" i="2" s="1"/>
  <c r="H2340" i="2" s="1"/>
  <c r="F2333" i="2"/>
  <c r="G2333" i="2" s="1"/>
  <c r="H2333" i="2" s="1"/>
  <c r="F2327" i="2"/>
  <c r="G2327" i="2" s="1"/>
  <c r="H2327" i="2" s="1"/>
  <c r="F2319" i="2"/>
  <c r="G2319" i="2" s="1"/>
  <c r="H2319" i="2" s="1"/>
  <c r="F2312" i="2"/>
  <c r="G2312" i="2" s="1"/>
  <c r="H2312" i="2" s="1"/>
  <c r="F2305" i="2"/>
  <c r="G2305" i="2" s="1"/>
  <c r="H2305" i="2" s="1"/>
  <c r="F2298" i="2"/>
  <c r="G2298" i="2" s="1"/>
  <c r="H2298" i="2" s="1"/>
  <c r="F2287" i="2"/>
  <c r="G2287" i="2" s="1"/>
  <c r="H2287" i="2" s="1"/>
  <c r="F2266" i="2"/>
  <c r="G2266" i="2" s="1"/>
  <c r="H2266" i="2" s="1"/>
  <c r="F2251" i="2"/>
  <c r="G2251" i="2" s="1"/>
  <c r="H2251" i="2" s="1"/>
  <c r="F2238" i="2"/>
  <c r="G2238" i="2" s="1"/>
  <c r="H2238" i="2" s="1"/>
  <c r="F2224" i="2"/>
  <c r="G2224" i="2" s="1"/>
  <c r="H2224" i="2" s="1"/>
  <c r="F2210" i="2"/>
  <c r="G2210" i="2" s="1"/>
  <c r="H2210" i="2" s="1"/>
  <c r="F2197" i="2"/>
  <c r="G2197" i="2" s="1"/>
  <c r="H2197" i="2" s="1"/>
  <c r="F2182" i="2"/>
  <c r="G2182" i="2" s="1"/>
  <c r="H2182" i="2" s="1"/>
  <c r="F2169" i="2"/>
  <c r="G2169" i="2" s="1"/>
  <c r="H2169" i="2" s="1"/>
  <c r="F2154" i="2"/>
  <c r="G2154" i="2" s="1"/>
  <c r="H2154" i="2" s="1"/>
  <c r="F2141" i="2"/>
  <c r="G2141" i="2" s="1"/>
  <c r="H2141" i="2" s="1"/>
  <c r="F2127" i="2"/>
  <c r="G2127" i="2" s="1"/>
  <c r="H2127" i="2" s="1"/>
  <c r="F2113" i="2"/>
  <c r="G2113" i="2" s="1"/>
  <c r="H2113" i="2" s="1"/>
  <c r="F2100" i="2"/>
  <c r="G2100" i="2" s="1"/>
  <c r="H2100" i="2" s="1"/>
  <c r="F2085" i="2"/>
  <c r="G2085" i="2" s="1"/>
  <c r="H2085" i="2" s="1"/>
  <c r="F2057" i="2"/>
  <c r="G2057" i="2" s="1"/>
  <c r="H2057" i="2" s="1"/>
  <c r="F2030" i="2"/>
  <c r="G2030" i="2" s="1"/>
  <c r="H2030" i="2" s="1"/>
  <c r="F2003" i="2"/>
  <c r="G2003" i="2" s="1"/>
  <c r="H2003" i="2" s="1"/>
  <c r="F1976" i="2"/>
  <c r="G1976" i="2" s="1"/>
  <c r="H1976" i="2" s="1"/>
  <c r="F1948" i="2"/>
  <c r="G1948" i="2" s="1"/>
  <c r="H1948" i="2" s="1"/>
  <c r="F1933" i="2"/>
  <c r="G1933" i="2" s="1"/>
  <c r="H1933" i="2" s="1"/>
  <c r="F1913" i="2"/>
  <c r="G1913" i="2" s="1"/>
  <c r="H1913" i="2" s="1"/>
  <c r="F1885" i="2"/>
  <c r="G1885" i="2" s="1"/>
  <c r="H1885" i="2" s="1"/>
  <c r="F1857" i="2"/>
  <c r="G1857" i="2" s="1"/>
  <c r="H1857" i="2" s="1"/>
  <c r="F1829" i="2"/>
  <c r="G1829" i="2" s="1"/>
  <c r="H1829" i="2" s="1"/>
  <c r="F1802" i="2"/>
  <c r="G1802" i="2" s="1"/>
  <c r="H1802" i="2" s="1"/>
  <c r="F1783" i="2"/>
  <c r="G1783" i="2" s="1"/>
  <c r="H1783" i="2" s="1"/>
  <c r="F1765" i="2"/>
  <c r="G1765" i="2" s="1"/>
  <c r="H1765" i="2" s="1"/>
  <c r="F1728" i="2"/>
  <c r="G1728" i="2" s="1"/>
  <c r="H1728" i="2" s="1"/>
  <c r="F1710" i="2"/>
  <c r="G1710" i="2" s="1"/>
  <c r="H1710" i="2" s="1"/>
  <c r="F1689" i="2"/>
  <c r="G1689" i="2" s="1"/>
  <c r="H1689" i="2" s="1"/>
  <c r="F1660" i="2"/>
  <c r="G1660" i="2" s="1"/>
  <c r="H1660" i="2" s="1"/>
  <c r="F1632" i="2"/>
  <c r="G1632" i="2" s="1"/>
  <c r="H1632" i="2" s="1"/>
  <c r="F1607" i="2"/>
  <c r="G1607" i="2" s="1"/>
  <c r="H1607" i="2" s="1"/>
  <c r="F1579" i="2"/>
  <c r="G1579" i="2" s="1"/>
  <c r="H1579" i="2" s="1"/>
  <c r="F1550" i="2"/>
  <c r="G1550" i="2" s="1"/>
  <c r="H1550" i="2" s="1"/>
  <c r="F1521" i="2"/>
  <c r="G1521" i="2" s="1"/>
  <c r="H1521" i="2" s="1"/>
  <c r="F1493" i="2"/>
  <c r="G1493" i="2" s="1"/>
  <c r="H1493" i="2" s="1"/>
  <c r="F1464" i="2"/>
  <c r="G1464" i="2" s="1"/>
  <c r="H1464" i="2" s="1"/>
  <c r="F1413" i="2"/>
  <c r="F1388" i="2"/>
  <c r="F1365" i="2"/>
  <c r="G1365" i="2" s="1"/>
  <c r="H1365" i="2" s="1"/>
  <c r="F1341" i="2"/>
  <c r="G1341" i="2" s="1"/>
  <c r="H1341" i="2" s="1"/>
  <c r="F1208" i="2"/>
  <c r="F973" i="2"/>
  <c r="G973" i="2" s="1"/>
  <c r="H973" i="2" s="1"/>
  <c r="F755" i="2"/>
  <c r="G755" i="2" s="1"/>
  <c r="H755" i="2" s="1"/>
  <c r="F522" i="2"/>
  <c r="G522" i="2" s="1"/>
  <c r="H522" i="2" s="1"/>
  <c r="F2496" i="2"/>
  <c r="G2496" i="2" s="1"/>
  <c r="H2496" i="2" s="1"/>
  <c r="F2485" i="2"/>
  <c r="G2485" i="2" s="1"/>
  <c r="H2485" i="2" s="1"/>
  <c r="F2480" i="2"/>
  <c r="G2480" i="2" s="1"/>
  <c r="H2480" i="2" s="1"/>
  <c r="F2469" i="2"/>
  <c r="G2469" i="2" s="1"/>
  <c r="H2469" i="2" s="1"/>
  <c r="F2464" i="2"/>
  <c r="G2464" i="2" s="1"/>
  <c r="H2464" i="2" s="1"/>
  <c r="F2457" i="2"/>
  <c r="G2457" i="2" s="1"/>
  <c r="H2457" i="2" s="1"/>
  <c r="F2450" i="2"/>
  <c r="G2450" i="2" s="1"/>
  <c r="H2450" i="2" s="1"/>
  <c r="F2442" i="2"/>
  <c r="G2442" i="2" s="1"/>
  <c r="H2442" i="2" s="1"/>
  <c r="F2436" i="2"/>
  <c r="G2436" i="2" s="1"/>
  <c r="H2436" i="2" s="1"/>
  <c r="F2429" i="2"/>
  <c r="G2429" i="2" s="1"/>
  <c r="H2429" i="2" s="1"/>
  <c r="F2423" i="2"/>
  <c r="G2423" i="2" s="1"/>
  <c r="H2423" i="2" s="1"/>
  <c r="F2415" i="2"/>
  <c r="G2415" i="2" s="1"/>
  <c r="H2415" i="2" s="1"/>
  <c r="F2408" i="2"/>
  <c r="G2408" i="2" s="1"/>
  <c r="H2408" i="2" s="1"/>
  <c r="F2401" i="2"/>
  <c r="G2401" i="2" s="1"/>
  <c r="H2401" i="2" s="1"/>
  <c r="F2395" i="2"/>
  <c r="G2395" i="2" s="1"/>
  <c r="H2395" i="2" s="1"/>
  <c r="F2388" i="2"/>
  <c r="G2388" i="2" s="1"/>
  <c r="H2388" i="2" s="1"/>
  <c r="F2380" i="2"/>
  <c r="G2380" i="2" s="1"/>
  <c r="H2380" i="2" s="1"/>
  <c r="F2373" i="2"/>
  <c r="G2373" i="2" s="1"/>
  <c r="H2373" i="2" s="1"/>
  <c r="F2367" i="2"/>
  <c r="G2367" i="2" s="1"/>
  <c r="H2367" i="2" s="1"/>
  <c r="F2353" i="2"/>
  <c r="G2353" i="2" s="1"/>
  <c r="H2353" i="2" s="1"/>
  <c r="F2345" i="2"/>
  <c r="G2345" i="2" s="1"/>
  <c r="H2345" i="2" s="1"/>
  <c r="F2339" i="2"/>
  <c r="G2339" i="2" s="1"/>
  <c r="H2339" i="2" s="1"/>
  <c r="F2326" i="2"/>
  <c r="G2326" i="2" s="1"/>
  <c r="H2326" i="2" s="1"/>
  <c r="F2318" i="2"/>
  <c r="G2318" i="2" s="1"/>
  <c r="H2318" i="2" s="1"/>
  <c r="F2311" i="2"/>
  <c r="G2311" i="2" s="1"/>
  <c r="H2311" i="2" s="1"/>
  <c r="F2297" i="2"/>
  <c r="G2297" i="2" s="1"/>
  <c r="H2297" i="2" s="1"/>
  <c r="F2286" i="2"/>
  <c r="G2286" i="2" s="1"/>
  <c r="H2286" i="2" s="1"/>
  <c r="F2276" i="2"/>
  <c r="G2276" i="2" s="1"/>
  <c r="H2276" i="2" s="1"/>
  <c r="F2265" i="2"/>
  <c r="G2265" i="2" s="1"/>
  <c r="H2265" i="2" s="1"/>
  <c r="F2250" i="2"/>
  <c r="G2250" i="2" s="1"/>
  <c r="H2250" i="2" s="1"/>
  <c r="F2237" i="2"/>
  <c r="G2237" i="2" s="1"/>
  <c r="H2237" i="2" s="1"/>
  <c r="F2223" i="2"/>
  <c r="G2223" i="2" s="1"/>
  <c r="H2223" i="2" s="1"/>
  <c r="F2209" i="2"/>
  <c r="G2209" i="2" s="1"/>
  <c r="H2209" i="2" s="1"/>
  <c r="F2196" i="2"/>
  <c r="G2196" i="2" s="1"/>
  <c r="H2196" i="2" s="1"/>
  <c r="F2181" i="2"/>
  <c r="G2181" i="2" s="1"/>
  <c r="H2181" i="2" s="1"/>
  <c r="F2153" i="2"/>
  <c r="G2153" i="2" s="1"/>
  <c r="H2153" i="2" s="1"/>
  <c r="F2126" i="2"/>
  <c r="G2126" i="2" s="1"/>
  <c r="H2126" i="2" s="1"/>
  <c r="F2099" i="2"/>
  <c r="G2099" i="2" s="1"/>
  <c r="H2099" i="2" s="1"/>
  <c r="F2072" i="2"/>
  <c r="G2072" i="2" s="1"/>
  <c r="H2072" i="2" s="1"/>
  <c r="F2044" i="2"/>
  <c r="G2044" i="2" s="1"/>
  <c r="H2044" i="2" s="1"/>
  <c r="F2029" i="2"/>
  <c r="G2029" i="2" s="1"/>
  <c r="H2029" i="2" s="1"/>
  <c r="F2016" i="2"/>
  <c r="G2016" i="2" s="1"/>
  <c r="H2016" i="2" s="1"/>
  <c r="F2002" i="2"/>
  <c r="G2002" i="2" s="1"/>
  <c r="H2002" i="2" s="1"/>
  <c r="F1988" i="2"/>
  <c r="G1988" i="2" s="1"/>
  <c r="H1988" i="2" s="1"/>
  <c r="F1975" i="2"/>
  <c r="G1975" i="2" s="1"/>
  <c r="H1975" i="2" s="1"/>
  <c r="F1960" i="2"/>
  <c r="G1960" i="2" s="1"/>
  <c r="H1960" i="2" s="1"/>
  <c r="F1947" i="2"/>
  <c r="G1947" i="2" s="1"/>
  <c r="H1947" i="2" s="1"/>
  <c r="F1932" i="2"/>
  <c r="G1932" i="2" s="1"/>
  <c r="H1932" i="2" s="1"/>
  <c r="F1764" i="2"/>
  <c r="G1764" i="2" s="1"/>
  <c r="H1764" i="2" s="1"/>
  <c r="F1746" i="2"/>
  <c r="G1746" i="2" s="1"/>
  <c r="H1746" i="2" s="1"/>
  <c r="F1688" i="2"/>
  <c r="G1688" i="2" s="1"/>
  <c r="H1688" i="2" s="1"/>
  <c r="F1659" i="2"/>
  <c r="G1659" i="2" s="1"/>
  <c r="H1659" i="2" s="1"/>
  <c r="F1606" i="2"/>
  <c r="G1606" i="2" s="1"/>
  <c r="H1606" i="2" s="1"/>
  <c r="F1549" i="2"/>
  <c r="G1549" i="2" s="1"/>
  <c r="H1549" i="2" s="1"/>
  <c r="F1520" i="2"/>
  <c r="G1520" i="2" s="1"/>
  <c r="H1520" i="2" s="1"/>
  <c r="F1492" i="2"/>
  <c r="G1492" i="2" s="1"/>
  <c r="H1492" i="2" s="1"/>
  <c r="F1463" i="2"/>
  <c r="G1463" i="2" s="1"/>
  <c r="H1463" i="2" s="1"/>
  <c r="F1438" i="2"/>
  <c r="G1438" i="2" s="1"/>
  <c r="H1438" i="2" s="1"/>
  <c r="F1412" i="2"/>
  <c r="F1387" i="2"/>
  <c r="F1364" i="2"/>
  <c r="G1364" i="2" s="1"/>
  <c r="H1364" i="2" s="1"/>
  <c r="F1340" i="2"/>
  <c r="G1340" i="2" s="1"/>
  <c r="H1340" i="2" s="1"/>
  <c r="F1202" i="2"/>
  <c r="F966" i="2"/>
  <c r="G966" i="2" s="1"/>
  <c r="H966" i="2" s="1"/>
  <c r="F747" i="2"/>
  <c r="G747" i="2" s="1"/>
  <c r="H747" i="2" s="1"/>
  <c r="F515" i="2"/>
  <c r="G515" i="2" s="1"/>
  <c r="H515" i="2" s="1"/>
  <c r="F2495" i="2"/>
  <c r="G2495" i="2" s="1"/>
  <c r="H2495" i="2" s="1"/>
  <c r="F2490" i="2"/>
  <c r="G2490" i="2" s="1"/>
  <c r="H2490" i="2" s="1"/>
  <c r="F2479" i="2"/>
  <c r="G2479" i="2" s="1"/>
  <c r="H2479" i="2" s="1"/>
  <c r="F2474" i="2"/>
  <c r="G2474" i="2" s="1"/>
  <c r="H2474" i="2" s="1"/>
  <c r="F2463" i="2"/>
  <c r="G2463" i="2" s="1"/>
  <c r="H2463" i="2" s="1"/>
  <c r="F2449" i="2"/>
  <c r="G2449" i="2" s="1"/>
  <c r="H2449" i="2" s="1"/>
  <c r="F2441" i="2"/>
  <c r="G2441" i="2" s="1"/>
  <c r="H2441" i="2" s="1"/>
  <c r="F2435" i="2"/>
  <c r="G2435" i="2" s="1"/>
  <c r="H2435" i="2" s="1"/>
  <c r="F2422" i="2"/>
  <c r="G2422" i="2" s="1"/>
  <c r="H2422" i="2" s="1"/>
  <c r="F2414" i="2"/>
  <c r="G2414" i="2" s="1"/>
  <c r="H2414" i="2" s="1"/>
  <c r="F2407" i="2"/>
  <c r="G2407" i="2" s="1"/>
  <c r="H2407" i="2" s="1"/>
  <c r="F2394" i="2"/>
  <c r="G2394" i="2" s="1"/>
  <c r="H2394" i="2" s="1"/>
  <c r="F2387" i="2"/>
  <c r="G2387" i="2" s="1"/>
  <c r="H2387" i="2" s="1"/>
  <c r="F2379" i="2"/>
  <c r="G2379" i="2" s="1"/>
  <c r="H2379" i="2" s="1"/>
  <c r="F2366" i="2"/>
  <c r="G2366" i="2" s="1"/>
  <c r="H2366" i="2" s="1"/>
  <c r="F2360" i="2"/>
  <c r="G2360" i="2" s="1"/>
  <c r="H2360" i="2" s="1"/>
  <c r="F2352" i="2"/>
  <c r="G2352" i="2" s="1"/>
  <c r="H2352" i="2" s="1"/>
  <c r="F2338" i="2"/>
  <c r="G2338" i="2" s="1"/>
  <c r="H2338" i="2" s="1"/>
  <c r="F2332" i="2"/>
  <c r="G2332" i="2" s="1"/>
  <c r="H2332" i="2" s="1"/>
  <c r="F2325" i="2"/>
  <c r="G2325" i="2" s="1"/>
  <c r="H2325" i="2" s="1"/>
  <c r="F2317" i="2"/>
  <c r="G2317" i="2" s="1"/>
  <c r="H2317" i="2" s="1"/>
  <c r="F2310" i="2"/>
  <c r="G2310" i="2" s="1"/>
  <c r="H2310" i="2" s="1"/>
  <c r="F2304" i="2"/>
  <c r="G2304" i="2" s="1"/>
  <c r="H2304" i="2" s="1"/>
  <c r="F2296" i="2"/>
  <c r="G2296" i="2" s="1"/>
  <c r="H2296" i="2" s="1"/>
  <c r="F2285" i="2"/>
  <c r="G2285" i="2" s="1"/>
  <c r="H2285" i="2" s="1"/>
  <c r="F2273" i="2"/>
  <c r="G2273" i="2" s="1"/>
  <c r="H2273" i="2" s="1"/>
  <c r="F2264" i="2"/>
  <c r="G2264" i="2" s="1"/>
  <c r="H2264" i="2" s="1"/>
  <c r="F2236" i="2"/>
  <c r="G2236" i="2" s="1"/>
  <c r="H2236" i="2" s="1"/>
  <c r="F2221" i="2"/>
  <c r="G2221" i="2" s="1"/>
  <c r="H2221" i="2" s="1"/>
  <c r="F2208" i="2"/>
  <c r="G2208" i="2" s="1"/>
  <c r="H2208" i="2" s="1"/>
  <c r="F2194" i="2"/>
  <c r="G2194" i="2" s="1"/>
  <c r="H2194" i="2" s="1"/>
  <c r="F2180" i="2"/>
  <c r="G2180" i="2" s="1"/>
  <c r="H2180" i="2" s="1"/>
  <c r="F2167" i="2"/>
  <c r="G2167" i="2" s="1"/>
  <c r="H2167" i="2" s="1"/>
  <c r="F2152" i="2"/>
  <c r="G2152" i="2" s="1"/>
  <c r="H2152" i="2" s="1"/>
  <c r="F2139" i="2"/>
  <c r="G2139" i="2" s="1"/>
  <c r="H2139" i="2" s="1"/>
  <c r="F2124" i="2"/>
  <c r="G2124" i="2" s="1"/>
  <c r="H2124" i="2" s="1"/>
  <c r="F2111" i="2"/>
  <c r="G2111" i="2" s="1"/>
  <c r="H2111" i="2" s="1"/>
  <c r="F2097" i="2"/>
  <c r="G2097" i="2" s="1"/>
  <c r="H2097" i="2" s="1"/>
  <c r="F2083" i="2"/>
  <c r="G2083" i="2" s="1"/>
  <c r="H2083" i="2" s="1"/>
  <c r="F2070" i="2"/>
  <c r="G2070" i="2" s="1"/>
  <c r="H2070" i="2" s="1"/>
  <c r="F2055" i="2"/>
  <c r="G2055" i="2" s="1"/>
  <c r="H2055" i="2" s="1"/>
  <c r="F2042" i="2"/>
  <c r="G2042" i="2" s="1"/>
  <c r="H2042" i="2" s="1"/>
  <c r="F2027" i="2"/>
  <c r="G2027" i="2" s="1"/>
  <c r="H2027" i="2" s="1"/>
  <c r="F2014" i="2"/>
  <c r="G2014" i="2" s="1"/>
  <c r="H2014" i="2" s="1"/>
  <c r="F2000" i="2"/>
  <c r="G2000" i="2" s="1"/>
  <c r="H2000" i="2" s="1"/>
  <c r="F1986" i="2"/>
  <c r="G1986" i="2" s="1"/>
  <c r="H1986" i="2" s="1"/>
  <c r="F1973" i="2"/>
  <c r="G1973" i="2" s="1"/>
  <c r="H1973" i="2" s="1"/>
  <c r="F1958" i="2"/>
  <c r="G1958" i="2" s="1"/>
  <c r="H1958" i="2" s="1"/>
  <c r="F1945" i="2"/>
  <c r="G1945" i="2" s="1"/>
  <c r="H1945" i="2" s="1"/>
  <c r="F1927" i="2"/>
  <c r="G1927" i="2" s="1"/>
  <c r="H1927" i="2" s="1"/>
  <c r="F1906" i="2"/>
  <c r="G1906" i="2" s="1"/>
  <c r="H1906" i="2" s="1"/>
  <c r="F1879" i="2"/>
  <c r="G1879" i="2" s="1"/>
  <c r="H1879" i="2" s="1"/>
  <c r="F1851" i="2"/>
  <c r="G1851" i="2" s="1"/>
  <c r="H1851" i="2" s="1"/>
  <c r="F1823" i="2"/>
  <c r="G1823" i="2" s="1"/>
  <c r="H1823" i="2" s="1"/>
  <c r="F1760" i="2"/>
  <c r="G1760" i="2" s="1"/>
  <c r="H1760" i="2" s="1"/>
  <c r="F1742" i="2"/>
  <c r="G1742" i="2" s="1"/>
  <c r="H1742" i="2" s="1"/>
  <c r="F1681" i="2"/>
  <c r="G1681" i="2" s="1"/>
  <c r="H1681" i="2" s="1"/>
  <c r="F1653" i="2"/>
  <c r="G1653" i="2" s="1"/>
  <c r="H1653" i="2" s="1"/>
  <c r="F1626" i="2"/>
  <c r="G1626" i="2" s="1"/>
  <c r="H1626" i="2" s="1"/>
  <c r="F1600" i="2"/>
  <c r="G1600" i="2" s="1"/>
  <c r="H1600" i="2" s="1"/>
  <c r="F1572" i="2"/>
  <c r="G1572" i="2" s="1"/>
  <c r="H1572" i="2" s="1"/>
  <c r="F1543" i="2"/>
  <c r="G1543" i="2" s="1"/>
  <c r="H1543" i="2" s="1"/>
  <c r="F1485" i="2"/>
  <c r="G1485" i="2" s="1"/>
  <c r="H1485" i="2" s="1"/>
  <c r="F1458" i="2"/>
  <c r="G1458" i="2" s="1"/>
  <c r="H1458" i="2" s="1"/>
  <c r="F1432" i="2"/>
  <c r="G1432" i="2" s="1"/>
  <c r="H1432" i="2" s="1"/>
  <c r="F1382" i="2"/>
  <c r="G1382" i="2" s="1"/>
  <c r="H1382" i="2" s="1"/>
  <c r="F1359" i="2"/>
  <c r="G1359" i="2" s="1"/>
  <c r="H1359" i="2" s="1"/>
  <c r="F1335" i="2"/>
  <c r="G1335" i="2" s="1"/>
  <c r="H1335" i="2" s="1"/>
  <c r="F1152" i="2"/>
  <c r="G1152" i="2" s="1"/>
  <c r="H1152" i="2" s="1"/>
  <c r="F921" i="2"/>
  <c r="G921" i="2" s="1"/>
  <c r="H921" i="2" s="1"/>
  <c r="F696" i="2"/>
  <c r="G696" i="2" s="1"/>
  <c r="H696" i="2" s="1"/>
  <c r="F468" i="2"/>
  <c r="G468" i="2" s="1"/>
  <c r="H468" i="2" s="1"/>
  <c r="F2500" i="2"/>
  <c r="G2500" i="2" s="1"/>
  <c r="H2500" i="2" s="1"/>
  <c r="F2489" i="2"/>
  <c r="G2489" i="2" s="1"/>
  <c r="H2489" i="2" s="1"/>
  <c r="F2484" i="2"/>
  <c r="G2484" i="2" s="1"/>
  <c r="H2484" i="2" s="1"/>
  <c r="F2473" i="2"/>
  <c r="G2473" i="2" s="1"/>
  <c r="H2473" i="2" s="1"/>
  <c r="F2468" i="2"/>
  <c r="G2468" i="2" s="1"/>
  <c r="H2468" i="2" s="1"/>
  <c r="F2462" i="2"/>
  <c r="G2462" i="2" s="1"/>
  <c r="H2462" i="2" s="1"/>
  <c r="F2456" i="2"/>
  <c r="G2456" i="2" s="1"/>
  <c r="H2456" i="2" s="1"/>
  <c r="F2448" i="2"/>
  <c r="G2448" i="2" s="1"/>
  <c r="H2448" i="2" s="1"/>
  <c r="F2434" i="2"/>
  <c r="G2434" i="2" s="1"/>
  <c r="H2434" i="2" s="1"/>
  <c r="F2428" i="2"/>
  <c r="G2428" i="2" s="1"/>
  <c r="H2428" i="2" s="1"/>
  <c r="F2421" i="2"/>
  <c r="G2421" i="2" s="1"/>
  <c r="H2421" i="2" s="1"/>
  <c r="F2413" i="2"/>
  <c r="G2413" i="2" s="1"/>
  <c r="H2413" i="2" s="1"/>
  <c r="F2406" i="2"/>
  <c r="G2406" i="2" s="1"/>
  <c r="H2406" i="2" s="1"/>
  <c r="F2400" i="2"/>
  <c r="G2400" i="2" s="1"/>
  <c r="H2400" i="2" s="1"/>
  <c r="F2393" i="2"/>
  <c r="G2393" i="2" s="1"/>
  <c r="H2393" i="2" s="1"/>
  <c r="F2386" i="2"/>
  <c r="G2386" i="2" s="1"/>
  <c r="H2386" i="2" s="1"/>
  <c r="F2378" i="2"/>
  <c r="G2378" i="2" s="1"/>
  <c r="H2378" i="2" s="1"/>
  <c r="F2372" i="2"/>
  <c r="G2372" i="2" s="1"/>
  <c r="H2372" i="2" s="1"/>
  <c r="F2365" i="2"/>
  <c r="G2365" i="2" s="1"/>
  <c r="H2365" i="2" s="1"/>
  <c r="F2359" i="2"/>
  <c r="G2359" i="2" s="1"/>
  <c r="H2359" i="2" s="1"/>
  <c r="F2351" i="2"/>
  <c r="G2351" i="2" s="1"/>
  <c r="H2351" i="2" s="1"/>
  <c r="F2344" i="2"/>
  <c r="G2344" i="2" s="1"/>
  <c r="H2344" i="2" s="1"/>
  <c r="F2337" i="2"/>
  <c r="G2337" i="2" s="1"/>
  <c r="H2337" i="2" s="1"/>
  <c r="F2331" i="2"/>
  <c r="G2331" i="2" s="1"/>
  <c r="H2331" i="2" s="1"/>
  <c r="F2324" i="2"/>
  <c r="G2324" i="2" s="1"/>
  <c r="H2324" i="2" s="1"/>
  <c r="F2316" i="2"/>
  <c r="G2316" i="2" s="1"/>
  <c r="H2316" i="2" s="1"/>
  <c r="F2309" i="2"/>
  <c r="G2309" i="2" s="1"/>
  <c r="H2309" i="2" s="1"/>
  <c r="F2302" i="2"/>
  <c r="G2302" i="2" s="1"/>
  <c r="H2302" i="2" s="1"/>
  <c r="F2295" i="2"/>
  <c r="G2295" i="2" s="1"/>
  <c r="H2295" i="2" s="1"/>
  <c r="F2283" i="2"/>
  <c r="G2283" i="2" s="1"/>
  <c r="H2283" i="2" s="1"/>
  <c r="F2260" i="2"/>
  <c r="G2260" i="2" s="1"/>
  <c r="H2260" i="2" s="1"/>
  <c r="F2245" i="2"/>
  <c r="G2245" i="2" s="1"/>
  <c r="H2245" i="2" s="1"/>
  <c r="F2217" i="2"/>
  <c r="G2217" i="2" s="1"/>
  <c r="H2217" i="2" s="1"/>
  <c r="F2190" i="2"/>
  <c r="G2190" i="2" s="1"/>
  <c r="H2190" i="2" s="1"/>
  <c r="F2163" i="2"/>
  <c r="G2163" i="2" s="1"/>
  <c r="H2163" i="2" s="1"/>
  <c r="F2136" i="2"/>
  <c r="G2136" i="2" s="1"/>
  <c r="H2136" i="2" s="1"/>
  <c r="F2108" i="2"/>
  <c r="G2108" i="2" s="1"/>
  <c r="H2108" i="2" s="1"/>
  <c r="F2093" i="2"/>
  <c r="G2093" i="2" s="1"/>
  <c r="H2093" i="2" s="1"/>
  <c r="F2080" i="2"/>
  <c r="G2080" i="2" s="1"/>
  <c r="H2080" i="2" s="1"/>
  <c r="F2066" i="2"/>
  <c r="G2066" i="2" s="1"/>
  <c r="H2066" i="2" s="1"/>
  <c r="F2052" i="2"/>
  <c r="G2052" i="2" s="1"/>
  <c r="H2052" i="2" s="1"/>
  <c r="F2039" i="2"/>
  <c r="G2039" i="2" s="1"/>
  <c r="H2039" i="2" s="1"/>
  <c r="F2024" i="2"/>
  <c r="G2024" i="2" s="1"/>
  <c r="H2024" i="2" s="1"/>
  <c r="F2011" i="2"/>
  <c r="G2011" i="2" s="1"/>
  <c r="H2011" i="2" s="1"/>
  <c r="F1996" i="2"/>
  <c r="G1996" i="2" s="1"/>
  <c r="H1996" i="2" s="1"/>
  <c r="F1983" i="2"/>
  <c r="G1983" i="2" s="1"/>
  <c r="H1983" i="2" s="1"/>
  <c r="F1969" i="2"/>
  <c r="G1969" i="2" s="1"/>
  <c r="H1969" i="2" s="1"/>
  <c r="F1955" i="2"/>
  <c r="G1955" i="2" s="1"/>
  <c r="H1955" i="2" s="1"/>
  <c r="F1942" i="2"/>
  <c r="G1942" i="2" s="1"/>
  <c r="H1942" i="2" s="1"/>
  <c r="F1926" i="2"/>
  <c r="G1926" i="2" s="1"/>
  <c r="H1926" i="2" s="1"/>
  <c r="F1905" i="2"/>
  <c r="G1905" i="2" s="1"/>
  <c r="H1905" i="2" s="1"/>
  <c r="F1878" i="2"/>
  <c r="G1878" i="2" s="1"/>
  <c r="H1878" i="2" s="1"/>
  <c r="F1850" i="2"/>
  <c r="G1850" i="2" s="1"/>
  <c r="H1850" i="2" s="1"/>
  <c r="F1822" i="2"/>
  <c r="G1822" i="2" s="1"/>
  <c r="H1822" i="2" s="1"/>
  <c r="F1797" i="2"/>
  <c r="G1797" i="2" s="1"/>
  <c r="H1797" i="2" s="1"/>
  <c r="F1778" i="2"/>
  <c r="G1778" i="2" s="1"/>
  <c r="H1778" i="2" s="1"/>
  <c r="F1723" i="2"/>
  <c r="G1723" i="2" s="1"/>
  <c r="H1723" i="2" s="1"/>
  <c r="F1705" i="2"/>
  <c r="G1705" i="2" s="1"/>
  <c r="H1705" i="2" s="1"/>
  <c r="F1680" i="2"/>
  <c r="G1680" i="2" s="1"/>
  <c r="H1680" i="2" s="1"/>
  <c r="F1652" i="2"/>
  <c r="G1652" i="2" s="1"/>
  <c r="H1652" i="2" s="1"/>
  <c r="F1625" i="2"/>
  <c r="G1625" i="2" s="1"/>
  <c r="H1625" i="2" s="1"/>
  <c r="F1571" i="2"/>
  <c r="G1571" i="2" s="1"/>
  <c r="H1571" i="2" s="1"/>
  <c r="F1542" i="2"/>
  <c r="G1542" i="2" s="1"/>
  <c r="H1542" i="2" s="1"/>
  <c r="F1514" i="2"/>
  <c r="G1514" i="2" s="1"/>
  <c r="H1514" i="2" s="1"/>
  <c r="F1484" i="2"/>
  <c r="G1484" i="2" s="1"/>
  <c r="H1484" i="2" s="1"/>
  <c r="F1457" i="2"/>
  <c r="G1457" i="2" s="1"/>
  <c r="H1457" i="2" s="1"/>
  <c r="F1431" i="2"/>
  <c r="G1431" i="2" s="1"/>
  <c r="H1431" i="2" s="1"/>
  <c r="F1406" i="2"/>
  <c r="F1381" i="2"/>
  <c r="G1381" i="2" s="1"/>
  <c r="H1381" i="2" s="1"/>
  <c r="F1358" i="2"/>
  <c r="G1358" i="2" s="1"/>
  <c r="H1358" i="2" s="1"/>
  <c r="F1144" i="2"/>
  <c r="G1144" i="2" s="1"/>
  <c r="H1144" i="2" s="1"/>
  <c r="F915" i="2"/>
  <c r="G915" i="2" s="1"/>
  <c r="H915" i="2" s="1"/>
  <c r="F689" i="2"/>
  <c r="G689" i="2" s="1"/>
  <c r="H689" i="2" s="1"/>
  <c r="F453" i="2"/>
  <c r="G453" i="2" s="1"/>
  <c r="H453" i="2" s="1"/>
  <c r="F2499" i="2"/>
  <c r="G2499" i="2" s="1"/>
  <c r="H2499" i="2" s="1"/>
  <c r="F2494" i="2"/>
  <c r="G2494" i="2" s="1"/>
  <c r="H2494" i="2" s="1"/>
  <c r="F2483" i="2"/>
  <c r="G2483" i="2" s="1"/>
  <c r="H2483" i="2" s="1"/>
  <c r="F2478" i="2"/>
  <c r="G2478" i="2" s="1"/>
  <c r="H2478" i="2" s="1"/>
  <c r="F2467" i="2"/>
  <c r="G2467" i="2" s="1"/>
  <c r="H2467" i="2" s="1"/>
  <c r="F2461" i="2"/>
  <c r="G2461" i="2" s="1"/>
  <c r="H2461" i="2" s="1"/>
  <c r="F2455" i="2"/>
  <c r="G2455" i="2" s="1"/>
  <c r="H2455" i="2" s="1"/>
  <c r="F2447" i="2"/>
  <c r="G2447" i="2" s="1"/>
  <c r="H2447" i="2" s="1"/>
  <c r="F2440" i="2"/>
  <c r="G2440" i="2" s="1"/>
  <c r="H2440" i="2" s="1"/>
  <c r="F2433" i="2"/>
  <c r="G2433" i="2" s="1"/>
  <c r="H2433" i="2" s="1"/>
  <c r="F2427" i="2"/>
  <c r="G2427" i="2" s="1"/>
  <c r="H2427" i="2" s="1"/>
  <c r="F2420" i="2"/>
  <c r="G2420" i="2" s="1"/>
  <c r="H2420" i="2" s="1"/>
  <c r="F2412" i="2"/>
  <c r="G2412" i="2" s="1"/>
  <c r="H2412" i="2" s="1"/>
  <c r="F2405" i="2"/>
  <c r="G2405" i="2" s="1"/>
  <c r="H2405" i="2" s="1"/>
  <c r="F2399" i="2"/>
  <c r="G2399" i="2" s="1"/>
  <c r="H2399" i="2" s="1"/>
  <c r="F2385" i="2"/>
  <c r="G2385" i="2" s="1"/>
  <c r="H2385" i="2" s="1"/>
  <c r="F2377" i="2"/>
  <c r="G2377" i="2" s="1"/>
  <c r="H2377" i="2" s="1"/>
  <c r="F2371" i="2"/>
  <c r="G2371" i="2" s="1"/>
  <c r="H2371" i="2" s="1"/>
  <c r="F2358" i="2"/>
  <c r="G2358" i="2" s="1"/>
  <c r="H2358" i="2" s="1"/>
  <c r="F2350" i="2"/>
  <c r="G2350" i="2" s="1"/>
  <c r="H2350" i="2" s="1"/>
  <c r="F2343" i="2"/>
  <c r="G2343" i="2" s="1"/>
  <c r="H2343" i="2" s="1"/>
  <c r="F2330" i="2"/>
  <c r="G2330" i="2" s="1"/>
  <c r="H2330" i="2" s="1"/>
  <c r="F2323" i="2"/>
  <c r="G2323" i="2" s="1"/>
  <c r="H2323" i="2" s="1"/>
  <c r="F2315" i="2"/>
  <c r="G2315" i="2" s="1"/>
  <c r="H2315" i="2" s="1"/>
  <c r="F2301" i="2"/>
  <c r="G2301" i="2" s="1"/>
  <c r="H2301" i="2" s="1"/>
  <c r="F2294" i="2"/>
  <c r="G2294" i="2" s="1"/>
  <c r="H2294" i="2" s="1"/>
  <c r="F2282" i="2"/>
  <c r="G2282" i="2" s="1"/>
  <c r="H2282" i="2" s="1"/>
  <c r="F2272" i="2"/>
  <c r="G2272" i="2" s="1"/>
  <c r="H2272" i="2" s="1"/>
  <c r="F2259" i="2"/>
  <c r="G2259" i="2" s="1"/>
  <c r="H2259" i="2" s="1"/>
  <c r="F2232" i="2"/>
  <c r="G2232" i="2" s="1"/>
  <c r="H2232" i="2" s="1"/>
  <c r="F2204" i="2"/>
  <c r="G2204" i="2" s="1"/>
  <c r="H2204" i="2" s="1"/>
  <c r="F2189" i="2"/>
  <c r="G2189" i="2" s="1"/>
  <c r="H2189" i="2" s="1"/>
  <c r="F2176" i="2"/>
  <c r="G2176" i="2" s="1"/>
  <c r="H2176" i="2" s="1"/>
  <c r="F2162" i="2"/>
  <c r="G2162" i="2" s="1"/>
  <c r="H2162" i="2" s="1"/>
  <c r="F2148" i="2"/>
  <c r="G2148" i="2" s="1"/>
  <c r="H2148" i="2" s="1"/>
  <c r="F2135" i="2"/>
  <c r="G2135" i="2" s="1"/>
  <c r="H2135" i="2" s="1"/>
  <c r="F2120" i="2"/>
  <c r="G2120" i="2" s="1"/>
  <c r="H2120" i="2" s="1"/>
  <c r="F2107" i="2"/>
  <c r="G2107" i="2" s="1"/>
  <c r="H2107" i="2" s="1"/>
  <c r="F2092" i="2"/>
  <c r="G2092" i="2" s="1"/>
  <c r="H2092" i="2" s="1"/>
  <c r="F2079" i="2"/>
  <c r="G2079" i="2" s="1"/>
  <c r="H2079" i="2" s="1"/>
  <c r="F2065" i="2"/>
  <c r="G2065" i="2" s="1"/>
  <c r="H2065" i="2" s="1"/>
  <c r="F2051" i="2"/>
  <c r="G2051" i="2" s="1"/>
  <c r="H2051" i="2" s="1"/>
  <c r="F2038" i="2"/>
  <c r="G2038" i="2" s="1"/>
  <c r="H2038" i="2" s="1"/>
  <c r="F2023" i="2"/>
  <c r="G2023" i="2" s="1"/>
  <c r="H2023" i="2" s="1"/>
  <c r="F2010" i="2"/>
  <c r="G2010" i="2" s="1"/>
  <c r="H2010" i="2" s="1"/>
  <c r="F1995" i="2"/>
  <c r="G1995" i="2" s="1"/>
  <c r="H1995" i="2" s="1"/>
  <c r="F1982" i="2"/>
  <c r="G1982" i="2" s="1"/>
  <c r="H1982" i="2" s="1"/>
  <c r="F1968" i="2"/>
  <c r="G1968" i="2" s="1"/>
  <c r="H1968" i="2" s="1"/>
  <c r="F1954" i="2"/>
  <c r="G1954" i="2" s="1"/>
  <c r="H1954" i="2" s="1"/>
  <c r="F1941" i="2"/>
  <c r="G1941" i="2" s="1"/>
  <c r="H1941" i="2" s="1"/>
  <c r="F1925" i="2"/>
  <c r="G1925" i="2" s="1"/>
  <c r="H1925" i="2" s="1"/>
  <c r="F1898" i="2"/>
  <c r="G1898" i="2" s="1"/>
  <c r="H1898" i="2" s="1"/>
  <c r="F1871" i="2"/>
  <c r="G1871" i="2" s="1"/>
  <c r="H1871" i="2" s="1"/>
  <c r="F1844" i="2"/>
  <c r="G1844" i="2" s="1"/>
  <c r="H1844" i="2" s="1"/>
  <c r="F1774" i="2"/>
  <c r="G1774" i="2" s="1"/>
  <c r="H1774" i="2" s="1"/>
  <c r="F1719" i="2"/>
  <c r="G1719" i="2" s="1"/>
  <c r="H1719" i="2" s="1"/>
  <c r="F1701" i="2"/>
  <c r="G1701" i="2" s="1"/>
  <c r="H1701" i="2" s="1"/>
  <c r="F1646" i="2"/>
  <c r="G1646" i="2" s="1"/>
  <c r="H1646" i="2" s="1"/>
  <c r="F1619" i="2"/>
  <c r="G1619" i="2" s="1"/>
  <c r="H1619" i="2" s="1"/>
  <c r="F1594" i="2"/>
  <c r="G1594" i="2" s="1"/>
  <c r="H1594" i="2" s="1"/>
  <c r="F1565" i="2"/>
  <c r="G1565" i="2" s="1"/>
  <c r="H1565" i="2" s="1"/>
  <c r="F1535" i="2"/>
  <c r="G1535" i="2" s="1"/>
  <c r="H1535" i="2" s="1"/>
  <c r="F1507" i="2"/>
  <c r="G1507" i="2" s="1"/>
  <c r="H1507" i="2" s="1"/>
  <c r="F1478" i="2"/>
  <c r="G1478" i="2" s="1"/>
  <c r="H1478" i="2" s="1"/>
  <c r="F1451" i="2"/>
  <c r="G1451" i="2" s="1"/>
  <c r="H1451" i="2" s="1"/>
  <c r="F1426" i="2"/>
  <c r="F1400" i="2"/>
  <c r="G1400" i="2" s="1"/>
  <c r="H1400" i="2" s="1"/>
  <c r="F1377" i="2"/>
  <c r="G1377" i="2" s="1"/>
  <c r="H1377" i="2" s="1"/>
  <c r="F1353" i="2"/>
  <c r="G1353" i="2" s="1"/>
  <c r="H1353" i="2" s="1"/>
  <c r="F1320" i="2"/>
  <c r="G1320" i="2" s="1"/>
  <c r="H1320" i="2" s="1"/>
  <c r="F1090" i="2"/>
  <c r="G1090" i="2" s="1"/>
  <c r="H1090" i="2" s="1"/>
  <c r="F867" i="2"/>
  <c r="G867" i="2" s="1"/>
  <c r="H867" i="2" s="1"/>
  <c r="F637" i="2"/>
  <c r="G637" i="2" s="1"/>
  <c r="H637" i="2" s="1"/>
  <c r="F355" i="2"/>
  <c r="G355" i="2" s="1"/>
  <c r="H355" i="2" s="1"/>
  <c r="F2493" i="2"/>
  <c r="G2493" i="2" s="1"/>
  <c r="H2493" i="2" s="1"/>
  <c r="F2488" i="2"/>
  <c r="G2488" i="2" s="1"/>
  <c r="H2488" i="2" s="1"/>
  <c r="F2477" i="2"/>
  <c r="G2477" i="2" s="1"/>
  <c r="H2477" i="2" s="1"/>
  <c r="F2472" i="2"/>
  <c r="G2472" i="2" s="1"/>
  <c r="H2472" i="2" s="1"/>
  <c r="F2454" i="2"/>
  <c r="G2454" i="2" s="1"/>
  <c r="H2454" i="2" s="1"/>
  <c r="F2446" i="2"/>
  <c r="G2446" i="2" s="1"/>
  <c r="H2446" i="2" s="1"/>
  <c r="F2439" i="2"/>
  <c r="G2439" i="2" s="1"/>
  <c r="H2439" i="2" s="1"/>
  <c r="F2426" i="2"/>
  <c r="G2426" i="2" s="1"/>
  <c r="H2426" i="2" s="1"/>
  <c r="F2419" i="2"/>
  <c r="G2419" i="2" s="1"/>
  <c r="H2419" i="2" s="1"/>
  <c r="F2411" i="2"/>
  <c r="G2411" i="2" s="1"/>
  <c r="H2411" i="2" s="1"/>
  <c r="F2398" i="2"/>
  <c r="G2398" i="2" s="1"/>
  <c r="H2398" i="2" s="1"/>
  <c r="F2392" i="2"/>
  <c r="G2392" i="2" s="1"/>
  <c r="H2392" i="2" s="1"/>
  <c r="F2384" i="2"/>
  <c r="G2384" i="2" s="1"/>
  <c r="H2384" i="2" s="1"/>
  <c r="F2370" i="2"/>
  <c r="G2370" i="2" s="1"/>
  <c r="H2370" i="2" s="1"/>
  <c r="F2364" i="2"/>
  <c r="G2364" i="2" s="1"/>
  <c r="H2364" i="2" s="1"/>
  <c r="F2357" i="2"/>
  <c r="G2357" i="2" s="1"/>
  <c r="H2357" i="2" s="1"/>
  <c r="F2349" i="2"/>
  <c r="G2349" i="2" s="1"/>
  <c r="H2349" i="2" s="1"/>
  <c r="F2342" i="2"/>
  <c r="G2342" i="2" s="1"/>
  <c r="H2342" i="2" s="1"/>
  <c r="F2336" i="2"/>
  <c r="G2336" i="2" s="1"/>
  <c r="H2336" i="2" s="1"/>
  <c r="F2329" i="2"/>
  <c r="G2329" i="2" s="1"/>
  <c r="H2329" i="2" s="1"/>
  <c r="F2322" i="2"/>
  <c r="G2322" i="2" s="1"/>
  <c r="H2322" i="2" s="1"/>
  <c r="F2314" i="2"/>
  <c r="G2314" i="2" s="1"/>
  <c r="H2314" i="2" s="1"/>
  <c r="F2308" i="2"/>
  <c r="G2308" i="2" s="1"/>
  <c r="H2308" i="2" s="1"/>
  <c r="F2293" i="2"/>
  <c r="G2293" i="2" s="1"/>
  <c r="H2293" i="2" s="1"/>
  <c r="F2280" i="2"/>
  <c r="G2280" i="2" s="1"/>
  <c r="H2280" i="2" s="1"/>
  <c r="F2270" i="2"/>
  <c r="G2270" i="2" s="1"/>
  <c r="H2270" i="2" s="1"/>
  <c r="F2258" i="2"/>
  <c r="G2258" i="2" s="1"/>
  <c r="H2258" i="2" s="1"/>
  <c r="F2244" i="2"/>
  <c r="G2244" i="2" s="1"/>
  <c r="H2244" i="2" s="1"/>
  <c r="F2231" i="2"/>
  <c r="G2231" i="2" s="1"/>
  <c r="H2231" i="2" s="1"/>
  <c r="F2216" i="2"/>
  <c r="G2216" i="2" s="1"/>
  <c r="H2216" i="2" s="1"/>
  <c r="F2203" i="2"/>
  <c r="G2203" i="2" s="1"/>
  <c r="H2203" i="2" s="1"/>
  <c r="F2188" i="2"/>
  <c r="G2188" i="2" s="1"/>
  <c r="H2188" i="2" s="1"/>
  <c r="F2175" i="2"/>
  <c r="G2175" i="2" s="1"/>
  <c r="H2175" i="2" s="1"/>
  <c r="F2161" i="2"/>
  <c r="G2161" i="2" s="1"/>
  <c r="H2161" i="2" s="1"/>
  <c r="F2147" i="2"/>
  <c r="G2147" i="2" s="1"/>
  <c r="H2147" i="2" s="1"/>
  <c r="F2134" i="2"/>
  <c r="G2134" i="2" s="1"/>
  <c r="H2134" i="2" s="1"/>
  <c r="F2119" i="2"/>
  <c r="G2119" i="2" s="1"/>
  <c r="H2119" i="2" s="1"/>
  <c r="F2106" i="2"/>
  <c r="G2106" i="2" s="1"/>
  <c r="H2106" i="2" s="1"/>
  <c r="F2091" i="2"/>
  <c r="G2091" i="2" s="1"/>
  <c r="H2091" i="2" s="1"/>
  <c r="F2078" i="2"/>
  <c r="G2078" i="2" s="1"/>
  <c r="H2078" i="2" s="1"/>
  <c r="F2064" i="2"/>
  <c r="G2064" i="2" s="1"/>
  <c r="H2064" i="2" s="1"/>
  <c r="F2050" i="2"/>
  <c r="G2050" i="2" s="1"/>
  <c r="H2050" i="2" s="1"/>
  <c r="F2037" i="2"/>
  <c r="G2037" i="2" s="1"/>
  <c r="H2037" i="2" s="1"/>
  <c r="F2022" i="2"/>
  <c r="G2022" i="2" s="1"/>
  <c r="H2022" i="2" s="1"/>
  <c r="F2009" i="2"/>
  <c r="G2009" i="2" s="1"/>
  <c r="H2009" i="2" s="1"/>
  <c r="F1994" i="2"/>
  <c r="G1994" i="2" s="1"/>
  <c r="H1994" i="2" s="1"/>
  <c r="F1981" i="2"/>
  <c r="G1981" i="2" s="1"/>
  <c r="H1981" i="2" s="1"/>
  <c r="F1967" i="2"/>
  <c r="G1967" i="2" s="1"/>
  <c r="H1967" i="2" s="1"/>
  <c r="F1953" i="2"/>
  <c r="G1953" i="2" s="1"/>
  <c r="H1953" i="2" s="1"/>
  <c r="F1940" i="2"/>
  <c r="G1940" i="2" s="1"/>
  <c r="H1940" i="2" s="1"/>
  <c r="F1897" i="2"/>
  <c r="G1897" i="2" s="1"/>
  <c r="H1897" i="2" s="1"/>
  <c r="F1870" i="2"/>
  <c r="G1870" i="2" s="1"/>
  <c r="H1870" i="2" s="1"/>
  <c r="F1843" i="2"/>
  <c r="G1843" i="2" s="1"/>
  <c r="H1843" i="2" s="1"/>
  <c r="F1816" i="2"/>
  <c r="G1816" i="2" s="1"/>
  <c r="H1816" i="2" s="1"/>
  <c r="F1792" i="2"/>
  <c r="G1792" i="2" s="1"/>
  <c r="H1792" i="2" s="1"/>
  <c r="F1755" i="2"/>
  <c r="G1755" i="2" s="1"/>
  <c r="H1755" i="2" s="1"/>
  <c r="F1737" i="2"/>
  <c r="G1737" i="2" s="1"/>
  <c r="H1737" i="2" s="1"/>
  <c r="F1700" i="2"/>
  <c r="G1700" i="2" s="1"/>
  <c r="H1700" i="2" s="1"/>
  <c r="F1674" i="2"/>
  <c r="G1674" i="2" s="1"/>
  <c r="H1674" i="2" s="1"/>
  <c r="F1645" i="2"/>
  <c r="G1645" i="2" s="1"/>
  <c r="H1645" i="2" s="1"/>
  <c r="F1593" i="2"/>
  <c r="G1593" i="2" s="1"/>
  <c r="H1593" i="2" s="1"/>
  <c r="F1564" i="2"/>
  <c r="G1564" i="2" s="1"/>
  <c r="H1564" i="2" s="1"/>
  <c r="F1506" i="2"/>
  <c r="G1506" i="2" s="1"/>
  <c r="H1506" i="2" s="1"/>
  <c r="F1477" i="2"/>
  <c r="G1477" i="2" s="1"/>
  <c r="H1477" i="2" s="1"/>
  <c r="F1425" i="2"/>
  <c r="G1425" i="2" s="1"/>
  <c r="H1425" i="2" s="1"/>
  <c r="F1399" i="2"/>
  <c r="G1399" i="2" s="1"/>
  <c r="H1399" i="2" s="1"/>
  <c r="F1313" i="2"/>
  <c r="G1313" i="2" s="1"/>
  <c r="H1313" i="2" s="1"/>
  <c r="F1082" i="2"/>
  <c r="G1082" i="2" s="1"/>
  <c r="H1082" i="2" s="1"/>
  <c r="F861" i="2"/>
  <c r="G861" i="2" s="1"/>
  <c r="H861" i="2" s="1"/>
  <c r="F630" i="2"/>
  <c r="G630" i="2" s="1"/>
  <c r="H630" i="2" s="1"/>
  <c r="F341" i="2"/>
  <c r="G341" i="2" s="1"/>
  <c r="H341" i="2" s="1"/>
  <c r="G59" i="2"/>
  <c r="H59" i="2" s="1"/>
  <c r="G101" i="2"/>
  <c r="H101" i="2" s="1"/>
  <c r="G106" i="2"/>
  <c r="H106" i="2" s="1"/>
  <c r="G102" i="2"/>
  <c r="H102" i="2" s="1"/>
  <c r="G103" i="2"/>
  <c r="H103" i="2" s="1"/>
  <c r="G84" i="2"/>
  <c r="H84" i="2" s="1"/>
  <c r="G98" i="2"/>
  <c r="H98" i="2" s="1"/>
  <c r="G107" i="2"/>
  <c r="H107" i="2" s="1"/>
  <c r="G95" i="2"/>
  <c r="H95" i="2" s="1"/>
  <c r="G89" i="2"/>
  <c r="H89" i="2" s="1"/>
  <c r="G88" i="2"/>
  <c r="H88" i="2" s="1"/>
  <c r="G87" i="2"/>
  <c r="H87" i="2" s="1"/>
  <c r="G99" i="2"/>
  <c r="H99" i="2" s="1"/>
  <c r="G92" i="2"/>
  <c r="H92" i="2" s="1"/>
  <c r="G131" i="2" l="1"/>
  <c r="H131" i="2" s="1"/>
  <c r="G125" i="2"/>
  <c r="H125" i="2" s="1"/>
  <c r="G144" i="2"/>
  <c r="H144" i="2" s="1"/>
  <c r="G130" i="2"/>
  <c r="H130" i="2" s="1"/>
  <c r="G123" i="2"/>
  <c r="H123" i="2" s="1"/>
  <c r="G139" i="2"/>
  <c r="H139" i="2" s="1"/>
  <c r="G133" i="2"/>
  <c r="H133" i="2" s="1"/>
  <c r="G132" i="2"/>
  <c r="H132" i="2" s="1"/>
  <c r="G141" i="2"/>
  <c r="H141" i="2" s="1"/>
  <c r="G140" i="2"/>
  <c r="H140" i="2" s="1"/>
  <c r="G127" i="2"/>
  <c r="H127" i="2" s="1"/>
  <c r="G126" i="2"/>
  <c r="H126" i="2" s="1"/>
  <c r="G142" i="2"/>
  <c r="H142" i="2" s="1"/>
  <c r="G129" i="2"/>
  <c r="H129" i="2" s="1"/>
  <c r="G134" i="2"/>
  <c r="H134" i="2" s="1"/>
  <c r="G135" i="2"/>
  <c r="H135" i="2" s="1"/>
  <c r="G122" i="2"/>
  <c r="H122" i="2" s="1"/>
  <c r="G128" i="2"/>
  <c r="H128" i="2" s="1"/>
  <c r="G124" i="2"/>
  <c r="H124" i="2" s="1"/>
  <c r="G121" i="2"/>
  <c r="H121" i="2" s="1"/>
  <c r="G138" i="2"/>
  <c r="H138" i="2" s="1"/>
  <c r="G137" i="2"/>
  <c r="H137" i="2" s="1"/>
  <c r="G143" i="2"/>
  <c r="H143" i="2" s="1"/>
  <c r="G136" i="2"/>
  <c r="H136" i="2" s="1"/>
  <c r="G16" i="2"/>
  <c r="H16" i="2" s="1"/>
  <c r="G4" i="2"/>
  <c r="H4" i="2" s="1"/>
  <c r="G18" i="2"/>
  <c r="H18" i="2" s="1"/>
  <c r="G22" i="2"/>
  <c r="H22" i="2" s="1"/>
  <c r="G19" i="2"/>
  <c r="H19" i="2" s="1"/>
  <c r="G8" i="2"/>
  <c r="H8" i="2" s="1"/>
  <c r="G17" i="2"/>
  <c r="H17" i="2" s="1"/>
  <c r="G14" i="2"/>
  <c r="H14" i="2" s="1"/>
  <c r="G24" i="2"/>
  <c r="H24" i="2" s="1"/>
  <c r="G7" i="2"/>
  <c r="H7" i="2" s="1"/>
  <c r="G11" i="2"/>
  <c r="H11" i="2" s="1"/>
  <c r="G21" i="2"/>
  <c r="H21" i="2" s="1"/>
  <c r="G9" i="2"/>
  <c r="H9" i="2" s="1"/>
  <c r="G23" i="2"/>
  <c r="H23" i="2" s="1"/>
  <c r="G13" i="2"/>
  <c r="H13" i="2" s="1"/>
  <c r="G6" i="2"/>
  <c r="H6" i="2" s="1"/>
  <c r="G15" i="2"/>
  <c r="H15" i="2" s="1"/>
  <c r="G3" i="2"/>
  <c r="H3" i="2" s="1"/>
  <c r="G12" i="2"/>
  <c r="H12" i="2" s="1"/>
  <c r="G10" i="2"/>
  <c r="H10" i="2" s="1"/>
  <c r="G5" i="2"/>
  <c r="H5" i="2" s="1"/>
  <c r="G20" i="2"/>
  <c r="H20" i="2" s="1"/>
  <c r="G27" i="4"/>
  <c r="G28" i="4" s="1"/>
  <c r="G33" i="4" s="1"/>
  <c r="G1388" i="2"/>
  <c r="H1388" i="2" s="1"/>
  <c r="G1386" i="2"/>
  <c r="H1386" i="2" s="1"/>
  <c r="G1390" i="2"/>
  <c r="H1390" i="2" s="1"/>
  <c r="G1408" i="2"/>
  <c r="H1408" i="2" s="1"/>
  <c r="G1383" i="2"/>
  <c r="H1383" i="2" s="1"/>
  <c r="G1394" i="2"/>
  <c r="H1394" i="2" s="1"/>
  <c r="G1413" i="2"/>
  <c r="H1413" i="2" s="1"/>
  <c r="G1393" i="2"/>
  <c r="H1393" i="2" s="1"/>
  <c r="G1429" i="2"/>
  <c r="H1429" i="2" s="1"/>
  <c r="G1385" i="2"/>
  <c r="H1385" i="2" s="1"/>
  <c r="G1402" i="2"/>
  <c r="H1402" i="2" s="1"/>
  <c r="G1419" i="2"/>
  <c r="H1419" i="2" s="1"/>
  <c r="G1424" i="2"/>
  <c r="H1424" i="2" s="1"/>
  <c r="G1416" i="2"/>
  <c r="H1416" i="2" s="1"/>
  <c r="G1395" i="2"/>
  <c r="H1395" i="2" s="1"/>
  <c r="G1418" i="2"/>
  <c r="H1418" i="2" s="1"/>
  <c r="G1423" i="2"/>
  <c r="H1423" i="2" s="1"/>
  <c r="G1410" i="2"/>
  <c r="H1410" i="2" s="1"/>
  <c r="G1428" i="2"/>
  <c r="H1428" i="2" s="1"/>
  <c r="G1384" i="2"/>
  <c r="H1384" i="2" s="1"/>
  <c r="G1420" i="2"/>
  <c r="H1420" i="2" s="1"/>
  <c r="G1426" i="2"/>
  <c r="H1426" i="2" s="1"/>
  <c r="G1406" i="2"/>
  <c r="H1406" i="2" s="1"/>
  <c r="G1411" i="2"/>
  <c r="H1411" i="2" s="1"/>
  <c r="G1417" i="2"/>
  <c r="H1417" i="2" s="1"/>
  <c r="G1403" i="2"/>
  <c r="H1403" i="2" s="1"/>
  <c r="G1422" i="2"/>
  <c r="H1422" i="2" s="1"/>
  <c r="G1414" i="2"/>
  <c r="H1414" i="2" s="1"/>
  <c r="G1405" i="2"/>
  <c r="H1405" i="2" s="1"/>
  <c r="G1404" i="2"/>
  <c r="H1404" i="2" s="1"/>
  <c r="G1397" i="2"/>
  <c r="H1397" i="2" s="1"/>
  <c r="G1415" i="2"/>
  <c r="H1415" i="2" s="1"/>
  <c r="G1407" i="2"/>
  <c r="H1407" i="2" s="1"/>
  <c r="G1387" i="2"/>
  <c r="H1387" i="2" s="1"/>
  <c r="G1398" i="2"/>
  <c r="H1398" i="2" s="1"/>
  <c r="G1391" i="2"/>
  <c r="H1391" i="2" s="1"/>
  <c r="G1409" i="2"/>
  <c r="H1409" i="2" s="1"/>
  <c r="G1427" i="2"/>
  <c r="H1427" i="2" s="1"/>
  <c r="G1401" i="2"/>
  <c r="H1401" i="2" s="1"/>
  <c r="G1412" i="2"/>
  <c r="H1412" i="2" s="1"/>
  <c r="G1392" i="2"/>
  <c r="H1392" i="2" s="1"/>
  <c r="G1396" i="2"/>
  <c r="H1396" i="2" s="1"/>
  <c r="G1421" i="2"/>
  <c r="H1421" i="2" s="1"/>
  <c r="G1389" i="2"/>
  <c r="H1389" i="2" s="1"/>
  <c r="N6" i="2"/>
  <c r="O6" i="2" s="1"/>
  <c r="N5" i="2"/>
  <c r="O5" i="2" s="1"/>
  <c r="N2" i="2"/>
  <c r="O2" i="2" s="1"/>
  <c r="M1" i="2"/>
  <c r="N4" i="2"/>
  <c r="O4" i="2" s="1"/>
  <c r="G1237" i="2"/>
  <c r="H1237" i="2" s="1"/>
  <c r="G1264" i="2"/>
  <c r="H1264" i="2" s="1"/>
  <c r="G1201" i="2"/>
  <c r="H1201" i="2" s="1"/>
  <c r="G1256" i="2"/>
  <c r="H1256" i="2" s="1"/>
  <c r="G1248" i="2"/>
  <c r="H1248" i="2" s="1"/>
  <c r="G1227" i="2"/>
  <c r="H1227" i="2" s="1"/>
  <c r="G1261" i="2"/>
  <c r="H1261" i="2" s="1"/>
  <c r="G1253" i="2"/>
  <c r="H1253" i="2" s="1"/>
  <c r="G1238" i="2"/>
  <c r="H1238" i="2" s="1"/>
  <c r="G1258" i="2"/>
  <c r="H1258" i="2" s="1"/>
  <c r="G1244" i="2"/>
  <c r="H1244" i="2" s="1"/>
  <c r="G1223" i="2"/>
  <c r="H1223" i="2" s="1"/>
  <c r="G1257" i="2"/>
  <c r="H1257" i="2" s="1"/>
  <c r="G1249" i="2"/>
  <c r="H1249" i="2" s="1"/>
  <c r="G1241" i="2"/>
  <c r="H1241" i="2" s="1"/>
  <c r="G1220" i="2"/>
  <c r="H1220" i="2" s="1"/>
  <c r="G1254" i="2"/>
  <c r="H1254" i="2" s="1"/>
  <c r="G1246" i="2"/>
  <c r="H1246" i="2" s="1"/>
  <c r="G1231" i="2"/>
  <c r="H1231" i="2" s="1"/>
  <c r="G1271" i="2"/>
  <c r="H1271" i="2" s="1"/>
  <c r="G1250" i="2"/>
  <c r="H1250" i="2" s="1"/>
  <c r="G1242" i="2"/>
  <c r="H1242" i="2" s="1"/>
  <c r="G1228" i="2"/>
  <c r="H1228" i="2" s="1"/>
  <c r="G1212" i="2"/>
  <c r="H1212" i="2" s="1"/>
  <c r="G1239" i="2"/>
  <c r="H1239" i="2" s="1"/>
  <c r="G1232" i="2"/>
  <c r="H1232" i="2" s="1"/>
  <c r="G1224" i="2"/>
  <c r="H1224" i="2" s="1"/>
  <c r="G1216" i="2"/>
  <c r="H1216" i="2" s="1"/>
  <c r="G1243" i="2"/>
  <c r="H1243" i="2" s="1"/>
  <c r="G1235" i="2"/>
  <c r="H1235" i="2" s="1"/>
  <c r="G1221" i="2"/>
  <c r="H1221" i="2" s="1"/>
  <c r="G1268" i="2"/>
  <c r="H1268" i="2" s="1"/>
  <c r="G1205" i="2"/>
  <c r="H1205" i="2" s="1"/>
  <c r="G1233" i="2"/>
  <c r="H1233" i="2" s="1"/>
  <c r="G1225" i="2"/>
  <c r="H1225" i="2" s="1"/>
  <c r="G1217" i="2"/>
  <c r="H1217" i="2" s="1"/>
  <c r="G1202" i="2"/>
  <c r="H1202" i="2" s="1"/>
  <c r="H2" i="2"/>
  <c r="G1236" i="2"/>
  <c r="H1236" i="2" s="1"/>
  <c r="G1229" i="2"/>
  <c r="H1229" i="2" s="1"/>
  <c r="G1213" i="2"/>
  <c r="H1213" i="2" s="1"/>
  <c r="G1262" i="2"/>
  <c r="H1262" i="2" s="1"/>
  <c r="G1226" i="2"/>
  <c r="H1226" i="2" s="1"/>
  <c r="G1218" i="2"/>
  <c r="H1218" i="2" s="1"/>
  <c r="G1266" i="2"/>
  <c r="H1266" i="2" s="1"/>
  <c r="G1209" i="2"/>
  <c r="H1209" i="2" s="1"/>
  <c r="G1230" i="2"/>
  <c r="H1230" i="2" s="1"/>
  <c r="G1222" i="2"/>
  <c r="H1222" i="2" s="1"/>
  <c r="G1206" i="2"/>
  <c r="H1206" i="2" s="1"/>
  <c r="G1247" i="2"/>
  <c r="H1247" i="2" s="1"/>
  <c r="G1219" i="2"/>
  <c r="H1219" i="2" s="1"/>
  <c r="G1210" i="2"/>
  <c r="H1210" i="2" s="1"/>
  <c r="G1259" i="2"/>
  <c r="H1259" i="2" s="1"/>
  <c r="G1208" i="2"/>
  <c r="H1208" i="2" s="1"/>
  <c r="G1215" i="2"/>
  <c r="H1215" i="2" s="1"/>
  <c r="G1270" i="2"/>
  <c r="H1270" i="2" s="1"/>
  <c r="G1214" i="2"/>
  <c r="H1214" i="2" s="1"/>
  <c r="G1269" i="2"/>
  <c r="H1269" i="2" s="1"/>
  <c r="G1240" i="2"/>
  <c r="H1240" i="2" s="1"/>
  <c r="G1211" i="2"/>
  <c r="H1211" i="2" s="1"/>
  <c r="G1203" i="2"/>
  <c r="H1203" i="2" s="1"/>
  <c r="G1252" i="2"/>
  <c r="H1252" i="2" s="1"/>
  <c r="G1251" i="2"/>
  <c r="H1251" i="2" s="1"/>
  <c r="G1207" i="2"/>
  <c r="H1207" i="2" s="1"/>
  <c r="G1263" i="2"/>
  <c r="H1263" i="2" s="1"/>
  <c r="G1200" i="2"/>
  <c r="H1200" i="2" s="1"/>
  <c r="G1255" i="2"/>
  <c r="H1255" i="2" s="1"/>
  <c r="G1234" i="2"/>
  <c r="H1234" i="2" s="1"/>
  <c r="G1267" i="2"/>
  <c r="H1267" i="2" s="1"/>
  <c r="G1204" i="2"/>
  <c r="H1204" i="2" s="1"/>
  <c r="G1260" i="2"/>
  <c r="H1260" i="2" s="1"/>
  <c r="G1245" i="2"/>
  <c r="H1245" i="2" s="1"/>
  <c r="G1265" i="2"/>
  <c r="H1265" i="2" s="1"/>
  <c r="Q3" i="2" l="1"/>
  <c r="R3" i="2" s="1"/>
  <c r="Q4" i="2"/>
  <c r="R4" i="2" s="1"/>
  <c r="Q5" i="2"/>
  <c r="R5" i="2" s="1"/>
  <c r="Q6" i="2"/>
  <c r="R6" i="2" s="1"/>
  <c r="Q2" i="2"/>
  <c r="R2" i="2" s="1"/>
  <c r="Q7" i="2"/>
  <c r="R7" i="2" s="1"/>
  <c r="H1" i="2"/>
  <c r="I2" i="2" l="1"/>
  <c r="J2" i="2" s="1"/>
  <c r="I3" i="2"/>
  <c r="J3" i="2" s="1"/>
  <c r="I10" i="2"/>
  <c r="J10" i="2" s="1"/>
  <c r="I16" i="2"/>
  <c r="J16" i="2" s="1"/>
  <c r="I29" i="2"/>
  <c r="J29" i="2" s="1"/>
  <c r="I35" i="2"/>
  <c r="J35" i="2" s="1"/>
  <c r="I42" i="2"/>
  <c r="J42" i="2" s="1"/>
  <c r="I48" i="2"/>
  <c r="J48" i="2" s="1"/>
  <c r="I61" i="2"/>
  <c r="J61" i="2" s="1"/>
  <c r="I67" i="2"/>
  <c r="J67" i="2" s="1"/>
  <c r="I74" i="2"/>
  <c r="J74" i="2" s="1"/>
  <c r="I4" i="2"/>
  <c r="J4" i="2" s="1"/>
  <c r="I17" i="2"/>
  <c r="J17" i="2" s="1"/>
  <c r="I23" i="2"/>
  <c r="J23" i="2" s="1"/>
  <c r="I30" i="2"/>
  <c r="J30" i="2" s="1"/>
  <c r="I36" i="2"/>
  <c r="J36" i="2" s="1"/>
  <c r="I49" i="2"/>
  <c r="J49" i="2" s="1"/>
  <c r="I55" i="2"/>
  <c r="J55" i="2" s="1"/>
  <c r="I62" i="2"/>
  <c r="J62" i="2" s="1"/>
  <c r="I68" i="2"/>
  <c r="J68" i="2" s="1"/>
  <c r="I73" i="2"/>
  <c r="J73" i="2" s="1"/>
  <c r="I5" i="2"/>
  <c r="J5" i="2" s="1"/>
  <c r="I11" i="2"/>
  <c r="J11" i="2" s="1"/>
  <c r="I18" i="2"/>
  <c r="J18" i="2" s="1"/>
  <c r="I24" i="2"/>
  <c r="J24" i="2" s="1"/>
  <c r="I37" i="2"/>
  <c r="J37" i="2" s="1"/>
  <c r="I43" i="2"/>
  <c r="J43" i="2" s="1"/>
  <c r="I50" i="2"/>
  <c r="J50" i="2" s="1"/>
  <c r="I56" i="2"/>
  <c r="J56" i="2" s="1"/>
  <c r="I69" i="2"/>
  <c r="J69" i="2" s="1"/>
  <c r="I75" i="2"/>
  <c r="J75" i="2" s="1"/>
  <c r="I22" i="2"/>
  <c r="J22" i="2" s="1"/>
  <c r="I54" i="2"/>
  <c r="J54" i="2" s="1"/>
  <c r="I6" i="2"/>
  <c r="J6" i="2" s="1"/>
  <c r="I12" i="2"/>
  <c r="J12" i="2" s="1"/>
  <c r="I25" i="2"/>
  <c r="J25" i="2" s="1"/>
  <c r="I31" i="2"/>
  <c r="J31" i="2" s="1"/>
  <c r="I38" i="2"/>
  <c r="J38" i="2" s="1"/>
  <c r="I44" i="2"/>
  <c r="J44" i="2" s="1"/>
  <c r="I57" i="2"/>
  <c r="J57" i="2" s="1"/>
  <c r="I63" i="2"/>
  <c r="J63" i="2" s="1"/>
  <c r="I70" i="2"/>
  <c r="J70" i="2" s="1"/>
  <c r="I15" i="2"/>
  <c r="J15" i="2" s="1"/>
  <c r="I47" i="2"/>
  <c r="J47" i="2" s="1"/>
  <c r="I13" i="2"/>
  <c r="J13" i="2" s="1"/>
  <c r="I19" i="2"/>
  <c r="J19" i="2" s="1"/>
  <c r="I26" i="2"/>
  <c r="J26" i="2" s="1"/>
  <c r="I32" i="2"/>
  <c r="J32" i="2" s="1"/>
  <c r="I45" i="2"/>
  <c r="J45" i="2" s="1"/>
  <c r="I51" i="2"/>
  <c r="J51" i="2" s="1"/>
  <c r="I58" i="2"/>
  <c r="J58" i="2" s="1"/>
  <c r="I64" i="2"/>
  <c r="J64" i="2" s="1"/>
  <c r="I9" i="2"/>
  <c r="J9" i="2" s="1"/>
  <c r="I60" i="2"/>
  <c r="J60" i="2" s="1"/>
  <c r="I7" i="2"/>
  <c r="J7" i="2" s="1"/>
  <c r="I14" i="2"/>
  <c r="J14" i="2" s="1"/>
  <c r="I20" i="2"/>
  <c r="J20" i="2" s="1"/>
  <c r="I33" i="2"/>
  <c r="J33" i="2" s="1"/>
  <c r="I39" i="2"/>
  <c r="J39" i="2" s="1"/>
  <c r="I46" i="2"/>
  <c r="J46" i="2" s="1"/>
  <c r="I52" i="2"/>
  <c r="J52" i="2" s="1"/>
  <c r="I65" i="2"/>
  <c r="J65" i="2" s="1"/>
  <c r="I71" i="2"/>
  <c r="J71" i="2" s="1"/>
  <c r="I41" i="2"/>
  <c r="J41" i="2" s="1"/>
  <c r="I8" i="2"/>
  <c r="J8" i="2" s="1"/>
  <c r="I21" i="2"/>
  <c r="J21" i="2" s="1"/>
  <c r="I27" i="2"/>
  <c r="J27" i="2" s="1"/>
  <c r="I34" i="2"/>
  <c r="J34" i="2" s="1"/>
  <c r="I40" i="2"/>
  <c r="J40" i="2" s="1"/>
  <c r="I53" i="2"/>
  <c r="J53" i="2" s="1"/>
  <c r="I59" i="2"/>
  <c r="J59" i="2" s="1"/>
  <c r="I66" i="2"/>
  <c r="J66" i="2" s="1"/>
  <c r="I72" i="2"/>
  <c r="J72" i="2" s="1"/>
  <c r="I28" i="2"/>
  <c r="J28" i="2" s="1"/>
</calcChain>
</file>

<file path=xl/sharedStrings.xml><?xml version="1.0" encoding="utf-8"?>
<sst xmlns="http://schemas.openxmlformats.org/spreadsheetml/2006/main" count="29256" uniqueCount="6650">
  <si>
    <t>CO</t>
  </si>
  <si>
    <t>UT</t>
  </si>
  <si>
    <t>UC</t>
  </si>
  <si>
    <t>Unit Name</t>
  </si>
  <si>
    <t>01</t>
  </si>
  <si>
    <t>1</t>
  </si>
  <si>
    <t>0000</t>
  </si>
  <si>
    <t>ADAMS COUNTY</t>
  </si>
  <si>
    <t>2</t>
  </si>
  <si>
    <t>0001</t>
  </si>
  <si>
    <t>BLUE CREEK TOWNSHIP</t>
  </si>
  <si>
    <t>0002</t>
  </si>
  <si>
    <t>FRENCH TOWNSHIP</t>
  </si>
  <si>
    <t>0003</t>
  </si>
  <si>
    <t>HARTFORD TOWNSHIP</t>
  </si>
  <si>
    <t>0004</t>
  </si>
  <si>
    <t>JEFFERSON TOWNSHIP</t>
  </si>
  <si>
    <t>0005</t>
  </si>
  <si>
    <t>KIRKLAND TOWNSHIP</t>
  </si>
  <si>
    <t>0006</t>
  </si>
  <si>
    <t>MONROE TOWNSHIP</t>
  </si>
  <si>
    <t>0007</t>
  </si>
  <si>
    <t>PREBLE TOWNSHIP</t>
  </si>
  <si>
    <t>0008</t>
  </si>
  <si>
    <t>ROOT TOWNSHIP</t>
  </si>
  <si>
    <t>0009</t>
  </si>
  <si>
    <t>ST. MARYS TOWNSHIP</t>
  </si>
  <si>
    <t>0010</t>
  </si>
  <si>
    <t>UNION TOWNSHIP</t>
  </si>
  <si>
    <t>0011</t>
  </si>
  <si>
    <t>WABASH TOWNSHIP</t>
  </si>
  <si>
    <t>0012</t>
  </si>
  <si>
    <t>WASHINGTON TOWNSHIP</t>
  </si>
  <si>
    <t>3</t>
  </si>
  <si>
    <t>0407</t>
  </si>
  <si>
    <t>DECATUR CIVIL CITY</t>
  </si>
  <si>
    <t>0453</t>
  </si>
  <si>
    <t>BERNE CIVIL CITY</t>
  </si>
  <si>
    <t>0520</t>
  </si>
  <si>
    <t>GENEVA CIVIL TOWN</t>
  </si>
  <si>
    <t>0521</t>
  </si>
  <si>
    <t>MONROE CIVIL TOWN</t>
  </si>
  <si>
    <t>4</t>
  </si>
  <si>
    <t>0015</t>
  </si>
  <si>
    <t>ADAMS CENTRAL COMMUNITY SCHOOL CORPORATION</t>
  </si>
  <si>
    <t>0025</t>
  </si>
  <si>
    <t>NORTH ADAMS COMMUNITY SCHOOL CORPORATION</t>
  </si>
  <si>
    <t>0035</t>
  </si>
  <si>
    <t>SOUTH ADAMS SCHOOL CORPORATION</t>
  </si>
  <si>
    <t>5</t>
  </si>
  <si>
    <t>BERNE PUBLIC LIBRARY</t>
  </si>
  <si>
    <t>0304</t>
  </si>
  <si>
    <t>ADAMS PUBLIC LIBRARY SYSTEM</t>
  </si>
  <si>
    <t>6</t>
  </si>
  <si>
    <t>1011</t>
  </si>
  <si>
    <t>ADAMS COUNTY SOLID WASTE MANAGEMENT</t>
  </si>
  <si>
    <t>02</t>
  </si>
  <si>
    <t>ALLEN COUNTY</t>
  </si>
  <si>
    <t>ABOITE TOWNSHIP</t>
  </si>
  <si>
    <t>ADAMS TOWNSHIP</t>
  </si>
  <si>
    <t>CEDAR CREEK TOWNSHIP</t>
  </si>
  <si>
    <t>EEL RIVER TOWNSHIP</t>
  </si>
  <si>
    <t>JACKSON TOWNSHIP</t>
  </si>
  <si>
    <t>LAFAYETTE TOWNSHIP</t>
  </si>
  <si>
    <t>LAKE TOWNSHIP</t>
  </si>
  <si>
    <t>MADISON TOWNSHIP</t>
  </si>
  <si>
    <t>MARION TOWNSHIP</t>
  </si>
  <si>
    <t>MAUMEE TOWNSHIP</t>
  </si>
  <si>
    <t>MILAN TOWNSHIP</t>
  </si>
  <si>
    <t>0013</t>
  </si>
  <si>
    <t>0014</t>
  </si>
  <si>
    <t>PERRY TOWNSHIP</t>
  </si>
  <si>
    <t>PLEASANT TOWNSHIP</t>
  </si>
  <si>
    <t>0016</t>
  </si>
  <si>
    <t>SCIPIO TOWNSHIP</t>
  </si>
  <si>
    <t>0017</t>
  </si>
  <si>
    <t>SPRINGFIELD TOWNSHIP</t>
  </si>
  <si>
    <t>0018</t>
  </si>
  <si>
    <t>ST. JOSEPH TOWNSHIP</t>
  </si>
  <si>
    <t>0019</t>
  </si>
  <si>
    <t>0020</t>
  </si>
  <si>
    <t>WAYNE TOWNSHIP</t>
  </si>
  <si>
    <t>0100</t>
  </si>
  <si>
    <t>FORT WAYNE CIVIL CITY</t>
  </si>
  <si>
    <t>0424</t>
  </si>
  <si>
    <t>NEW HAVEN CIVIL CITY</t>
  </si>
  <si>
    <t>0465</t>
  </si>
  <si>
    <t>WOODBURN CIVIL CITY</t>
  </si>
  <si>
    <t>0522</t>
  </si>
  <si>
    <t>GRABILL CIVIL TOWN</t>
  </si>
  <si>
    <t>0523</t>
  </si>
  <si>
    <t>HUNTERTOWN CIVIL TOWN</t>
  </si>
  <si>
    <t>0524</t>
  </si>
  <si>
    <t>MONROEVILLE CIVIL TOWN</t>
  </si>
  <si>
    <t>0968</t>
  </si>
  <si>
    <t>LEO-CEDARVILLE</t>
  </si>
  <si>
    <t>0125</t>
  </si>
  <si>
    <t>M.S.D. SW ALLEN COUNTY SCHOOL CORPORATION</t>
  </si>
  <si>
    <t>0225</t>
  </si>
  <si>
    <t>NORTHWEST ALLEN COUNTY SCHOOL CORPORATION</t>
  </si>
  <si>
    <t>0235</t>
  </si>
  <si>
    <t>FORT WAYNE COMMUNITY SCHOOL CORPORATION</t>
  </si>
  <si>
    <t>0255</t>
  </si>
  <si>
    <t>EAST ALLEN COUNTY SCHOOL CORPORATION</t>
  </si>
  <si>
    <t>0260</t>
  </si>
  <si>
    <t>ALLEN COUNTY PUBLIC LIBRARY</t>
  </si>
  <si>
    <t>0800</t>
  </si>
  <si>
    <t>FORT WAYNE PUBLIC TRANSPORTATION</t>
  </si>
  <si>
    <t>0960</t>
  </si>
  <si>
    <t>FORT WAYNE-ALLEN COUNTY AIRPORT AUTHORITY</t>
  </si>
  <si>
    <t>0969</t>
  </si>
  <si>
    <t>SOUTHWEST ALLEN COUNTY FIRE</t>
  </si>
  <si>
    <t>03</t>
  </si>
  <si>
    <t>BARTHOLOMEW COUNTY</t>
  </si>
  <si>
    <t>CLAY TOWNSHIP</t>
  </si>
  <si>
    <t>CLIFTY TOWNSHIP</t>
  </si>
  <si>
    <t>COLUMBUS TOWNSHIP</t>
  </si>
  <si>
    <t>FLATROCK TOWNSHIP</t>
  </si>
  <si>
    <t>GERMAN TOWNSHIP</t>
  </si>
  <si>
    <t>HARRISON TOWNSHIP</t>
  </si>
  <si>
    <t>HAWCREEK TOWNSHIP</t>
  </si>
  <si>
    <t>OHIO TOWNSHIP</t>
  </si>
  <si>
    <t>ROCKCREEK TOWNSHIP</t>
  </si>
  <si>
    <t>SANDCREEK TOWNSHIP</t>
  </si>
  <si>
    <t>0200</t>
  </si>
  <si>
    <t>COLUMBUS CIVIL CITY</t>
  </si>
  <si>
    <t>0525</t>
  </si>
  <si>
    <t>CLIFFORD CIVIL TOWN</t>
  </si>
  <si>
    <t>0526</t>
  </si>
  <si>
    <t>ELIZABETHTOWN CIVIL TOWN</t>
  </si>
  <si>
    <t>0527</t>
  </si>
  <si>
    <t>HARTSVILLE CIVIL TOWN</t>
  </si>
  <si>
    <t>0528</t>
  </si>
  <si>
    <t>HOPE CIVIL TOWN</t>
  </si>
  <si>
    <t>0529</t>
  </si>
  <si>
    <t>JONESVILLE CIVIL TOWN</t>
  </si>
  <si>
    <t>0365</t>
  </si>
  <si>
    <t>BARTHOLOMEW CONSOLIDATED SCHOOL CORPORATION</t>
  </si>
  <si>
    <t>0370</t>
  </si>
  <si>
    <t>FLATROCK-HAWCREEK SCHOOL CORPORATION</t>
  </si>
  <si>
    <t>BARTHOLOMEW COUNTY PUBLIC LIBRARY</t>
  </si>
  <si>
    <t>1039</t>
  </si>
  <si>
    <t>BARTHOLOMEW COUNTY SOLID WASTE MANAGEMENT</t>
  </si>
  <si>
    <t>04</t>
  </si>
  <si>
    <t>BENTON COUNTY</t>
  </si>
  <si>
    <t>BOLIVAR TOWNSHIP</t>
  </si>
  <si>
    <t>CENTER TOWNSHIP</t>
  </si>
  <si>
    <t>GILBOA TOWNSHIP</t>
  </si>
  <si>
    <t>GRANT TOWNSHIP</t>
  </si>
  <si>
    <t>HICKORY GROVE TOWNSHIP</t>
  </si>
  <si>
    <t>OAK GROVE TOWNSHIP</t>
  </si>
  <si>
    <t>PARISH GROVE TOWNSHIP</t>
  </si>
  <si>
    <t>PINE TOWNSHIP</t>
  </si>
  <si>
    <t>RICHLAND TOWNSHIP</t>
  </si>
  <si>
    <t>YORK TOWNSHIP</t>
  </si>
  <si>
    <t>0530</t>
  </si>
  <si>
    <t>AMBIA CIVIL TOWN</t>
  </si>
  <si>
    <t>0531</t>
  </si>
  <si>
    <t>BOSWELL CIVIL TOWN</t>
  </si>
  <si>
    <t>0532</t>
  </si>
  <si>
    <t>EARL PARK CIVIL TOWN</t>
  </si>
  <si>
    <t>0533</t>
  </si>
  <si>
    <t>FOWLER CIVIL TOWN</t>
  </si>
  <si>
    <t>0534</t>
  </si>
  <si>
    <t>OTTERBEIN CIVIL TOWN</t>
  </si>
  <si>
    <t>0535</t>
  </si>
  <si>
    <t>OXFORD CIVIL TOWN</t>
  </si>
  <si>
    <t>0395</t>
  </si>
  <si>
    <t>BENTON COMMUNITY SCHOOL CORPORATION</t>
  </si>
  <si>
    <t>BOSWELL PUBLIC LIBRARY</t>
  </si>
  <si>
    <t>EARL PARK PUBLIC LIBRARY</t>
  </si>
  <si>
    <t>OTTERBEIN PUBLIC LIBRARY</t>
  </si>
  <si>
    <t>OXFORD PUBLIC LIBRARY</t>
  </si>
  <si>
    <t>BENTON COUNTY PUBLIC LIBRARY</t>
  </si>
  <si>
    <t>YORK TOWNSHIP PUBLIC LIBRARY</t>
  </si>
  <si>
    <t>05</t>
  </si>
  <si>
    <t>BLACKFORD COUNTY</t>
  </si>
  <si>
    <t>LICKING TOWNSHIP</t>
  </si>
  <si>
    <t>0409</t>
  </si>
  <si>
    <t>HARTFORD CITY CIVIL CITY</t>
  </si>
  <si>
    <t>0464</t>
  </si>
  <si>
    <t>MONTPELIER CIVIL CITY</t>
  </si>
  <si>
    <t>0951</t>
  </si>
  <si>
    <t>SHAMROCK LAKES CIVIL TOWN</t>
  </si>
  <si>
    <t>0515</t>
  </si>
  <si>
    <t>BLACKFORD COUNTY SCHOOL CORPORATION</t>
  </si>
  <si>
    <t>HARTFORD CITY PUBLIC LIBRARY</t>
  </si>
  <si>
    <t>MONTPELIER PUBLIC LIBRARY</t>
  </si>
  <si>
    <t>1092</t>
  </si>
  <si>
    <t>BLACKFORD COUNTY SOLID WASTE</t>
  </si>
  <si>
    <t>06</t>
  </si>
  <si>
    <t>BOONE COUNTY</t>
  </si>
  <si>
    <t>CLINTON TOWNSHIP</t>
  </si>
  <si>
    <t>SUGAR CREEK TOWNSHIP</t>
  </si>
  <si>
    <t>WORTH TOWNSHIP</t>
  </si>
  <si>
    <t>0402</t>
  </si>
  <si>
    <t>LEBANON CIVIL CITY</t>
  </si>
  <si>
    <t>0536</t>
  </si>
  <si>
    <t>ADVANCE CIVIL TOWN</t>
  </si>
  <si>
    <t>0537</t>
  </si>
  <si>
    <t>JAMESTOWN CIVIL TOWN</t>
  </si>
  <si>
    <t>0538</t>
  </si>
  <si>
    <t>THORNTOWN CIVIL TOWN</t>
  </si>
  <si>
    <t>0539</t>
  </si>
  <si>
    <t>ULEN CIVIL TOWN</t>
  </si>
  <si>
    <t>0540</t>
  </si>
  <si>
    <t>WHITESTOWN CIVIL TOWN</t>
  </si>
  <si>
    <t>0541</t>
  </si>
  <si>
    <t>ZIONSVILLE CIVIL TOWN</t>
  </si>
  <si>
    <t>0615</t>
  </si>
  <si>
    <t>WESTERN BOONE COUNTY SCHOOL CORPORATION</t>
  </si>
  <si>
    <t>0630</t>
  </si>
  <si>
    <t>ZIONSVILLE COMMUNITY SCHOOL CORPORATION</t>
  </si>
  <si>
    <t>0665</t>
  </si>
  <si>
    <t>LEBANON COMMUNITY SCHOOL CORPORATION</t>
  </si>
  <si>
    <t>LEBANON PUBLIC LIBRARY</t>
  </si>
  <si>
    <t>THORNTOWN PUBLIC LIBRARY</t>
  </si>
  <si>
    <t>0296</t>
  </si>
  <si>
    <t>HUSSEY - MAYFIELD MEMORIAL LIBRARY</t>
  </si>
  <si>
    <t>1040</t>
  </si>
  <si>
    <t>BOONE COUNTY SOLID WASTE MANAGEMENT DISTRICT</t>
  </si>
  <si>
    <t>07</t>
  </si>
  <si>
    <t>BROWN COUNTY</t>
  </si>
  <si>
    <t>HAMBLEN TOWNSHIP</t>
  </si>
  <si>
    <t>VAN BUREN TOWNSHIP</t>
  </si>
  <si>
    <t>0542</t>
  </si>
  <si>
    <t>NASHVILLE CIVIL TOWN</t>
  </si>
  <si>
    <t>0670</t>
  </si>
  <si>
    <t>BROWN COUNTY SCHOOL CORPORATION</t>
  </si>
  <si>
    <t>BROWN COUNTY PUBLIC LIBRARY</t>
  </si>
  <si>
    <t>HAMBLEN TOWNSHIP FIRE PROTECTION DISTRICT</t>
  </si>
  <si>
    <t>1041</t>
  </si>
  <si>
    <t>BROWN COUNTY SOLID WASTE MANAGEMENT</t>
  </si>
  <si>
    <t>7</t>
  </si>
  <si>
    <t>0051</t>
  </si>
  <si>
    <t>CORDRY-SWEETWATER CONSERVANCY DISTRICT</t>
  </si>
  <si>
    <t>08</t>
  </si>
  <si>
    <t>CARROLL COUNTY</t>
  </si>
  <si>
    <t>BURLINGTON TOWNSHIP</t>
  </si>
  <si>
    <t>CARROLLTON TOWNSHIP</t>
  </si>
  <si>
    <t>DEER CREEK TOWNSHIP</t>
  </si>
  <si>
    <t>DEMOCRAT TOWNSHIP</t>
  </si>
  <si>
    <t>LIBERTY TOWNSHIP</t>
  </si>
  <si>
    <t>ROCK CREEK TOWNSHIP</t>
  </si>
  <si>
    <t>TIPPECANOE TOWNSHIP</t>
  </si>
  <si>
    <t>0457</t>
  </si>
  <si>
    <t>DELPHI CIVIL CITY</t>
  </si>
  <si>
    <t>0543</t>
  </si>
  <si>
    <t>BURLINGTON CIVIL TOWN</t>
  </si>
  <si>
    <t>0544</t>
  </si>
  <si>
    <t>CAMDEN CIVIL TOWN</t>
  </si>
  <si>
    <t>0545</t>
  </si>
  <si>
    <t>FLORA CIVIL TOWN</t>
  </si>
  <si>
    <t>0546</t>
  </si>
  <si>
    <t>YEOMAN CIVIL TOWN</t>
  </si>
  <si>
    <t>0750</t>
  </si>
  <si>
    <t>CARROLL CONSOLIDATED SCHOOL CORPORATION</t>
  </si>
  <si>
    <t>0755</t>
  </si>
  <si>
    <t>DELPHI COMMUNITY SCHOOL CORPORATION</t>
  </si>
  <si>
    <t>CAMDEN PUBLIC LIBRARY</t>
  </si>
  <si>
    <t>DELPHI PUBLIC LIBRARY</t>
  </si>
  <si>
    <t>FLORA PUBLIC LIBRARY</t>
  </si>
  <si>
    <t>BACHELOR RUN CONSERVANCY DISTRICT</t>
  </si>
  <si>
    <t>09</t>
  </si>
  <si>
    <t>CASS COUNTY</t>
  </si>
  <si>
    <t>BETHLEHEM TOWNSHIP</t>
  </si>
  <si>
    <t>BOONE TOWNSHIP</t>
  </si>
  <si>
    <t>EEL TOWNSHIP</t>
  </si>
  <si>
    <t>MIAMI TOWNSHIP</t>
  </si>
  <si>
    <t>NOBLE TOWNSHIP</t>
  </si>
  <si>
    <t>TIPTON TOWNSHIP</t>
  </si>
  <si>
    <t>0301</t>
  </si>
  <si>
    <t>LOGANSPORT CIVIL CITY</t>
  </si>
  <si>
    <t>0547</t>
  </si>
  <si>
    <t>GALVESTON CIVIL TOWN</t>
  </si>
  <si>
    <t>0548</t>
  </si>
  <si>
    <t>ONWARD CIVIL TOWN</t>
  </si>
  <si>
    <t>0549</t>
  </si>
  <si>
    <t>ROYAL CENTER CIVIL TOWN</t>
  </si>
  <si>
    <t>0550</t>
  </si>
  <si>
    <t>WALTON CIVIL TOWN</t>
  </si>
  <si>
    <t>0775</t>
  </si>
  <si>
    <t>PIONEER REGIONAL SCHOOL CORPORATION</t>
  </si>
  <si>
    <t>0815</t>
  </si>
  <si>
    <t>Lewis Cass Schools</t>
  </si>
  <si>
    <t>0875</t>
  </si>
  <si>
    <t>LOGANSPORT COMMUNITY SCHOOL CORPORATION</t>
  </si>
  <si>
    <t>0021</t>
  </si>
  <si>
    <t>LOGANSPORT-CASS PUBLIC LIBRARY</t>
  </si>
  <si>
    <t>0022</t>
  </si>
  <si>
    <t>ROYAL CENTER PUBLIC LIBRARY</t>
  </si>
  <si>
    <t>0023</t>
  </si>
  <si>
    <t>WALTON PUBLIC LIBRARY</t>
  </si>
  <si>
    <t>1042</t>
  </si>
  <si>
    <t>CASS COUNTY SOLID WASTE MANAGEMENT DISTRICT</t>
  </si>
  <si>
    <t>1101</t>
  </si>
  <si>
    <t>LOGANSPORT AND CASS CO. AIRPORT AUTHORITY</t>
  </si>
  <si>
    <t>2002</t>
  </si>
  <si>
    <t>CASS COUNTY FIRE DISTRICT #1</t>
  </si>
  <si>
    <t>ROCK CREEK CASS-CARROLL CONSERVANCY DISTRICT</t>
  </si>
  <si>
    <t>10</t>
  </si>
  <si>
    <t>CLARK COUNTY</t>
  </si>
  <si>
    <t>CARR TOWNSHIP</t>
  </si>
  <si>
    <t>CHARLESTOWN TOWNSHIP</t>
  </si>
  <si>
    <t>JEFFERSONVILLE TOWNSHIP</t>
  </si>
  <si>
    <t>OREGON TOWNSHIP</t>
  </si>
  <si>
    <t>OWEN TOWNSHIP</t>
  </si>
  <si>
    <t>SILVER CREEK TOWNSHIP</t>
  </si>
  <si>
    <t>UTICA TOWNSHIP</t>
  </si>
  <si>
    <t>WOOD TOWNSHIP</t>
  </si>
  <si>
    <t>0205</t>
  </si>
  <si>
    <t>JEFFERSONVILLE CIVIL CITY</t>
  </si>
  <si>
    <t>0421</t>
  </si>
  <si>
    <t>CHARLESTOWN CIVIL CITY</t>
  </si>
  <si>
    <t>0500</t>
  </si>
  <si>
    <t>CLARKSVILLE CIVIL TOWN</t>
  </si>
  <si>
    <t>0551</t>
  </si>
  <si>
    <t>TOWN OF BORDEN</t>
  </si>
  <si>
    <t>0552</t>
  </si>
  <si>
    <t>SELLERSBURG CIVIL TOWN</t>
  </si>
  <si>
    <t>0962</t>
  </si>
  <si>
    <t>UTICA CIVIL TOWN</t>
  </si>
  <si>
    <t>0935</t>
  </si>
  <si>
    <t>BORDEN-HENRYVILLE SCHOOL CORPORATION</t>
  </si>
  <si>
    <t>0945</t>
  </si>
  <si>
    <t>SILVER CREEK SCHOOL CORPORATION</t>
  </si>
  <si>
    <t>1000</t>
  </si>
  <si>
    <t>CLARKSVILLE COMMUNITY SCHOOL CORPORATION</t>
  </si>
  <si>
    <t>1010</t>
  </si>
  <si>
    <t>GREATER CLARK COUNTY SCHOOL CORPORATION</t>
  </si>
  <si>
    <t>JEFFERSONVILLE TOWNSHIP PUBLIC LIBRARY</t>
  </si>
  <si>
    <t>0287</t>
  </si>
  <si>
    <t>CHARLESTOWN-CLARK COUNTY CONTRACTUAL LIBRARY</t>
  </si>
  <si>
    <t>0802</t>
  </si>
  <si>
    <t>JEFFERSONVILLE FLOOD CONTROL</t>
  </si>
  <si>
    <t>CHARLESTOWN FIRE</t>
  </si>
  <si>
    <t>0967</t>
  </si>
  <si>
    <t>TRI-TOWNSHIP FIRE PROTECTION DISTRICT</t>
  </si>
  <si>
    <t>0971</t>
  </si>
  <si>
    <t>MONROE TOWNSHIP FIRE PROTECTION</t>
  </si>
  <si>
    <t>0972</t>
  </si>
  <si>
    <t>UTICA TOWNSHIP FIRE DISTRICT</t>
  </si>
  <si>
    <t>0997</t>
  </si>
  <si>
    <t>NEW WASHINGTON FIRE PROTECTION DISTRICT</t>
  </si>
  <si>
    <t>1043</t>
  </si>
  <si>
    <t>CLARK COUNTY SOLID WASTE MANAGEMENT DISTRICT</t>
  </si>
  <si>
    <t>OAK PARK CONSERVANCY</t>
  </si>
  <si>
    <t>0056</t>
  </si>
  <si>
    <t>MUDDY FORK CONSERVANCY DISTRICT</t>
  </si>
  <si>
    <t>11</t>
  </si>
  <si>
    <t>CLAY COUNTY</t>
  </si>
  <si>
    <t>BRAZIL TOWNSHIP</t>
  </si>
  <si>
    <t>CASS TOWNSHIP</t>
  </si>
  <si>
    <t>DICK JOHNSON TOWNSHIP</t>
  </si>
  <si>
    <t>LEWIS TOWNSHIP</t>
  </si>
  <si>
    <t>POSEY TOWNSHIP</t>
  </si>
  <si>
    <t>SUGAR RIDGE TOWNSHIP</t>
  </si>
  <si>
    <t>0410</t>
  </si>
  <si>
    <t>BRAZIL CIVIL CITY</t>
  </si>
  <si>
    <t>0553</t>
  </si>
  <si>
    <t>CARBON CIVIL TOWN</t>
  </si>
  <si>
    <t>0554</t>
  </si>
  <si>
    <t>CENTER POINT CIVIL TOWN</t>
  </si>
  <si>
    <t>0555</t>
  </si>
  <si>
    <t>CLAY CITY CIVIL TOWN</t>
  </si>
  <si>
    <t>0556</t>
  </si>
  <si>
    <t>KNIGHTSVILLE CIVIL TOWN</t>
  </si>
  <si>
    <t>0557</t>
  </si>
  <si>
    <t>STAUNTON CIVIL TOWN</t>
  </si>
  <si>
    <t>0558</t>
  </si>
  <si>
    <t>HARMONY CIVIL TOWN</t>
  </si>
  <si>
    <t>1125</t>
  </si>
  <si>
    <t>CLAY COMMUNITY SCHOOL CORPORATION</t>
  </si>
  <si>
    <t>2960</t>
  </si>
  <si>
    <t>M.S.D. SHAKAMAK SCHOOL CORPORATION</t>
  </si>
  <si>
    <t>0026</t>
  </si>
  <si>
    <t>BRAZIL PUBLIC LIBRARY</t>
  </si>
  <si>
    <t>0331</t>
  </si>
  <si>
    <t>Lewis Township Fire Protection District</t>
  </si>
  <si>
    <t>0333</t>
  </si>
  <si>
    <t>Clay-Owen Solid Waste Management District</t>
  </si>
  <si>
    <t>0338</t>
  </si>
  <si>
    <t>VAN BUREN FIRE PROTECTION DISTRICT</t>
  </si>
  <si>
    <t>0342</t>
  </si>
  <si>
    <t>Posey Township Fire Protection District</t>
  </si>
  <si>
    <t>12</t>
  </si>
  <si>
    <t>CLINTON COUNTY</t>
  </si>
  <si>
    <t>FOREST TOWNSHIP</t>
  </si>
  <si>
    <t>JOHNSON TOWNSHIP</t>
  </si>
  <si>
    <t>KIRKLIN TOWNSHIP</t>
  </si>
  <si>
    <t>MICHIGAN TOWNSHIP</t>
  </si>
  <si>
    <t>ROSS TOWNSHIP</t>
  </si>
  <si>
    <t>WARREN TOWNSHIP</t>
  </si>
  <si>
    <t>0309</t>
  </si>
  <si>
    <t>FRANKFORT CIVIL CITY</t>
  </si>
  <si>
    <t>0559</t>
  </si>
  <si>
    <t>COLFAX CIVIL TOWN</t>
  </si>
  <si>
    <t>0560</t>
  </si>
  <si>
    <t>KIRKLIN CIVIL TOWN</t>
  </si>
  <si>
    <t>0561</t>
  </si>
  <si>
    <t>MICHIGANTOWN CIVIL TOWN</t>
  </si>
  <si>
    <t>0562</t>
  </si>
  <si>
    <t>MULBERRY CIVIL TOWN</t>
  </si>
  <si>
    <t>0563</t>
  </si>
  <si>
    <t>ROSSVILLE CIVIL TOWN</t>
  </si>
  <si>
    <t>1150</t>
  </si>
  <si>
    <t>CLINTON CENTRAL SCHOOL CORPORATION</t>
  </si>
  <si>
    <t>1160</t>
  </si>
  <si>
    <t>CLINTON PRAIRIE SCHOOL CORPORATION</t>
  </si>
  <si>
    <t>1170</t>
  </si>
  <si>
    <t>FRANKFORT COMMUNITY SCHOOL CORPORATION</t>
  </si>
  <si>
    <t>1180</t>
  </si>
  <si>
    <t>ROSSVILLE CONSOLIDATED SCHOOL CORP</t>
  </si>
  <si>
    <t>0027</t>
  </si>
  <si>
    <t>COLFAX-PERRY TOWNSHIP PUBLIC LIBRARY</t>
  </si>
  <si>
    <t>0028</t>
  </si>
  <si>
    <t>FRANKFORT COMMUNITY PUBLIC LIBRARY</t>
  </si>
  <si>
    <t>0029</t>
  </si>
  <si>
    <t>KIRKLIN PUBLIC LIBRARY</t>
  </si>
  <si>
    <t>0286</t>
  </si>
  <si>
    <t>CLINTON COUNTY CONTRACTUAL PUBLIC LIBRARY</t>
  </si>
  <si>
    <t>0326</t>
  </si>
  <si>
    <t>FRANKFORT AND CLINTON COUNTY AIRPORT AUTHORITY</t>
  </si>
  <si>
    <t>0329</t>
  </si>
  <si>
    <t>Wild Cat Solid Waste Management District</t>
  </si>
  <si>
    <t>13</t>
  </si>
  <si>
    <t>CRAWFORD COUNTY</t>
  </si>
  <si>
    <t>JENNINGS TOWNSHIP</t>
  </si>
  <si>
    <t>PATOKA TOWNSHIP</t>
  </si>
  <si>
    <t>STERLING TOWNSHIP</t>
  </si>
  <si>
    <t>WHISKEY RUN TOWNSHIP</t>
  </si>
  <si>
    <t>0564</t>
  </si>
  <si>
    <t>ALTON CIVIL TOWN</t>
  </si>
  <si>
    <t>0565</t>
  </si>
  <si>
    <t>ENGLISH CIVIL TOWN</t>
  </si>
  <si>
    <t>0566</t>
  </si>
  <si>
    <t>LEAVENWORTH CIVIL TOWN</t>
  </si>
  <si>
    <t>0567</t>
  </si>
  <si>
    <t>MARENGO CIVIL TOWN</t>
  </si>
  <si>
    <t>1300</t>
  </si>
  <si>
    <t>CRAWFORD COUNTY COMMUNITY SCHOOL CORPORATION</t>
  </si>
  <si>
    <t>0030</t>
  </si>
  <si>
    <t>CRAWFORD COUNTY PUBLIC LIBRARY</t>
  </si>
  <si>
    <t>0965</t>
  </si>
  <si>
    <t>MARENGO-LIBERTY TOWNSHIP FIRE</t>
  </si>
  <si>
    <t>0966</t>
  </si>
  <si>
    <t>ENGLISH FIRE</t>
  </si>
  <si>
    <t>WHISKEY RUN FIRE PROTECTION DISTRICT</t>
  </si>
  <si>
    <t>LEAVENWORTH FIRE PROTECTION DISTRICT</t>
  </si>
  <si>
    <t>1045</t>
  </si>
  <si>
    <t>CRAWFORD COUNTY SOLID WASTE MANAGEMENT DISTRICT</t>
  </si>
  <si>
    <t>14</t>
  </si>
  <si>
    <t>DAVIESS COUNTY</t>
  </si>
  <si>
    <t>BARR TOWNSHIP</t>
  </si>
  <si>
    <t>BOGARD TOWNSHIP</t>
  </si>
  <si>
    <t>ELMORE TOWNSHIP</t>
  </si>
  <si>
    <t>REEVE TOWNSHIP</t>
  </si>
  <si>
    <t>STEELE TOWNSHIP</t>
  </si>
  <si>
    <t>VEALE TOWNSHIP</t>
  </si>
  <si>
    <t>0319</t>
  </si>
  <si>
    <t>WASHINGTON CIVIL CITY</t>
  </si>
  <si>
    <t>0569</t>
  </si>
  <si>
    <t>ALFORDSVILLE CIVIL TOWN</t>
  </si>
  <si>
    <t>0570</t>
  </si>
  <si>
    <t>CANNELBURG CIVIL TOWN</t>
  </si>
  <si>
    <t>0571</t>
  </si>
  <si>
    <t>ELNORA CIVIL TOWN</t>
  </si>
  <si>
    <t>0572</t>
  </si>
  <si>
    <t>MONTGOMERY CIVIL TOWN</t>
  </si>
  <si>
    <t>0573</t>
  </si>
  <si>
    <t>ODON CIVIL TOWN</t>
  </si>
  <si>
    <t>0574</t>
  </si>
  <si>
    <t>PLAINVILLE CIVIL TOWN</t>
  </si>
  <si>
    <t>1315</t>
  </si>
  <si>
    <t>BARR-REEVE COMMUNITY SCHOOL CORPORATION</t>
  </si>
  <si>
    <t>1375</t>
  </si>
  <si>
    <t>NORTH DAVIESS COUNTY SCHOOL CORPORATION</t>
  </si>
  <si>
    <t>1405</t>
  </si>
  <si>
    <t>WASHINGTON COMMUNITY SCHOOL CORPORATION</t>
  </si>
  <si>
    <t>0031</t>
  </si>
  <si>
    <t>ODON-WINKELPLECK PUBLIC LIBRARY</t>
  </si>
  <si>
    <t>0032</t>
  </si>
  <si>
    <t>WASHINGTON CARNEGIE PUBLIC LIBRARY</t>
  </si>
  <si>
    <t>0984</t>
  </si>
  <si>
    <t>VEALE FIRE DISTRICT</t>
  </si>
  <si>
    <t>0989</t>
  </si>
  <si>
    <t>SOUTHEAST DAVIESS FIRE PROTECTION DISTRICT</t>
  </si>
  <si>
    <t>1022</t>
  </si>
  <si>
    <t>DAVIESS COUNTY SOLID WASTE DISTRICT</t>
  </si>
  <si>
    <t>PRAIRIE CREEK CONSERVANCY DISTRICT</t>
  </si>
  <si>
    <t>15</t>
  </si>
  <si>
    <t>DEARBORN COUNTY</t>
  </si>
  <si>
    <t>CAESAR CREEK TOWNSHIP</t>
  </si>
  <si>
    <t>HOGAN TOWNSHIP</t>
  </si>
  <si>
    <t>KELSO TOWNSHIP</t>
  </si>
  <si>
    <t>LAWRENCEBURG TOWNSHIP</t>
  </si>
  <si>
    <t>LOGAN TOWNSHIP</t>
  </si>
  <si>
    <t>MANCHESTER TOWNSHIP</t>
  </si>
  <si>
    <t>MILLER TOWNSHIP</t>
  </si>
  <si>
    <t>SPARTA TOWNSHIP</t>
  </si>
  <si>
    <t>0439</t>
  </si>
  <si>
    <t>LAWRENCEBURG CIVIL CITY</t>
  </si>
  <si>
    <t>0442</t>
  </si>
  <si>
    <t>AURORA CIVIL CITY</t>
  </si>
  <si>
    <t>0575</t>
  </si>
  <si>
    <t>DILLSBORO CIVIL TOWN</t>
  </si>
  <si>
    <t>0576</t>
  </si>
  <si>
    <t>CITY OF GREENDALE</t>
  </si>
  <si>
    <t>0577</t>
  </si>
  <si>
    <t>MOORES HILL CIVIL TOWN</t>
  </si>
  <si>
    <t>0578</t>
  </si>
  <si>
    <t>ST. LEON CIVIL TOWN</t>
  </si>
  <si>
    <t>0579</t>
  </si>
  <si>
    <t>WEST HARRISON CIVIL TOWN</t>
  </si>
  <si>
    <t>1560</t>
  </si>
  <si>
    <t>SUNMAN-DEARBORN COMMUNITY SCHOOL CORPORATION</t>
  </si>
  <si>
    <t>1600</t>
  </si>
  <si>
    <t>SOUTH DEARBORN COMMUNITY SCHOOL CORPORATION</t>
  </si>
  <si>
    <t>1620</t>
  </si>
  <si>
    <t>LAWRENCEBURG COMMUNITY SCHOOL CORPORATION</t>
  </si>
  <si>
    <t>0033</t>
  </si>
  <si>
    <t>AURORA PUBLIC LIBRARY</t>
  </si>
  <si>
    <t>0034</t>
  </si>
  <si>
    <t>LAWRENCEBURG PUBLIC LIBRARY</t>
  </si>
  <si>
    <t>1036</t>
  </si>
  <si>
    <t>DEARBORN COUNTY SOLID WASTE</t>
  </si>
  <si>
    <t>LAWRENCEBURG CONSERVANCY DISTRICT</t>
  </si>
  <si>
    <t>16</t>
  </si>
  <si>
    <t>DECATUR COUNTY</t>
  </si>
  <si>
    <t>FUGIT TOWNSHIP</t>
  </si>
  <si>
    <t>SALTCREEK TOWNSHIP</t>
  </si>
  <si>
    <t>0406</t>
  </si>
  <si>
    <t>GREENSBURG CIVIL CITY</t>
  </si>
  <si>
    <t>0581</t>
  </si>
  <si>
    <t>MILLHOUSEN CIVIL TOWN</t>
  </si>
  <si>
    <t>0582</t>
  </si>
  <si>
    <t>NEW POINT CIVIL TOWN</t>
  </si>
  <si>
    <t>0583</t>
  </si>
  <si>
    <t>ST. PAUL CIVIL TOWN</t>
  </si>
  <si>
    <t>0584</t>
  </si>
  <si>
    <t>WESTPORT CIVIL TOWN</t>
  </si>
  <si>
    <t>1655</t>
  </si>
  <si>
    <t>DECATUR COUNTY COMMUNITY SCHOOL CORPORATION</t>
  </si>
  <si>
    <t>1730</t>
  </si>
  <si>
    <t>GREENSBURG COMMUNITY SCHOOL CORPORATION</t>
  </si>
  <si>
    <t>GREENSBURG PUBLIC LIBRARY</t>
  </si>
  <si>
    <t>0283</t>
  </si>
  <si>
    <t>DECATUR COUNTY CONTRACTUAL LIBRARY</t>
  </si>
  <si>
    <t>1003</t>
  </si>
  <si>
    <t>DECATUR COUNTY SOLID WASTE MANAGEMENT</t>
  </si>
  <si>
    <t>0049</t>
  </si>
  <si>
    <t>LAKE MCCOY CONSERVANCY DISTRICT</t>
  </si>
  <si>
    <t>17</t>
  </si>
  <si>
    <t>DEKALB COUNTY</t>
  </si>
  <si>
    <t>BUTLER TOWNSHIP</t>
  </si>
  <si>
    <t>CONCORD TOWNSHIP</t>
  </si>
  <si>
    <t>FAIRFIELD TOWNSHIP</t>
  </si>
  <si>
    <t>FRANKLIN TOWNSHIP</t>
  </si>
  <si>
    <t>KEYSER TOWNSHIP</t>
  </si>
  <si>
    <t>NEWVILLE TOWNSHIP</t>
  </si>
  <si>
    <t>SMITHFIELD TOWNSHIP</t>
  </si>
  <si>
    <t>SPENCER TOWNSHIP</t>
  </si>
  <si>
    <t>STAFFORD TOWNSHIP</t>
  </si>
  <si>
    <t>TROY TOWNSHIP</t>
  </si>
  <si>
    <t>WILMINGTON TOWNSHIP</t>
  </si>
  <si>
    <t>0416</t>
  </si>
  <si>
    <t>AUBURN CIVIL CITY</t>
  </si>
  <si>
    <t>0436</t>
  </si>
  <si>
    <t>GARRETT CIVIL CITY</t>
  </si>
  <si>
    <t>0460</t>
  </si>
  <si>
    <t>BUTLER CIVIL CITY</t>
  </si>
  <si>
    <t>0585</t>
  </si>
  <si>
    <t>ALTONA CIVIL TOWN</t>
  </si>
  <si>
    <t>0586</t>
  </si>
  <si>
    <t>ASHLEY CIVIL TOWN</t>
  </si>
  <si>
    <t>0587</t>
  </si>
  <si>
    <t>CORUNNA CIVIL TOWN</t>
  </si>
  <si>
    <t>0589</t>
  </si>
  <si>
    <t>ST. JOE CIVIL TOWN</t>
  </si>
  <si>
    <t>0590</t>
  </si>
  <si>
    <t>WATERLOO CIVIL TOWN</t>
  </si>
  <si>
    <t>1805</t>
  </si>
  <si>
    <t>DEKALB COUNTY EASTERN COMM SCHOOL CORPORATION</t>
  </si>
  <si>
    <t>1820</t>
  </si>
  <si>
    <t>GARRETT-KEYSER-BUTLER COMMUNITY SCHOOL CORPORATION</t>
  </si>
  <si>
    <t>1835</t>
  </si>
  <si>
    <t>DEKALB COUNTY CENTRAL UNITED SCHOOL CORPORATION</t>
  </si>
  <si>
    <t>0036</t>
  </si>
  <si>
    <t>AUBURN-ECKHART PUBLIC LIBRARY</t>
  </si>
  <si>
    <t>0037</t>
  </si>
  <si>
    <t>BUTLER CARNEGIE PUBLIC LIBRARY</t>
  </si>
  <si>
    <t>0038</t>
  </si>
  <si>
    <t>GARRETT PUBLIC LIBRARY</t>
  </si>
  <si>
    <t>0039</t>
  </si>
  <si>
    <t>WATERLOO PUBLIC LIBRARY</t>
  </si>
  <si>
    <t>1103</t>
  </si>
  <si>
    <t>DeKalb County Airport Authority</t>
  </si>
  <si>
    <t>18</t>
  </si>
  <si>
    <t>DELAWARE COUNTY</t>
  </si>
  <si>
    <t>DELAWARE TOWNSHIP</t>
  </si>
  <si>
    <t>HAMILTON TOWNSHIP</t>
  </si>
  <si>
    <t>NILES TOWNSHIP</t>
  </si>
  <si>
    <t>SALEM TOWNSHIP</t>
  </si>
  <si>
    <t>0107</t>
  </si>
  <si>
    <t>MUNCIE CIVIL CITY</t>
  </si>
  <si>
    <t>0591</t>
  </si>
  <si>
    <t>ALBANY CIVIL TOWN</t>
  </si>
  <si>
    <t>0592</t>
  </si>
  <si>
    <t>EATON CIVIL TOWN</t>
  </si>
  <si>
    <t>0593</t>
  </si>
  <si>
    <t>GASTON CIVIL TOWN</t>
  </si>
  <si>
    <t>0594</t>
  </si>
  <si>
    <t>SELMA CIVIL TOWN</t>
  </si>
  <si>
    <t>0595</t>
  </si>
  <si>
    <t>YORKTOWN CIVIL TOWN</t>
  </si>
  <si>
    <t>0963</t>
  </si>
  <si>
    <t>DALEVILLE CIVIL TOWN</t>
  </si>
  <si>
    <t>1875</t>
  </si>
  <si>
    <t>DELAWARE COMMUNITY SCHOOL CORPORATION</t>
  </si>
  <si>
    <t>1885</t>
  </si>
  <si>
    <t>WES-DEL COMMUNITY SCHOOL CORPORATION</t>
  </si>
  <si>
    <t>1895</t>
  </si>
  <si>
    <t>LIBERTY-PERRY COMMUNITY SCHOOL CORPORATION</t>
  </si>
  <si>
    <t>1900</t>
  </si>
  <si>
    <t>COWAN COMMUNITY SCHOOL CORPORATION</t>
  </si>
  <si>
    <t>1910</t>
  </si>
  <si>
    <t>YORKTOWN COMMUNITY SCHOOLS</t>
  </si>
  <si>
    <t>1940</t>
  </si>
  <si>
    <t>DALEVILLE COMMUNITY SCHOOLS</t>
  </si>
  <si>
    <t>1970</t>
  </si>
  <si>
    <t>MUNCIE COMMUNITY SCHOOL CORPORATION</t>
  </si>
  <si>
    <t>0040</t>
  </si>
  <si>
    <t>MUNCIE PUBLIC LIBRARY</t>
  </si>
  <si>
    <t>0041</t>
  </si>
  <si>
    <t>YORKTOWN - MT PLEASANT LIBRARY</t>
  </si>
  <si>
    <t>0806</t>
  </si>
  <si>
    <t>MUNCIE SANITARY</t>
  </si>
  <si>
    <t>MUNCIE PUBLIC TRANSPORTATION</t>
  </si>
  <si>
    <t>0956</t>
  </si>
  <si>
    <t>DELAWARE AIRPORT</t>
  </si>
  <si>
    <t>19</t>
  </si>
  <si>
    <t>DUBOIS COUNTY</t>
  </si>
  <si>
    <t>BAINBRIDGE TOWNSHIP</t>
  </si>
  <si>
    <t>COLUMBIA TOWNSHIP</t>
  </si>
  <si>
    <t>FERDINAND TOWNSHIP</t>
  </si>
  <si>
    <t>HALL TOWNSHIP</t>
  </si>
  <si>
    <t>HARBISON TOWNSHIP</t>
  </si>
  <si>
    <t>0405</t>
  </si>
  <si>
    <t>JASPER CIVIL CITY</t>
  </si>
  <si>
    <t>0434</t>
  </si>
  <si>
    <t>HUNTINGBURG CIVIL CITY</t>
  </si>
  <si>
    <t>0596</t>
  </si>
  <si>
    <t>BIRDSEYE CIVIL TOWN</t>
  </si>
  <si>
    <t>0597</t>
  </si>
  <si>
    <t>FERDINAND CIVIL TOWN</t>
  </si>
  <si>
    <t>0598</t>
  </si>
  <si>
    <t>HOLLAND CIVIL TOWN</t>
  </si>
  <si>
    <t>2040</t>
  </si>
  <si>
    <t>NORTHEAST DUBOIS COUNTY SCHOOL CORPORATION</t>
  </si>
  <si>
    <t>2100</t>
  </si>
  <si>
    <t>SOUTHEAST DUBOIS COUNTY SCHOOL CORPORATION</t>
  </si>
  <si>
    <t>2110</t>
  </si>
  <si>
    <t>SOUTHWEST DUBOIS COUNTY SCHOOL CORPORATION</t>
  </si>
  <si>
    <t>2120</t>
  </si>
  <si>
    <t>GREATER JASPER CONSOLIDATED SCHOOL CORPORATION</t>
  </si>
  <si>
    <t>HUNTINGBURG PUBLIC LIBRARY</t>
  </si>
  <si>
    <t>0042</t>
  </si>
  <si>
    <t>JASPER PUBLIC LIBRARY</t>
  </si>
  <si>
    <t>0043</t>
  </si>
  <si>
    <t>DUBOIS COUNTY CONTRACTUAL LIBRARY</t>
  </si>
  <si>
    <t>0922</t>
  </si>
  <si>
    <t>DUBOIS COUNTY AIRPORT AUTHORITY</t>
  </si>
  <si>
    <t>1030</t>
  </si>
  <si>
    <t>NORTHEAST DUBOIS COUNTY FIRE PROTECTION</t>
  </si>
  <si>
    <t>1047</t>
  </si>
  <si>
    <t>DUBOIS COUNTY SOLID WASTE MANAGEMENT DISTRICT</t>
  </si>
  <si>
    <t>UPPER PATOKA RIVER CONSERVANCY DISTRICT</t>
  </si>
  <si>
    <t>20</t>
  </si>
  <si>
    <t>ELKHART COUNTY</t>
  </si>
  <si>
    <t>BAUGO TOWNSHIP</t>
  </si>
  <si>
    <t>BENTON TOWNSHIP</t>
  </si>
  <si>
    <t>CLEVELAND TOWNSHIP</t>
  </si>
  <si>
    <t>ELKHART TOWNSHIP</t>
  </si>
  <si>
    <t>LOCKE TOWNSHIP</t>
  </si>
  <si>
    <t>MIDDLEBURY TOWNSHIP</t>
  </si>
  <si>
    <t>OLIVE TOWNSHIP</t>
  </si>
  <si>
    <t>OSOLO TOWNSHIP</t>
  </si>
  <si>
    <t>0112</t>
  </si>
  <si>
    <t>ELKHART CIVIL CITY</t>
  </si>
  <si>
    <t>0305</t>
  </si>
  <si>
    <t>GOSHEN CIVIL CITY</t>
  </si>
  <si>
    <t>0444</t>
  </si>
  <si>
    <t>NAPPANEE CIVIL CITY</t>
  </si>
  <si>
    <t>0599</t>
  </si>
  <si>
    <t>BRISTOL CIVIL TOWN</t>
  </si>
  <si>
    <t>0600</t>
  </si>
  <si>
    <t>MIDDLEBURY CIVIL TOWN</t>
  </si>
  <si>
    <t>0601</t>
  </si>
  <si>
    <t>MILLERSBURG CIVIL TOWN</t>
  </si>
  <si>
    <t>0602</t>
  </si>
  <si>
    <t>WAKARUSA CIVIL TOWN</t>
  </si>
  <si>
    <t>2155</t>
  </si>
  <si>
    <t>FAIRFIELD COMMUNITY SCHOOL CORPORATION</t>
  </si>
  <si>
    <t>2260</t>
  </si>
  <si>
    <t>BAUGO COMMUNITY SCHOOL CORPORATION</t>
  </si>
  <si>
    <t>2270</t>
  </si>
  <si>
    <t>CONCORD COMMUNITY SCHOOL CORPORATION</t>
  </si>
  <si>
    <t>2275</t>
  </si>
  <si>
    <t>MIDDLEBURY COMMUNITY SCHOOL CORPORATION</t>
  </si>
  <si>
    <t>2285</t>
  </si>
  <si>
    <t>WA-NEE COMMUNITY SCHOOL CORPORATION</t>
  </si>
  <si>
    <t>2305</t>
  </si>
  <si>
    <t>ELKHART COMMUNITY SCHOOL CORPORATION</t>
  </si>
  <si>
    <t>2315</t>
  </si>
  <si>
    <t>GOSHEN COMMUNITY SCHOOL CORPORATION</t>
  </si>
  <si>
    <t>0044</t>
  </si>
  <si>
    <t>BRISTOL PUBLIC LIBRARY</t>
  </si>
  <si>
    <t>0045</t>
  </si>
  <si>
    <t>ELKHART PUBLIC LIBRARY</t>
  </si>
  <si>
    <t>0046</t>
  </si>
  <si>
    <t>GOSHEN PUBLIC LIBRARY</t>
  </si>
  <si>
    <t>0047</t>
  </si>
  <si>
    <t>NAPPANEE PUBLIC LIBRARY</t>
  </si>
  <si>
    <t>0048</t>
  </si>
  <si>
    <t>WAKARUSA-OLIVE TOWNSHIP-HARRISON TOWNSHIP LIBRARY</t>
  </si>
  <si>
    <t>0259</t>
  </si>
  <si>
    <t>MIDDLEBURY PUBLIC LIBRARY</t>
  </si>
  <si>
    <t>9100</t>
  </si>
  <si>
    <t>ELKHART CNTY SW MANAGEMENT DISTRICT</t>
  </si>
  <si>
    <t>SIMONTON LAKE CONSERVANCY DISTRICT</t>
  </si>
  <si>
    <t>0060</t>
  </si>
  <si>
    <t>NEW PARIS CONSERVANCY</t>
  </si>
  <si>
    <t>21</t>
  </si>
  <si>
    <t>FAYETTE COUNTY</t>
  </si>
  <si>
    <t>CONNERSVILLE TOWNSHIP</t>
  </si>
  <si>
    <t>FAIRVIEW TOWNSHIP</t>
  </si>
  <si>
    <t>ORANGE TOWNSHIP</t>
  </si>
  <si>
    <t>WATERLOO TOWNSHIP</t>
  </si>
  <si>
    <t>CONNERSVILLE CIVIL CITY</t>
  </si>
  <si>
    <t>2395</t>
  </si>
  <si>
    <t>FAYETTE COUNTY SCHOOL CORPORATION</t>
  </si>
  <si>
    <t>FAYETTE COUNTY PUBLIC LIBRARY</t>
  </si>
  <si>
    <t>22</t>
  </si>
  <si>
    <t>FLOYD COUNTY</t>
  </si>
  <si>
    <t>GEORGETOWN TOWNSHIP</t>
  </si>
  <si>
    <t>GREENVILLE TOWNSHIP</t>
  </si>
  <si>
    <t>NEW ALBANY TOWNSHIP</t>
  </si>
  <si>
    <t>0116</t>
  </si>
  <si>
    <t>NEW ALBANY CIVIL CITY</t>
  </si>
  <si>
    <t>0603</t>
  </si>
  <si>
    <t>GEORGETOWN CIVIL TOWN</t>
  </si>
  <si>
    <t>0604</t>
  </si>
  <si>
    <t>GREENVILLE CIVIL TOWN</t>
  </si>
  <si>
    <t>2400</t>
  </si>
  <si>
    <t>NEW ALBANY-FLOYD COUNTY CONSOLIDATED SCHOOLS</t>
  </si>
  <si>
    <t>0050</t>
  </si>
  <si>
    <t>NEW ALBANY-FLOYD COUNTY PUBLIC LIBRARY</t>
  </si>
  <si>
    <t>0183</t>
  </si>
  <si>
    <t>Greenville Township Fire Protection District</t>
  </si>
  <si>
    <t>0807</t>
  </si>
  <si>
    <t>NEW ALBANY FLOOD CONTROL</t>
  </si>
  <si>
    <t>1016</t>
  </si>
  <si>
    <t>FLOYD COUNTY SOLID WASTE</t>
  </si>
  <si>
    <t>GEORGETOWN TWP FIRE DISTRCT</t>
  </si>
  <si>
    <t>1181</t>
  </si>
  <si>
    <t>LAFAYETTE TWP FIRE DISTRICT</t>
  </si>
  <si>
    <t>1182</t>
  </si>
  <si>
    <t>NEW ALBANY TWP FIRE DISTRICT</t>
  </si>
  <si>
    <t>23</t>
  </si>
  <si>
    <t>FOUNTAIN COUNTY</t>
  </si>
  <si>
    <t>CAIN TOWNSHIP</t>
  </si>
  <si>
    <t>DAVIS TOWNSHIP</t>
  </si>
  <si>
    <t>FULTON TOWNSHIP</t>
  </si>
  <si>
    <t>MILLCREEK TOWNSHIP</t>
  </si>
  <si>
    <t>SHAWNEE TOWNSHIP</t>
  </si>
  <si>
    <t>0443</t>
  </si>
  <si>
    <t>ATTICA CIVIL CITY</t>
  </si>
  <si>
    <t>0456</t>
  </si>
  <si>
    <t>COVINGTON CIVIL CITY</t>
  </si>
  <si>
    <t>0605</t>
  </si>
  <si>
    <t>HILLSBORO CIVIL TOWN</t>
  </si>
  <si>
    <t>0606</t>
  </si>
  <si>
    <t>KINGMAN CIVIL TOWN</t>
  </si>
  <si>
    <t>0607</t>
  </si>
  <si>
    <t>MELLOTT CIVIL TOWN</t>
  </si>
  <si>
    <t>0608</t>
  </si>
  <si>
    <t>NEWTOWN CIVIL TOWN</t>
  </si>
  <si>
    <t>0609</t>
  </si>
  <si>
    <t>VEEDERSBURG CIVIL TOWN</t>
  </si>
  <si>
    <t>0610</t>
  </si>
  <si>
    <t>WALLACE CIVIL TOWN</t>
  </si>
  <si>
    <t>2435</t>
  </si>
  <si>
    <t>ATTICA CONSOLIDATED SCHOOL CORPORATION</t>
  </si>
  <si>
    <t>2440</t>
  </si>
  <si>
    <t>COVINGTON COMMUNITY SCHOOL CORPORATION</t>
  </si>
  <si>
    <t>2455</t>
  </si>
  <si>
    <t>SOUTHEAST FOUNTAIN SCHOOL CORPORATION</t>
  </si>
  <si>
    <t>0052</t>
  </si>
  <si>
    <t>COVINGTON-VEEDERSBURG PUBLIC LIBRARY</t>
  </si>
  <si>
    <t>0271</t>
  </si>
  <si>
    <t>KINGMAN-MILLCREEK PUBLIC LIBRARY</t>
  </si>
  <si>
    <t>0300</t>
  </si>
  <si>
    <t>ATTICA PUBLIC LIBRARY</t>
  </si>
  <si>
    <t>1050</t>
  </si>
  <si>
    <t>FOUNTAIN COUNTY SOLID WASTE MANAGEMENT DISTRICT</t>
  </si>
  <si>
    <t>1187</t>
  </si>
  <si>
    <t>Allen Brown Fire Protection Territory</t>
  </si>
  <si>
    <t>24</t>
  </si>
  <si>
    <t>FRANKLIN COUNTY</t>
  </si>
  <si>
    <t>BATH TOWNSHIP</t>
  </si>
  <si>
    <t>BLOOMING GROVE TOWNSHIP</t>
  </si>
  <si>
    <t>BROOKVILLE TOWNSHIP</t>
  </si>
  <si>
    <t>HIGHLAND TOWNSHIP</t>
  </si>
  <si>
    <t>LAUREL TOWNSHIP</t>
  </si>
  <si>
    <t>METAMORA TOWNSHIP</t>
  </si>
  <si>
    <t>RAY TOWNSHIP</t>
  </si>
  <si>
    <t>SALT CREEK TOWNSHIP</t>
  </si>
  <si>
    <t>WHITEWATER TOWNSHIP</t>
  </si>
  <si>
    <t>0611</t>
  </si>
  <si>
    <t>CEDAR GROVE CIVIL TOWN</t>
  </si>
  <si>
    <t>0612</t>
  </si>
  <si>
    <t>LAUREL CIVIL TOWN</t>
  </si>
  <si>
    <t>0613</t>
  </si>
  <si>
    <t>MT. CARMEL CIVIL TOWN</t>
  </si>
  <si>
    <t>0614</t>
  </si>
  <si>
    <t>OLDENBURG CIVIL TOWN</t>
  </si>
  <si>
    <t>0952</t>
  </si>
  <si>
    <t>BROOKVILLE CIVIL TOWN</t>
  </si>
  <si>
    <t>2475</t>
  </si>
  <si>
    <t>FRANKLIN COUNTY COMMUNITY SCHOOL CORPORATION</t>
  </si>
  <si>
    <t>0054</t>
  </si>
  <si>
    <t>FRANKLIN COUNTY PUBLIC LIBRARY DISTRICT</t>
  </si>
  <si>
    <t>25</t>
  </si>
  <si>
    <t>FULTON COUNTY</t>
  </si>
  <si>
    <t>AUBBEENAUBBEE TOWNSHIP</t>
  </si>
  <si>
    <t>HENRY TOWNSHIP</t>
  </si>
  <si>
    <t>NEWCASTLE TOWNSHIP</t>
  </si>
  <si>
    <t>ROCHESTER TOWNSHIP</t>
  </si>
  <si>
    <t>0440</t>
  </si>
  <si>
    <t>ROCHESTER CIVIL CITY</t>
  </si>
  <si>
    <t>AKRON CIVIL TOWN</t>
  </si>
  <si>
    <t>0616</t>
  </si>
  <si>
    <t>FULTON CIVIL TOWN</t>
  </si>
  <si>
    <t>0617</t>
  </si>
  <si>
    <t>KEWANNA CIVIL TOWN</t>
  </si>
  <si>
    <t>2645</t>
  </si>
  <si>
    <t>ROCHESTER COMMUNITY SCHOOL CORPORATION</t>
  </si>
  <si>
    <t>2650</t>
  </si>
  <si>
    <t>CASTON SCHOOL CORPORATION</t>
  </si>
  <si>
    <t>0055</t>
  </si>
  <si>
    <t>AKRON CARNEGIE PUBLIC LIBRARY</t>
  </si>
  <si>
    <t>KEWANNA PUBLIC LIBRARY</t>
  </si>
  <si>
    <t>0057</t>
  </si>
  <si>
    <t>FULTON COUNTY PUBLIC LIBRARY</t>
  </si>
  <si>
    <t>1051</t>
  </si>
  <si>
    <t>FULTON COUNTY SOLID WASTE MANAGEMENT DISTRICT</t>
  </si>
  <si>
    <t>1179</t>
  </si>
  <si>
    <t>FULTON COUNTY AIRPORT AUTHORITY</t>
  </si>
  <si>
    <t>MILL CREEK CONSERVANCY DISTRICT</t>
  </si>
  <si>
    <t>0061</t>
  </si>
  <si>
    <t>LAKE BRUCE CONSERVANCY DISTRICT</t>
  </si>
  <si>
    <t>26</t>
  </si>
  <si>
    <t>GIBSON COUNTY</t>
  </si>
  <si>
    <t>BARTON TOWNSHIP</t>
  </si>
  <si>
    <t>MONTGOMERY TOWNSHIP</t>
  </si>
  <si>
    <t>WHITE RIVER TOWNSHIP</t>
  </si>
  <si>
    <t>0415</t>
  </si>
  <si>
    <t>PRINCETON CIVIL CITY</t>
  </si>
  <si>
    <t>0451</t>
  </si>
  <si>
    <t>OAKLAND CITY CIVIL CITY</t>
  </si>
  <si>
    <t>0618</t>
  </si>
  <si>
    <t>FORT BRANCH CIVIL TOWN</t>
  </si>
  <si>
    <t>0619</t>
  </si>
  <si>
    <t>FRANCISCO CIVIL TOWN</t>
  </si>
  <si>
    <t>0620</t>
  </si>
  <si>
    <t>HAUBSTADT CIVIL TOWN</t>
  </si>
  <si>
    <t>0621</t>
  </si>
  <si>
    <t>HAZLETON CIVIL TOWN</t>
  </si>
  <si>
    <t>0622</t>
  </si>
  <si>
    <t>MACKEY CIVIL TOWN</t>
  </si>
  <si>
    <t>0623</t>
  </si>
  <si>
    <t>OWENSVILLE CIVIL TOWN</t>
  </si>
  <si>
    <t>0624</t>
  </si>
  <si>
    <t>PATOKA CIVIL TOWN</t>
  </si>
  <si>
    <t>0625</t>
  </si>
  <si>
    <t>SOMERVILLE CIVIL TOWN</t>
  </si>
  <si>
    <t>2725</t>
  </si>
  <si>
    <t>EAST GIBSON SCHOOL CORPORATION</t>
  </si>
  <si>
    <t>2735</t>
  </si>
  <si>
    <t>NORTH GIBSON SCHOOL CORPORATION</t>
  </si>
  <si>
    <t>2765</t>
  </si>
  <si>
    <t>SOUTH GIBSON SCHOOL CORPORATION</t>
  </si>
  <si>
    <t>0059</t>
  </si>
  <si>
    <t>OAKLAND CITY-COLUMBIA TOWNSHIP PUBLIC LIBRARY</t>
  </si>
  <si>
    <t>OWENSVILLE CARNEGIE LIBRARY</t>
  </si>
  <si>
    <t>0273</t>
  </si>
  <si>
    <t>FORT BRANCH-JOHNSON TOWNSHIP LIBRARY</t>
  </si>
  <si>
    <t>0274</t>
  </si>
  <si>
    <t>PRINCETON-PATOKA TOWNSHIP PUBLIC LIBRARY</t>
  </si>
  <si>
    <t>0932</t>
  </si>
  <si>
    <t>OWENSVILLE-MONTGOMERY TOWNSHIP FIRE</t>
  </si>
  <si>
    <t>1018</t>
  </si>
  <si>
    <t>GIBSON CO SOLID WASTE MANAGEMENT</t>
  </si>
  <si>
    <t>LOWER PATOKA RIVER CONSERVANCY</t>
  </si>
  <si>
    <t>27</t>
  </si>
  <si>
    <t>GRANT COUNTY</t>
  </si>
  <si>
    <t>FAIRMOUNT TOWNSHIP</t>
  </si>
  <si>
    <t>GREEN TOWNSHIP</t>
  </si>
  <si>
    <t>MILL TOWNSHIP</t>
  </si>
  <si>
    <t>SIMS TOWNSHIP</t>
  </si>
  <si>
    <t>0114</t>
  </si>
  <si>
    <t>MARION CIVIL CITY</t>
  </si>
  <si>
    <t>0422</t>
  </si>
  <si>
    <t>GAS CITY CIVIL CITY</t>
  </si>
  <si>
    <t>0626</t>
  </si>
  <si>
    <t>FAIRMOUNT CIVIL TOWN</t>
  </si>
  <si>
    <t>0627</t>
  </si>
  <si>
    <t>FOWLERTON CIVIL TOWN</t>
  </si>
  <si>
    <t>0628</t>
  </si>
  <si>
    <t>CITY OF JONESBORO</t>
  </si>
  <si>
    <t>0629</t>
  </si>
  <si>
    <t>MATTHEWS CIVIL TOWN</t>
  </si>
  <si>
    <t>SWAYZEE CIVIL TOWN</t>
  </si>
  <si>
    <t>0631</t>
  </si>
  <si>
    <t>SWEETSER CIVIL TOWN</t>
  </si>
  <si>
    <t>0632</t>
  </si>
  <si>
    <t>UPLAND CIVIL TOWN</t>
  </si>
  <si>
    <t>0633</t>
  </si>
  <si>
    <t>VAN BUREN CIVIL TOWN</t>
  </si>
  <si>
    <t>2815</t>
  </si>
  <si>
    <t>EASTBROOK COMMUNITY SCHOOL CORPORATION</t>
  </si>
  <si>
    <t>2825</t>
  </si>
  <si>
    <t>MADISON-GRANT UNITED SCHOOL CORPORATION</t>
  </si>
  <si>
    <t>2855</t>
  </si>
  <si>
    <t>MISSISSINEWA COMMUNITY SCHOOL CORPORATION</t>
  </si>
  <si>
    <t>2865</t>
  </si>
  <si>
    <t>MARION COMMUNITY SCHOOL CORPORATION</t>
  </si>
  <si>
    <t>5625</t>
  </si>
  <si>
    <t>OAK HILL UNITED SCHOOL CORPORATION</t>
  </si>
  <si>
    <t>0063</t>
  </si>
  <si>
    <t>FAIRMOUNT PUBLIC LIBRARY</t>
  </si>
  <si>
    <t>0064</t>
  </si>
  <si>
    <t>GAS CITY-MILL TOWNSHIP PUBLIC LIBRARY</t>
  </si>
  <si>
    <t>0065</t>
  </si>
  <si>
    <t>JONESBORO PUBLIC LIBRARY</t>
  </si>
  <si>
    <t>0066</t>
  </si>
  <si>
    <t>MARION PUBLIC LIBRARY</t>
  </si>
  <si>
    <t>0067</t>
  </si>
  <si>
    <t>MATTHEWS PUBLIC LIBRARY</t>
  </si>
  <si>
    <t>0068</t>
  </si>
  <si>
    <t>SWAYZEE PUBLIC LIBRARY</t>
  </si>
  <si>
    <t>0069</t>
  </si>
  <si>
    <t>BARTON-REES-POGUE MEMORIAL LIBRARY</t>
  </si>
  <si>
    <t>0070</t>
  </si>
  <si>
    <t>VAN BUREN PUBLIC LIBRARY</t>
  </si>
  <si>
    <t>28</t>
  </si>
  <si>
    <t>GREENE COUNTY</t>
  </si>
  <si>
    <t>BEECH CREEK TOWNSHIP</t>
  </si>
  <si>
    <t>FAIRPLAY TOWNSHIP</t>
  </si>
  <si>
    <t>SMITH TOWNSHIP</t>
  </si>
  <si>
    <t>STOCKTON TOWNSHIP</t>
  </si>
  <si>
    <t>TAYLOR TOWNSHIP</t>
  </si>
  <si>
    <t>WRIGHT TOWNSHIP</t>
  </si>
  <si>
    <t>0426</t>
  </si>
  <si>
    <t>LINTON CIVIL CITY</t>
  </si>
  <si>
    <t>0461</t>
  </si>
  <si>
    <t>JASONVILLE CIVIL CITY</t>
  </si>
  <si>
    <t>0634</t>
  </si>
  <si>
    <t>BLOOMFIELD CIVIL TOWN</t>
  </si>
  <si>
    <t>0635</t>
  </si>
  <si>
    <t>LYONS CIVIL TOWN</t>
  </si>
  <si>
    <t>0636</t>
  </si>
  <si>
    <t>NEWBERRY CIVIL TOWN</t>
  </si>
  <si>
    <t>0637</t>
  </si>
  <si>
    <t>SWITZ CITY CIVIL TOWN</t>
  </si>
  <si>
    <t>0638</t>
  </si>
  <si>
    <t>WORTHINGTON CIVIL TOWN</t>
  </si>
  <si>
    <t>2920</t>
  </si>
  <si>
    <t>BLOOMFIELD SCHOOL DISTRICT</t>
  </si>
  <si>
    <t>2940</t>
  </si>
  <si>
    <t>Eastern Greene Schools</t>
  </si>
  <si>
    <t>2950</t>
  </si>
  <si>
    <t>LINTON-STOCKTON SCHOOL CORPORATION</t>
  </si>
  <si>
    <t>2980</t>
  </si>
  <si>
    <t>WHITE RIVER VALLEY CONSOLIDATED SCHOOL CORPORATION</t>
  </si>
  <si>
    <t>0072</t>
  </si>
  <si>
    <t>JASONVILLE PUBLIC LIBRARY</t>
  </si>
  <si>
    <t>0073</t>
  </si>
  <si>
    <t>LINTON PUBLIC LIBRARY</t>
  </si>
  <si>
    <t>0074</t>
  </si>
  <si>
    <t>WORTHINGTON PUBLIC LIBRARY</t>
  </si>
  <si>
    <t>0291</t>
  </si>
  <si>
    <t>BLOOMFIELD-EASTERN GREENE COUNTY PUBLIC LIBRARY</t>
  </si>
  <si>
    <t>GREENE COUNTY SOLID WASTE</t>
  </si>
  <si>
    <t>LATTAS CREEK CONSERVANCY DISTRICT</t>
  </si>
  <si>
    <t>29</t>
  </si>
  <si>
    <t>HAMILTON COUNTY</t>
  </si>
  <si>
    <t>FALL CREEK TOWNSHIP</t>
  </si>
  <si>
    <t>NOBLESVILLE TOWNSHIP</t>
  </si>
  <si>
    <t>0323</t>
  </si>
  <si>
    <t>CARMEL CIVIL CITY</t>
  </si>
  <si>
    <t>0413</t>
  </si>
  <si>
    <t>NOBLESVILLE CIVIL CITY</t>
  </si>
  <si>
    <t>0639</t>
  </si>
  <si>
    <t>ARCADIA CIVIL TOWN</t>
  </si>
  <si>
    <t>0640</t>
  </si>
  <si>
    <t>ATLANTA CIVIL TOWN</t>
  </si>
  <si>
    <t>0641</t>
  </si>
  <si>
    <t>CICERO CIVIL TOWN</t>
  </si>
  <si>
    <t>0642</t>
  </si>
  <si>
    <t>FISHERS CIVIL CITY</t>
  </si>
  <si>
    <t>0643</t>
  </si>
  <si>
    <t>SHERIDAN CIVIL TOWN</t>
  </si>
  <si>
    <t>0644</t>
  </si>
  <si>
    <t>WESTFIELD CIVIL CITY</t>
  </si>
  <si>
    <t>3005</t>
  </si>
  <si>
    <t>HAMILTON SOUTHEASTERN SCHOOL CORPORATION</t>
  </si>
  <si>
    <t>3025</t>
  </si>
  <si>
    <t>HAMILTON HEIGHTS SCHOOL CORPORATION</t>
  </si>
  <si>
    <t>3030</t>
  </si>
  <si>
    <t>WESTFIELD-WASHINGTON SCHOOL CORPORATION</t>
  </si>
  <si>
    <t>3055</t>
  </si>
  <si>
    <t>SHERIDAN COMMUNITY SCHOOLS</t>
  </si>
  <si>
    <t>3060</t>
  </si>
  <si>
    <t>CARMEL-CLAY SCHOOL CORPORATION</t>
  </si>
  <si>
    <t>3070</t>
  </si>
  <si>
    <t>NOBLESVILLE SCHOOL CORPORATION</t>
  </si>
  <si>
    <t>0075</t>
  </si>
  <si>
    <t>HAMILTON NORTH PUBLIC LIBRARY</t>
  </si>
  <si>
    <t>0076</t>
  </si>
  <si>
    <t>CARMEL-CLAY PUBLIC LIBRARY</t>
  </si>
  <si>
    <t>0077</t>
  </si>
  <si>
    <t>HAMILTON EAST PUBLIC LIBRARY</t>
  </si>
  <si>
    <t>0078</t>
  </si>
  <si>
    <t>SHERIDAN PUBLIC LIBRARY</t>
  </si>
  <si>
    <t>0079</t>
  </si>
  <si>
    <t>WESTFIELD PUBLIC LIBRARY</t>
  </si>
  <si>
    <t>0336</t>
  </si>
  <si>
    <t>Hamilton County Airport Authority</t>
  </si>
  <si>
    <t>1053</t>
  </si>
  <si>
    <t>HAMILTON COUNTY SOLID WASTE MANAGEMENT DISTRICT</t>
  </si>
  <si>
    <t>30</t>
  </si>
  <si>
    <t>HANCOCK COUNTY</t>
  </si>
  <si>
    <t>BLUE RIVER TOWNSHIP</t>
  </si>
  <si>
    <t>BRANDYWINE TOWNSHIP</t>
  </si>
  <si>
    <t>BROWN TOWNSHIP</t>
  </si>
  <si>
    <t>BUCK CREEK TOWNSHIP</t>
  </si>
  <si>
    <t>VERNON TOWNSHIP</t>
  </si>
  <si>
    <t>0400</t>
  </si>
  <si>
    <t>GREENFIELD CIVIL CITY</t>
  </si>
  <si>
    <t>0645</t>
  </si>
  <si>
    <t>FORTVILLE CIVIL TOWN</t>
  </si>
  <si>
    <t>0646</t>
  </si>
  <si>
    <t>NEW PALESTINE CIVIL TOWN</t>
  </si>
  <si>
    <t>0647</t>
  </si>
  <si>
    <t>SHIRLEY CIVIL TOWN</t>
  </si>
  <si>
    <t>0648</t>
  </si>
  <si>
    <t>SPRING LAKE CIVIL TOWN</t>
  </si>
  <si>
    <t>0649</t>
  </si>
  <si>
    <t>WILKINSON CIVIL TOWN</t>
  </si>
  <si>
    <t>0762</t>
  </si>
  <si>
    <t>CUMBERLAND CIVIL TOWN</t>
  </si>
  <si>
    <t>MCCORDSVILLE CIVIL TOWN</t>
  </si>
  <si>
    <t>3115</t>
  </si>
  <si>
    <t>SOUTHERN HANCOCK COUNTY COMMUNITY SCHOOL</t>
  </si>
  <si>
    <t>3125</t>
  </si>
  <si>
    <t>GREENFIELD CENTRAL COMMUNITY SCHOOL CORPORATION</t>
  </si>
  <si>
    <t>3135</t>
  </si>
  <si>
    <t>MT. VERNON COMMUNITY SCHOOL CORPORATION</t>
  </si>
  <si>
    <t>3145</t>
  </si>
  <si>
    <t>EASTERN HANCOCK COUNTY COMMUNITY SCHOOL</t>
  </si>
  <si>
    <t>0080</t>
  </si>
  <si>
    <t>VERNON TOWNSHIP PUBLIC LIBRARY</t>
  </si>
  <si>
    <t>0081</t>
  </si>
  <si>
    <t>HANCOCK COUNTY PUBLIC LIBRARY</t>
  </si>
  <si>
    <t>1178</t>
  </si>
  <si>
    <t>HANCOCK CO SOLID WASTE DISTRICT</t>
  </si>
  <si>
    <t>31</t>
  </si>
  <si>
    <t>HARRISON COUNTY</t>
  </si>
  <si>
    <t>HETH TOWNSHIP</t>
  </si>
  <si>
    <t>MORGAN TOWNSHIP</t>
  </si>
  <si>
    <t>WEBSTER TOWNSHIP</t>
  </si>
  <si>
    <t>0568</t>
  </si>
  <si>
    <t>MILLTOWN CIVIL TOWN</t>
  </si>
  <si>
    <t>0650</t>
  </si>
  <si>
    <t>CORYDON CIVIL TOWN</t>
  </si>
  <si>
    <t>0651</t>
  </si>
  <si>
    <t>CRANDALL CIVIL TOWN</t>
  </si>
  <si>
    <t>0652</t>
  </si>
  <si>
    <t>ELIZABETH CIVIL TOWN</t>
  </si>
  <si>
    <t>0653</t>
  </si>
  <si>
    <t>LACONIA CIVIL TOWN</t>
  </si>
  <si>
    <t>0654</t>
  </si>
  <si>
    <t>LANESVILLE CIVIL TOWN</t>
  </si>
  <si>
    <t>0655</t>
  </si>
  <si>
    <t>MAUCKPORT CIVIL TOWN</t>
  </si>
  <si>
    <t>0656</t>
  </si>
  <si>
    <t>NEW AMSTERDAM CIVIL TOWN</t>
  </si>
  <si>
    <t>0657</t>
  </si>
  <si>
    <t>NEW MIDDLETOWN CIVIL TOWN</t>
  </si>
  <si>
    <t>0658</t>
  </si>
  <si>
    <t>PALMYRA CIVIL TOWN</t>
  </si>
  <si>
    <t>3160</t>
  </si>
  <si>
    <t>LANESVILLE SCHOOL CORPORATION</t>
  </si>
  <si>
    <t>3180</t>
  </si>
  <si>
    <t>NORTH HARRISON COMMUNITY SCHOOL CORPORATION</t>
  </si>
  <si>
    <t>3190</t>
  </si>
  <si>
    <t>SOUTH HARRISON SCHOOL CORPORATION</t>
  </si>
  <si>
    <t>0082</t>
  </si>
  <si>
    <t>HARRISON COUNTY PUBLIC LIBRARY</t>
  </si>
  <si>
    <t>0341</t>
  </si>
  <si>
    <t>Harrison Township Fire Protection District</t>
  </si>
  <si>
    <t>0343</t>
  </si>
  <si>
    <t>Posey-Taylor Fire Protection District</t>
  </si>
  <si>
    <t>0973</t>
  </si>
  <si>
    <t>PALMYRA FIRE</t>
  </si>
  <si>
    <t>0980</t>
  </si>
  <si>
    <t>HETH-WASHINGTON TWP. FIRE PROTECTION DISTRICT</t>
  </si>
  <si>
    <t>0983</t>
  </si>
  <si>
    <t>BOONE TOWNSHIP FIRE DISTRICT</t>
  </si>
  <si>
    <t>1031</t>
  </si>
  <si>
    <t>HARRISON COUNTY SOLID WASTE</t>
  </si>
  <si>
    <t>1087</t>
  </si>
  <si>
    <t>WEBSTER TWP FIRE PROTECTION</t>
  </si>
  <si>
    <t>32</t>
  </si>
  <si>
    <t>HENDRICKS COUNTY</t>
  </si>
  <si>
    <t>GUILFORD TOWNSHIP</t>
  </si>
  <si>
    <t>LINCOLN TOWNSHIP</t>
  </si>
  <si>
    <t>MIDDLE TOWNSHIP</t>
  </si>
  <si>
    <t>0502</t>
  </si>
  <si>
    <t>BROWNSBURG CIVIL TOWN</t>
  </si>
  <si>
    <t>0503</t>
  </si>
  <si>
    <t>PLAINFIELD CIVIL TOWN</t>
  </si>
  <si>
    <t>0659</t>
  </si>
  <si>
    <t>AMO CIVIL TOWN</t>
  </si>
  <si>
    <t>0660</t>
  </si>
  <si>
    <t>CLAYTON CIVIL TOWN</t>
  </si>
  <si>
    <t>0661</t>
  </si>
  <si>
    <t>COATESVILLE CIVIL TOWN</t>
  </si>
  <si>
    <t>0662</t>
  </si>
  <si>
    <t>DANVILLE CIVIL TOWN</t>
  </si>
  <si>
    <t>0663</t>
  </si>
  <si>
    <t>LIZTON CIVIL TOWN</t>
  </si>
  <si>
    <t>0664</t>
  </si>
  <si>
    <t>NORTH SALEM CIVIL TOWN</t>
  </si>
  <si>
    <t>PITTSBORO CIVIL TOWN</t>
  </si>
  <si>
    <t>0666</t>
  </si>
  <si>
    <t>STILESVILLE CIVIL TOWN</t>
  </si>
  <si>
    <t>AVON CIVIL TOWN</t>
  </si>
  <si>
    <t>3295</t>
  </si>
  <si>
    <t>NORTHWEST HENDRICKS SCHOOL CORPORATION</t>
  </si>
  <si>
    <t>3305</t>
  </si>
  <si>
    <t>BROWNSBURG COMMUNITY SCHOOL CORPORATION</t>
  </si>
  <si>
    <t>3315</t>
  </si>
  <si>
    <t>AVON COMMUNITY SCHOOL CORPORATION</t>
  </si>
  <si>
    <t>3325</t>
  </si>
  <si>
    <t>DANVILLE COMMUNITY SCHOOL CORPORATION</t>
  </si>
  <si>
    <t>3330</t>
  </si>
  <si>
    <t>PLAINFIELD COMMUNITY SCHOOL CORPORATION</t>
  </si>
  <si>
    <t>3335</t>
  </si>
  <si>
    <t>MILL CREEK COMMUNITY SCHOOL CORPORATION</t>
  </si>
  <si>
    <t>0083</t>
  </si>
  <si>
    <t>AVON-WASHINGTON TOWNSHIP PUBLIC LIBRARY</t>
  </si>
  <si>
    <t>0084</t>
  </si>
  <si>
    <t>BROWNSBURG PUBLIC LIBRARY</t>
  </si>
  <si>
    <t>0085</t>
  </si>
  <si>
    <t>CLAYTON PUBLIC LIBRARY</t>
  </si>
  <si>
    <t>0086</t>
  </si>
  <si>
    <t>COATESVILLE-CLAY TOWNSHIP PUBLIC LIBRARY</t>
  </si>
  <si>
    <t>0087</t>
  </si>
  <si>
    <t>DANVILLE PUBLIC LIBRARY</t>
  </si>
  <si>
    <t>0088</t>
  </si>
  <si>
    <t>PLAINFIELD - GUILFORD TWP PUBLIC LIBRARY</t>
  </si>
  <si>
    <t>1093</t>
  </si>
  <si>
    <t>HENDRICKS COUNTY RECYCLYING DISTRICT</t>
  </si>
  <si>
    <t>WEST CENTRAL CONSERVANCY DISTRICT</t>
  </si>
  <si>
    <t>0097</t>
  </si>
  <si>
    <t>AMO-COATESVILLE CONSERVANCY DISTRICT</t>
  </si>
  <si>
    <t>0327</t>
  </si>
  <si>
    <t>JE-TO LAKE CONSERVANCY DISTRICT</t>
  </si>
  <si>
    <t>33</t>
  </si>
  <si>
    <t>HENRY COUNTY</t>
  </si>
  <si>
    <t>DUDLEY TOWNSHIP</t>
  </si>
  <si>
    <t>GREENSBORO TOWNSHIP</t>
  </si>
  <si>
    <t>PRAIRIE TOWNSHIP</t>
  </si>
  <si>
    <t>SPICELAND TOWNSHIP</t>
  </si>
  <si>
    <t>STONEY CREEK TOWNSHIP</t>
  </si>
  <si>
    <t>0203</t>
  </si>
  <si>
    <t>NEW CASTLE CIVIL CITY</t>
  </si>
  <si>
    <t>0667</t>
  </si>
  <si>
    <t>BLOUNTSVILLE CIVIL TOWN</t>
  </si>
  <si>
    <t>0668</t>
  </si>
  <si>
    <t>CADIZ CIVIL TOWN</t>
  </si>
  <si>
    <t>0669</t>
  </si>
  <si>
    <t>DUNREITH CIVIL TOWN</t>
  </si>
  <si>
    <t>GREENSBORO CIVIL TOWN</t>
  </si>
  <si>
    <t>0671</t>
  </si>
  <si>
    <t>KENNARD CIVIL TOWN</t>
  </si>
  <si>
    <t>0672</t>
  </si>
  <si>
    <t>KNIGHTSTOWN CIVIL TOWN</t>
  </si>
  <si>
    <t>0673</t>
  </si>
  <si>
    <t>LEWISVILLE CIVIL TOWN</t>
  </si>
  <si>
    <t>0674</t>
  </si>
  <si>
    <t>MIDDLETOWN CIVIL TOWN</t>
  </si>
  <si>
    <t>0675</t>
  </si>
  <si>
    <t>MOORELAND CIVIL TOWN</t>
  </si>
  <si>
    <t>0676</t>
  </si>
  <si>
    <t>MOUNT SUMMIT CIVIL TOWN</t>
  </si>
  <si>
    <t>0677</t>
  </si>
  <si>
    <t>SPICELAND CIVIL TOWN</t>
  </si>
  <si>
    <t>0678</t>
  </si>
  <si>
    <t>SPRINGPORT CIVIL TOWN</t>
  </si>
  <si>
    <t>0679</t>
  </si>
  <si>
    <t>STRAUGHN CIVIL TOWN</t>
  </si>
  <si>
    <t>0680</t>
  </si>
  <si>
    <t>SULPHUR SPRINGS CIVIL TOWN</t>
  </si>
  <si>
    <t>3405</t>
  </si>
  <si>
    <t>BLUE RIVER VALLEY SCHOOL CORPORATION</t>
  </si>
  <si>
    <t>3415</t>
  </si>
  <si>
    <t>SOUTH HENRY SCHOOL CORPORATION</t>
  </si>
  <si>
    <t>3435</t>
  </si>
  <si>
    <t>SHENANDOAH SCHOOL CORPORATION</t>
  </si>
  <si>
    <t>3445</t>
  </si>
  <si>
    <t>NEW CASTLE COMMUNITY SCHOOL CORPORATION</t>
  </si>
  <si>
    <t>3455</t>
  </si>
  <si>
    <t>CHARLES A BEARD MEMORIAL SCHOOL CORPORATION</t>
  </si>
  <si>
    <t>0089</t>
  </si>
  <si>
    <t>KNIGHTSTOWN PUBLIC LIBRARY</t>
  </si>
  <si>
    <t>0090</t>
  </si>
  <si>
    <t>MIDDLETOWN-FALL CREEK TWP PUBLIC LIBRARY</t>
  </si>
  <si>
    <t>0091</t>
  </si>
  <si>
    <t>SPICELAND PUBLIC LIBRARY</t>
  </si>
  <si>
    <t>0293</t>
  </si>
  <si>
    <t>NEW CASTLE-HENRY COUNTY PUBLIC LIBRARY</t>
  </si>
  <si>
    <t>1071</t>
  </si>
  <si>
    <t>Henry County Solid Waste Management District</t>
  </si>
  <si>
    <t>BIG BLUE RIVER CONSERVANCY DISTRICT</t>
  </si>
  <si>
    <t>34</t>
  </si>
  <si>
    <t>HOWARD COUNTY</t>
  </si>
  <si>
    <t>ERVIN TOWNSHIP</t>
  </si>
  <si>
    <t>HONEY CREEK TOWNSHIP</t>
  </si>
  <si>
    <t>HOWARD TOWNSHIP</t>
  </si>
  <si>
    <t>0110</t>
  </si>
  <si>
    <t>KOKOMO CIVIL CITY</t>
  </si>
  <si>
    <t>0681</t>
  </si>
  <si>
    <t>GREENTOWN CIVIL TOWN</t>
  </si>
  <si>
    <t>0682</t>
  </si>
  <si>
    <t>RUSSIAVILLE CIVIL TOWN</t>
  </si>
  <si>
    <t>3460</t>
  </si>
  <si>
    <t>TAYLOR COMMUNITY SCHOOL CORPORATION</t>
  </si>
  <si>
    <t>3470</t>
  </si>
  <si>
    <t>NORTHWESTERN SCHOOL CORPORATION</t>
  </si>
  <si>
    <t>3480</t>
  </si>
  <si>
    <t>EASTERN HOWARD COMMUNITY SCHOOL CORPORATION</t>
  </si>
  <si>
    <t>3490</t>
  </si>
  <si>
    <t>WESTERN SCHOOL CORPORATION</t>
  </si>
  <si>
    <t>3500</t>
  </si>
  <si>
    <t>Kokomo School Corporation</t>
  </si>
  <si>
    <t>0094</t>
  </si>
  <si>
    <t>GREENTOWN PUBLIC LIBRARY</t>
  </si>
  <si>
    <t>0282</t>
  </si>
  <si>
    <t>KOKOMO-HOWARD COUNTY PUBLIC LIBRARY</t>
  </si>
  <si>
    <t>1027</t>
  </si>
  <si>
    <t>HOWARD COUNTY SOLID WASTE MANAGEMENT</t>
  </si>
  <si>
    <t>35</t>
  </si>
  <si>
    <t>HUNTINGTON COUNTY</t>
  </si>
  <si>
    <t>CLEAR CREEK TOWNSHIP</t>
  </si>
  <si>
    <t>DALLAS TOWNSHIP</t>
  </si>
  <si>
    <t>HUNTINGTON TOWNSHIP</t>
  </si>
  <si>
    <t>LANCASTER TOWNSHIP</t>
  </si>
  <si>
    <t>POLK TOWNSHIP</t>
  </si>
  <si>
    <t>SALAMONIE TOWNSHIP</t>
  </si>
  <si>
    <t>0307</t>
  </si>
  <si>
    <t>HUNTINGTON CIVIL CITY</t>
  </si>
  <si>
    <t>0683</t>
  </si>
  <si>
    <t>ANDREWS CIVIL TOWN</t>
  </si>
  <si>
    <t>0685</t>
  </si>
  <si>
    <t>MOUNT ETNA CIVIL TOWN</t>
  </si>
  <si>
    <t>0686</t>
  </si>
  <si>
    <t>ROANOKE CIVIL TOWN</t>
  </si>
  <si>
    <t>0687</t>
  </si>
  <si>
    <t>WARREN CIVIL TOWN</t>
  </si>
  <si>
    <t>3625</t>
  </si>
  <si>
    <t>HUNTINGTON COUNTY COMMUNITY SCHOOL CORPORATION</t>
  </si>
  <si>
    <t>0096</t>
  </si>
  <si>
    <t>ANDREWS PUBLIC LIBRARY</t>
  </si>
  <si>
    <t>0098</t>
  </si>
  <si>
    <t>ROANOKE PUBLIC LIBRARY</t>
  </si>
  <si>
    <t>0099</t>
  </si>
  <si>
    <t>WARREN PUBLIC LIBRARY</t>
  </si>
  <si>
    <t>0302</t>
  </si>
  <si>
    <t>HUNTINGTON LIBRARY</t>
  </si>
  <si>
    <t>1055</t>
  </si>
  <si>
    <t>HUNTINGTON COUNTY SOLID WASTE MANAGEMENT</t>
  </si>
  <si>
    <t>36</t>
  </si>
  <si>
    <t>JACKSON COUNTY</t>
  </si>
  <si>
    <t>BROWNSTOWN TOWNSHIP</t>
  </si>
  <si>
    <t>DRIFTWOOD TOWNSHIP</t>
  </si>
  <si>
    <t>GRASSY FORK TOWNSHIP</t>
  </si>
  <si>
    <t>PERSHING TOWNSHIP</t>
  </si>
  <si>
    <t>REDDING TOWNSHIP</t>
  </si>
  <si>
    <t>0314</t>
  </si>
  <si>
    <t>SEYMOUR CIVIL CITY</t>
  </si>
  <si>
    <t>0688</t>
  </si>
  <si>
    <t>BROWNSTOWN CIVIL TOWN</t>
  </si>
  <si>
    <t>0689</t>
  </si>
  <si>
    <t>CROTHERSVILLE CIVIL TOWN</t>
  </si>
  <si>
    <t>0690</t>
  </si>
  <si>
    <t>MEDORA CIVIL TOWN</t>
  </si>
  <si>
    <t>3640</t>
  </si>
  <si>
    <t>MEDORA COMMUNITY SCHOOL CORPORATION</t>
  </si>
  <si>
    <t>3675</t>
  </si>
  <si>
    <t>SEYMOUR COMMUNITY SCHOOL CORPORATION</t>
  </si>
  <si>
    <t>3695</t>
  </si>
  <si>
    <t>BROWNSTOWN CENTRAL COMMUNITY SCHOOL CORPORATION</t>
  </si>
  <si>
    <t>3710</t>
  </si>
  <si>
    <t>CROTHERSVILLE COMMUNITY SCHOOL CORPORATION</t>
  </si>
  <si>
    <t>BROWNSTOWN PUBLIC LIBRARY</t>
  </si>
  <si>
    <t>0289</t>
  </si>
  <si>
    <t>JACKSON COUNTY PUBLIC LIBRARY</t>
  </si>
  <si>
    <t>0339</t>
  </si>
  <si>
    <t>Vernon Township Fire Protection District</t>
  </si>
  <si>
    <t>0940</t>
  </si>
  <si>
    <t>SEYMOUR AIRPORT AUTHORITY</t>
  </si>
  <si>
    <t>1014</t>
  </si>
  <si>
    <t>JACKSON COUNTY SOLID WASTE</t>
  </si>
  <si>
    <t>1081</t>
  </si>
  <si>
    <t>PERSHING FIRE DISTRICT</t>
  </si>
  <si>
    <t>1083</t>
  </si>
  <si>
    <t>DRIFTWOOD TOWNSHIP FIRE PROTECTION DISTRICT</t>
  </si>
  <si>
    <t>1084</t>
  </si>
  <si>
    <t>BROWNSTOWN FIRE PROTECTION DISTRICT</t>
  </si>
  <si>
    <t>1085</t>
  </si>
  <si>
    <t>GRASSY FORK TOWNSHIP FIRE PROTECTION DISTRICT</t>
  </si>
  <si>
    <t>1086</t>
  </si>
  <si>
    <t>REDDING TOWNSHIP FIRE PROTECTION DISTRICT</t>
  </si>
  <si>
    <t>OWEN SALT CREEK FIRE PROTECTION DISTRICT</t>
  </si>
  <si>
    <t>1088</t>
  </si>
  <si>
    <t>HAMILTON TOWNSHIP FIRE PROTECTION DISTRICT</t>
  </si>
  <si>
    <t>1089</t>
  </si>
  <si>
    <t>JACKSON WASHINGTON FIRE PROTECTION DISTRICT</t>
  </si>
  <si>
    <t>37</t>
  </si>
  <si>
    <t>JASPER COUNTY</t>
  </si>
  <si>
    <t>BARKLEY TOWNSHIP</t>
  </si>
  <si>
    <t>CARPENTER TOWNSHIP</t>
  </si>
  <si>
    <t>GILLAM TOWNSHIP</t>
  </si>
  <si>
    <t>HANGING GROVE TOWNSHIP</t>
  </si>
  <si>
    <t>JORDAN TOWNSHIP</t>
  </si>
  <si>
    <t>KANKAKEE TOWNSHIP</t>
  </si>
  <si>
    <t>KEENER TOWNSHIP</t>
  </si>
  <si>
    <t>MILROY TOWNSHIP</t>
  </si>
  <si>
    <t>NEWTON TOWNSHIP</t>
  </si>
  <si>
    <t>WALKER TOWNSHIP</t>
  </si>
  <si>
    <t>WHEATFIELD TOWNSHIP</t>
  </si>
  <si>
    <t>0437</t>
  </si>
  <si>
    <t>RENSSELAER CIVIL CITY</t>
  </si>
  <si>
    <t>0691</t>
  </si>
  <si>
    <t>DEMOTTE CIVIL TOWN</t>
  </si>
  <si>
    <t>0692</t>
  </si>
  <si>
    <t>REMINGTON CIVIL TOWN</t>
  </si>
  <si>
    <t>0693</t>
  </si>
  <si>
    <t>WHEATFIELD CIVIL TOWN</t>
  </si>
  <si>
    <t>3785</t>
  </si>
  <si>
    <t>KANKAKEE VALLEY SCHOOL CORPORATION</t>
  </si>
  <si>
    <t>3815</t>
  </si>
  <si>
    <t>RENSSELAER CENTRAL SCHOOL CORPORATION</t>
  </si>
  <si>
    <t>0103</t>
  </si>
  <si>
    <t>REMINGTON PUBLIC LIBRARY</t>
  </si>
  <si>
    <t>0266</t>
  </si>
  <si>
    <t>JASPER COUNTY PUBLIC LIBRARY</t>
  </si>
  <si>
    <t>0328</t>
  </si>
  <si>
    <t>Jasper County Airport Authority</t>
  </si>
  <si>
    <t>1062</t>
  </si>
  <si>
    <t>NORTHWEST INDIANA SOLID WASTE MANAGEMENT</t>
  </si>
  <si>
    <t>IROQUOIS CONSERVANCY DISTRICT</t>
  </si>
  <si>
    <t>38</t>
  </si>
  <si>
    <t>JAY COUNTY</t>
  </si>
  <si>
    <t>BEARCREEK TOWNSHIP</t>
  </si>
  <si>
    <t>GREENE TOWNSHIP</t>
  </si>
  <si>
    <t>KNOX TOWNSHIP</t>
  </si>
  <si>
    <t>PENN TOWNSHIP</t>
  </si>
  <si>
    <t>PIKE TOWNSHIP</t>
  </si>
  <si>
    <t>0417</t>
  </si>
  <si>
    <t>PORTLAND CIVIL CITY</t>
  </si>
  <si>
    <t>0450</t>
  </si>
  <si>
    <t>DUNKIRK CIVIL CITY</t>
  </si>
  <si>
    <t>0694</t>
  </si>
  <si>
    <t>BRYANT CIVIL TOWN</t>
  </si>
  <si>
    <t>0695</t>
  </si>
  <si>
    <t>PENNVILLE CIVIL TOWN</t>
  </si>
  <si>
    <t>0696</t>
  </si>
  <si>
    <t>REDKEY CIVIL TOWN</t>
  </si>
  <si>
    <t>0697</t>
  </si>
  <si>
    <t>SALAMONIA CIVIL TOWN</t>
  </si>
  <si>
    <t>3945</t>
  </si>
  <si>
    <t>JAY COUNTY SCHOOL CORPORATION</t>
  </si>
  <si>
    <t>0106</t>
  </si>
  <si>
    <t>DUNKIRK PUBLIC LIBRARY</t>
  </si>
  <si>
    <t>PENN TOWNSHIP PUBLIC LIBRARY</t>
  </si>
  <si>
    <t>0267</t>
  </si>
  <si>
    <t>JAY COUNTY PUBLIC LIBRARY</t>
  </si>
  <si>
    <t>1090</t>
  </si>
  <si>
    <t>JAY COUNTY SOLID WASTE DISTRICT</t>
  </si>
  <si>
    <t>39</t>
  </si>
  <si>
    <t>JEFFERSON COUNTY</t>
  </si>
  <si>
    <t>GRAHAM TOWNSHIP</t>
  </si>
  <si>
    <t>HANOVER TOWNSHIP</t>
  </si>
  <si>
    <t>MILTON TOWNSHIP</t>
  </si>
  <si>
    <t>REPUBLICAN TOWNSHIP</t>
  </si>
  <si>
    <t>SALUDA TOWNSHIP</t>
  </si>
  <si>
    <t>SHELBY TOWNSHIP</t>
  </si>
  <si>
    <t>SMYRNA TOWNSHIP</t>
  </si>
  <si>
    <t>0316</t>
  </si>
  <si>
    <t>MADISON CIVIL CITY</t>
  </si>
  <si>
    <t>0698</t>
  </si>
  <si>
    <t>BROOKSBURG CIVIL TOWN</t>
  </si>
  <si>
    <t>0699</t>
  </si>
  <si>
    <t>DUPONT CIVIL TOWN</t>
  </si>
  <si>
    <t>0700</t>
  </si>
  <si>
    <t>HANOVER CIVIL TOWN</t>
  </si>
  <si>
    <t>3995</t>
  </si>
  <si>
    <t>MADISON CONSOLIDATED SCHOOL CORPORATION</t>
  </si>
  <si>
    <t>4000</t>
  </si>
  <si>
    <t>SOUTHWESTERN JEFFERSON CONSOLIDATED SCHOOLS</t>
  </si>
  <si>
    <t>0109</t>
  </si>
  <si>
    <t>JEFFERSON COUNTY PUBLIC LIBRARY</t>
  </si>
  <si>
    <t>40</t>
  </si>
  <si>
    <t>JENNINGS COUNTY</t>
  </si>
  <si>
    <t>BIGGER TOWNSHIP</t>
  </si>
  <si>
    <t>CAMPBELL TOWNSHIP</t>
  </si>
  <si>
    <t>GENEVA TOWNSHIP</t>
  </si>
  <si>
    <t>LOVETT TOWNSHIP</t>
  </si>
  <si>
    <t>SAND CREEK TOWNSHIP</t>
  </si>
  <si>
    <t>0441</t>
  </si>
  <si>
    <t>NORTH VERNON CIVIL CITY</t>
  </si>
  <si>
    <t>0701</t>
  </si>
  <si>
    <t>VERNON CIVIL TOWN</t>
  </si>
  <si>
    <t>4015</t>
  </si>
  <si>
    <t>JENNINGS COUNTY SCHOOL CORPORATION</t>
  </si>
  <si>
    <t>JENNINGS COUNTY PUBLIC LIBRARY</t>
  </si>
  <si>
    <t>41</t>
  </si>
  <si>
    <t>JOHNSON COUNTY</t>
  </si>
  <si>
    <t>CLARK TOWNSHIP</t>
  </si>
  <si>
    <t>HENSLEY TOWNSHIP</t>
  </si>
  <si>
    <t>NEEDHAM TOWNSHIP</t>
  </si>
  <si>
    <t>NINEVEH TOWNSHIP</t>
  </si>
  <si>
    <t>0317</t>
  </si>
  <si>
    <t>FRANKLIN CIVIL CITY</t>
  </si>
  <si>
    <t>0318</t>
  </si>
  <si>
    <t>GREENWOOD CIVIL CITY</t>
  </si>
  <si>
    <t>0702</t>
  </si>
  <si>
    <t>BARGERSVILLE CIVIL TOWN</t>
  </si>
  <si>
    <t>0703</t>
  </si>
  <si>
    <t>EDINBURGH CIVIL TOWN</t>
  </si>
  <si>
    <t>0704</t>
  </si>
  <si>
    <t>NEW WHITELAND CIVIL TOWN</t>
  </si>
  <si>
    <t>0705</t>
  </si>
  <si>
    <t>PRINCES LAKES CIVIL TOWN</t>
  </si>
  <si>
    <t>0706</t>
  </si>
  <si>
    <t>TRAFALGAR CIVIL TOWN</t>
  </si>
  <si>
    <t>0707</t>
  </si>
  <si>
    <t>WHITELAND CIVIL TOWN</t>
  </si>
  <si>
    <t>4145</t>
  </si>
  <si>
    <t>CLARK-PLEASANT COMMUNITY SCHOOL CORPORATION</t>
  </si>
  <si>
    <t>4205</t>
  </si>
  <si>
    <t>CENTER GROVE COMMUNITY SCHOOL CORPORATION</t>
  </si>
  <si>
    <t>4215</t>
  </si>
  <si>
    <t>EDINBURGH COMMUNITY SCHOOL CORPORATION</t>
  </si>
  <si>
    <t>4225</t>
  </si>
  <si>
    <t>FRANKLIN COMMUNITY SCHOOL CORPORATION</t>
  </si>
  <si>
    <t>4245</t>
  </si>
  <si>
    <t>GREENWOOD COMMUNITY SCHOOL CORPORATION</t>
  </si>
  <si>
    <t>4255</t>
  </si>
  <si>
    <t>NINEVEH-HENSLEY-JACKSON UNITED SCHOOL CORPORATION</t>
  </si>
  <si>
    <t>0111</t>
  </si>
  <si>
    <t>EDINBURGH-WRIGHT-HAGEMAN PUBLIC LIBRARY</t>
  </si>
  <si>
    <t>GREENWOOD PUBLIC LIBRARY</t>
  </si>
  <si>
    <t>0113</t>
  </si>
  <si>
    <t>JOHNSON COUNTY PUBLIC LIBRARY</t>
  </si>
  <si>
    <t>0970</t>
  </si>
  <si>
    <t>WHITE RIVER TOWNSHIP FIRE</t>
  </si>
  <si>
    <t>0974</t>
  </si>
  <si>
    <t>AMITY FIRE PROTECTION</t>
  </si>
  <si>
    <t>0979</t>
  </si>
  <si>
    <t>NINEVEH FIRE PROTECTION DISTRICT</t>
  </si>
  <si>
    <t>0991</t>
  </si>
  <si>
    <t>NEEDHAM FIRE PROTECTION DISTRICT</t>
  </si>
  <si>
    <t>1028</t>
  </si>
  <si>
    <t>BARGERSVILLE FIRE PROTECTION</t>
  </si>
  <si>
    <t>HENSLEY FIRE PROTECTION</t>
  </si>
  <si>
    <t>1035</t>
  </si>
  <si>
    <t>JOHNSON COUNTY SOLID WASTE</t>
  </si>
  <si>
    <t>WHITE LAKE CONSERVANCY DISTRICT</t>
  </si>
  <si>
    <t>NORTHEAST LAKE CONSERVANCY DISTRICT</t>
  </si>
  <si>
    <t>HANTS LAKE CONSERVANCY DISTRICT</t>
  </si>
  <si>
    <t>NORTH LAKE CONSERVANCY DISTRICT</t>
  </si>
  <si>
    <t>42</t>
  </si>
  <si>
    <t>KNOX COUNTY</t>
  </si>
  <si>
    <t>BUSSERON TOWNSHIP</t>
  </si>
  <si>
    <t>DECKER TOWNSHIP</t>
  </si>
  <si>
    <t>PALMYRA TOWNSHIP</t>
  </si>
  <si>
    <t>STEEN TOWNSHIP</t>
  </si>
  <si>
    <t>VIGO TOWNSHIP</t>
  </si>
  <si>
    <t>VINCENNES TOWNSHIP</t>
  </si>
  <si>
    <t>WIDNER TOWNSHIP</t>
  </si>
  <si>
    <t>VINCENNES CIVIL CITY</t>
  </si>
  <si>
    <t>0448</t>
  </si>
  <si>
    <t>BICKNELL CIVIL CITY</t>
  </si>
  <si>
    <t>0708</t>
  </si>
  <si>
    <t>BRUCEVILLE CIVIL TOWN</t>
  </si>
  <si>
    <t>0709</t>
  </si>
  <si>
    <t>DECKER CIVIL TOWN</t>
  </si>
  <si>
    <t>0710</t>
  </si>
  <si>
    <t>EDWARDSPORT CIVIL TOWN</t>
  </si>
  <si>
    <t>0711</t>
  </si>
  <si>
    <t>MONROE CITY CIVIL TOWN</t>
  </si>
  <si>
    <t>0712</t>
  </si>
  <si>
    <t>OAKTOWN CIVIL TOWN</t>
  </si>
  <si>
    <t>0713</t>
  </si>
  <si>
    <t>SANDBORN CIVIL TOWN</t>
  </si>
  <si>
    <t>0714</t>
  </si>
  <si>
    <t>WHEATLAND CIVIL TOWN</t>
  </si>
  <si>
    <t>4315</t>
  </si>
  <si>
    <t>NORTH KNOX SCHOOL CORPORATION</t>
  </si>
  <si>
    <t>4325</t>
  </si>
  <si>
    <t>SOUTH KNOX SCHOOL CORPORATION</t>
  </si>
  <si>
    <t>4335</t>
  </si>
  <si>
    <t>VINCENNES COMMUNITY SCHOOL CORPORATION</t>
  </si>
  <si>
    <t>BICKNELL PUBLIC LIBRARY</t>
  </si>
  <si>
    <t>KNOX COUNTY PUBLIC LIBRARY</t>
  </si>
  <si>
    <t>0936</t>
  </si>
  <si>
    <t>VINCENNES TOWNSHIP FIRE</t>
  </si>
  <si>
    <t>SOUTH VIGO TOWNSHIP FIRE</t>
  </si>
  <si>
    <t>0953</t>
  </si>
  <si>
    <t>VIGO CENTRAL COMMUNITY FIRE</t>
  </si>
  <si>
    <t>0954</t>
  </si>
  <si>
    <t>JOHNSON TOWNSHIP COMMUNITY FIRE</t>
  </si>
  <si>
    <t>1056</t>
  </si>
  <si>
    <t>KNOX COUNTY SOLID WASTE MANAGEMENT DISTRICT</t>
  </si>
  <si>
    <t>BREVOORT LEVEE CONSERVANCY DISTRICT</t>
  </si>
  <si>
    <t>43</t>
  </si>
  <si>
    <t>KOSCIUSKO COUNTY</t>
  </si>
  <si>
    <t>ETNA TOWNSHIP</t>
  </si>
  <si>
    <t>PLAIN TOWNSHIP</t>
  </si>
  <si>
    <t>SCOTT TOWNSHIP</t>
  </si>
  <si>
    <t>SEWARD TOWNSHIP</t>
  </si>
  <si>
    <t>TURKEY CREEK TOWNSHIP</t>
  </si>
  <si>
    <t>0414</t>
  </si>
  <si>
    <t>WARSAW CIVIL CITY</t>
  </si>
  <si>
    <t>0715</t>
  </si>
  <si>
    <t>BURKET CIVIL TOWN</t>
  </si>
  <si>
    <t>0716</t>
  </si>
  <si>
    <t>CLAYPOOL CIVIL TOWN</t>
  </si>
  <si>
    <t>0717</t>
  </si>
  <si>
    <t>ETNA GREEN CIVIL TOWN</t>
  </si>
  <si>
    <t>0718</t>
  </si>
  <si>
    <t>LEESBURG CIVIL TOWN</t>
  </si>
  <si>
    <t>0719</t>
  </si>
  <si>
    <t>MENTONE CIVIL TOWN</t>
  </si>
  <si>
    <t>0720</t>
  </si>
  <si>
    <t>MILFORD CIVIL TOWN</t>
  </si>
  <si>
    <t>0721</t>
  </si>
  <si>
    <t>NORTH WEBSTER CIVIL TOWN</t>
  </si>
  <si>
    <t>0722</t>
  </si>
  <si>
    <t>PIERCETON CIVIL TOWN</t>
  </si>
  <si>
    <t>0723</t>
  </si>
  <si>
    <t>SIDNEY CIVIL TOWN</t>
  </si>
  <si>
    <t>0724</t>
  </si>
  <si>
    <t>SILVER LAKE CIVIL TOWN</t>
  </si>
  <si>
    <t>0725</t>
  </si>
  <si>
    <t>SYRACUSE CIVIL TOWN</t>
  </si>
  <si>
    <t>0726</t>
  </si>
  <si>
    <t>WINONA LAKE CIVIL TOWN</t>
  </si>
  <si>
    <t>4345</t>
  </si>
  <si>
    <t>WAWASEE COMMUNITY SCHOOL CORPORATION</t>
  </si>
  <si>
    <t>4415</t>
  </si>
  <si>
    <t>WARSAW COMMUNITY SCHOOL CORPORATION</t>
  </si>
  <si>
    <t>4445</t>
  </si>
  <si>
    <t>TIPPECANOE VALLEY SCHOOL CORPORATION</t>
  </si>
  <si>
    <t>4455</t>
  </si>
  <si>
    <t>WHITKO COMMUNITY SCHOOL CORPORATION</t>
  </si>
  <si>
    <t>0118</t>
  </si>
  <si>
    <t>MILFORD PUBLIC LIBRARY</t>
  </si>
  <si>
    <t>0119</t>
  </si>
  <si>
    <t>PIERCETON PUBLIC LIBRARY</t>
  </si>
  <si>
    <t>0120</t>
  </si>
  <si>
    <t>SYRACUSE PUBLIC LIBRARY</t>
  </si>
  <si>
    <t>0121</t>
  </si>
  <si>
    <t>WARSAW COMMUNITY PUBLIC LIBRARY</t>
  </si>
  <si>
    <t>0268</t>
  </si>
  <si>
    <t>BELL MEMORIAL PUBLIC LIBRARY</t>
  </si>
  <si>
    <t>0303</t>
  </si>
  <si>
    <t>NORTH WEBSTER COMMUNITY PUBLIC LIBRARY</t>
  </si>
  <si>
    <t>1057</t>
  </si>
  <si>
    <t>KOSCIUSKO COUNTY SOLID WASTE MANAGEMENT</t>
  </si>
  <si>
    <t>Turkey Creek Dam and Dike Conservancy District</t>
  </si>
  <si>
    <t>44</t>
  </si>
  <si>
    <t>LAGRANGE COUNTY</t>
  </si>
  <si>
    <t>BLOOMFIELD TOWNSHIP</t>
  </si>
  <si>
    <t>CLEARSPRING TOWNSHIP</t>
  </si>
  <si>
    <t>EDEN TOWNSHIP</t>
  </si>
  <si>
    <t>GREENFIELD TOWNSHIP</t>
  </si>
  <si>
    <t>LIMA TOWNSHIP</t>
  </si>
  <si>
    <t>MILFORD TOWNSHIP</t>
  </si>
  <si>
    <t>NEWBURY TOWNSHIP</t>
  </si>
  <si>
    <t>0727</t>
  </si>
  <si>
    <t>LAGRANGE CIVIL TOWN</t>
  </si>
  <si>
    <t>0728</t>
  </si>
  <si>
    <t>SHIPSHEWANA CIVIL TOWN</t>
  </si>
  <si>
    <t>0729</t>
  </si>
  <si>
    <t>TOPEKA CIVIL TOWN</t>
  </si>
  <si>
    <t>0811</t>
  </si>
  <si>
    <t>WOLCOTTVILLE CIVIL TOWN</t>
  </si>
  <si>
    <t>4525</t>
  </si>
  <si>
    <t>WESTVIEW SCHOOL CORPORATION</t>
  </si>
  <si>
    <t>4535</t>
  </si>
  <si>
    <t>LAKELAND SCHOOL CORPORATION</t>
  </si>
  <si>
    <t>0122</t>
  </si>
  <si>
    <t>LAGRANGE COUNTY PUBLIC LIBRARY</t>
  </si>
  <si>
    <t>45</t>
  </si>
  <si>
    <t>LAKE COUNTY</t>
  </si>
  <si>
    <t>CALUMET TOWNSHIP</t>
  </si>
  <si>
    <t>EAGLE CREEK TOWNSHIP</t>
  </si>
  <si>
    <t>HOBART TOWNSHIP</t>
  </si>
  <si>
    <t>NORTH TOWNSHIP</t>
  </si>
  <si>
    <t>ST. JOHN TOWNSHIP</t>
  </si>
  <si>
    <t>WEST CREEK TOWNSHIP</t>
  </si>
  <si>
    <t>WINFIELD TOWNSHIP</t>
  </si>
  <si>
    <t>0101</t>
  </si>
  <si>
    <t>GARY CIVIL CITY</t>
  </si>
  <si>
    <t>0104</t>
  </si>
  <si>
    <t>HAMMOND CIVIL CITY</t>
  </si>
  <si>
    <t>0108</t>
  </si>
  <si>
    <t>EAST CHICAGO CIVIL CITY</t>
  </si>
  <si>
    <t>0202</t>
  </si>
  <si>
    <t>HOBART CIVIL CITY</t>
  </si>
  <si>
    <t>0321</t>
  </si>
  <si>
    <t>CROWN POINT CIVIL CITY</t>
  </si>
  <si>
    <t>0322</t>
  </si>
  <si>
    <t>WHITING CIVIL CITY</t>
  </si>
  <si>
    <t>0401</t>
  </si>
  <si>
    <t>LAKE STATION CIVIL CITY</t>
  </si>
  <si>
    <t>0504</t>
  </si>
  <si>
    <t>CEDAR LAKE CIVIL TOWN</t>
  </si>
  <si>
    <t>0505</t>
  </si>
  <si>
    <t>GRIFFITH CIVIL TOWN</t>
  </si>
  <si>
    <t>0506</t>
  </si>
  <si>
    <t>HIGHLAND CIVIL TOWN</t>
  </si>
  <si>
    <t>0507</t>
  </si>
  <si>
    <t>MUNSTER CIVIL TOWN</t>
  </si>
  <si>
    <t>0512</t>
  </si>
  <si>
    <t>MERRILLVILLE CIVIL TOWN</t>
  </si>
  <si>
    <t>0730</t>
  </si>
  <si>
    <t>DYER CIVIL TOWN</t>
  </si>
  <si>
    <t>0731</t>
  </si>
  <si>
    <t>LOWELL CIVIL TOWN</t>
  </si>
  <si>
    <t>0732</t>
  </si>
  <si>
    <t>NEW CHICAGO CIVIL TOWN</t>
  </si>
  <si>
    <t>0733</t>
  </si>
  <si>
    <t>ST. JOHN CIVIL TOWN</t>
  </si>
  <si>
    <t>0734</t>
  </si>
  <si>
    <t>SCHERERVILLE CIVIL TOWN</t>
  </si>
  <si>
    <t>0735</t>
  </si>
  <si>
    <t>SCHNEIDER CIVIL TOWN</t>
  </si>
  <si>
    <t>0736</t>
  </si>
  <si>
    <t>WINFIELD CIVIL TOWN</t>
  </si>
  <si>
    <t>4580</t>
  </si>
  <si>
    <t>HANOVER COMMUNITY SCHOOL CORPORATION</t>
  </si>
  <si>
    <t>4590</t>
  </si>
  <si>
    <t>RIVER FOREST COMMUNITY SCHOOL CORPORATION</t>
  </si>
  <si>
    <t>4600</t>
  </si>
  <si>
    <t>MERRILLVILLE SCHOOL CORPORATION</t>
  </si>
  <si>
    <t>4615</t>
  </si>
  <si>
    <t>LAKE CENTRAL SCHOOL CORPORATION</t>
  </si>
  <si>
    <t>4645</t>
  </si>
  <si>
    <t>TRI CREEK SCHOOL CORPORATION</t>
  </si>
  <si>
    <t>4650</t>
  </si>
  <si>
    <t>LAKE RIDGE SCHOOL CORPORATION</t>
  </si>
  <si>
    <t>4660</t>
  </si>
  <si>
    <t>CROWN POINT COMMUNITY SCHOOL CORPORATION</t>
  </si>
  <si>
    <t>4670</t>
  </si>
  <si>
    <t>School City of East Chicago</t>
  </si>
  <si>
    <t>4680</t>
  </si>
  <si>
    <t>LAKE STATION SCHOOL CORPORATION</t>
  </si>
  <si>
    <t>4690</t>
  </si>
  <si>
    <t>GARY COMMUNITY SCHOOL CORPORATION</t>
  </si>
  <si>
    <t>4700</t>
  </si>
  <si>
    <t>GRIFFITH PUBLIC SCHOOL CORPORATION</t>
  </si>
  <si>
    <t>4710</t>
  </si>
  <si>
    <t>HAMMOND CITY SCHOOL CORPORATION</t>
  </si>
  <si>
    <t>4720</t>
  </si>
  <si>
    <t>HIGHLAND TOWN SCHOOL CORPORATION</t>
  </si>
  <si>
    <t>4730</t>
  </si>
  <si>
    <t>SCHOOL CITY OF HOBART SCHOOL CORPORATION</t>
  </si>
  <si>
    <t>4740</t>
  </si>
  <si>
    <t>MUNSTER COMMUNITY SCHOOL CORPORATION</t>
  </si>
  <si>
    <t>4760</t>
  </si>
  <si>
    <t>WHITING CITY SCHOOL CORPORATION</t>
  </si>
  <si>
    <t>0124</t>
  </si>
  <si>
    <t>EAST CHICAGO PUBLIC LIBRARY</t>
  </si>
  <si>
    <t>GARY PUBLIC LIBRARY</t>
  </si>
  <si>
    <t>0126</t>
  </si>
  <si>
    <t>HAMMOND PUBLIC LIBRARY</t>
  </si>
  <si>
    <t>0127</t>
  </si>
  <si>
    <t>LOWELL PUBLIC LIBRARY</t>
  </si>
  <si>
    <t>0128</t>
  </si>
  <si>
    <t>WHITING PUBLIC LIBRARY</t>
  </si>
  <si>
    <t>0129</t>
  </si>
  <si>
    <t>LAKE COUNTY PUBLIC LIBRARY</t>
  </si>
  <si>
    <t>0276</t>
  </si>
  <si>
    <t>CROWN POINT COMMUNITY PUBLIC LIBRARY</t>
  </si>
  <si>
    <t>0808</t>
  </si>
  <si>
    <t>EAST CHICAGO SANITARY</t>
  </si>
  <si>
    <t>0810</t>
  </si>
  <si>
    <t>HAMMOND SANITARY</t>
  </si>
  <si>
    <t>HIGHLAND SANITARY DISTRICT</t>
  </si>
  <si>
    <t>0812</t>
  </si>
  <si>
    <t>WHITING SANITARY</t>
  </si>
  <si>
    <t>0813</t>
  </si>
  <si>
    <t>GARY AIRPORT</t>
  </si>
  <si>
    <t>0814</t>
  </si>
  <si>
    <t>GARY REDEVELOPMENT</t>
  </si>
  <si>
    <t>HAMMOND REDEVELOPMENT</t>
  </si>
  <si>
    <t>0816</t>
  </si>
  <si>
    <t>GARY PUBLIC TRANSPORTATION</t>
  </si>
  <si>
    <t>0901</t>
  </si>
  <si>
    <t>HIGHLAND WATER DISTRICT</t>
  </si>
  <si>
    <t>0959</t>
  </si>
  <si>
    <t>ST. JOHN SANITARY</t>
  </si>
  <si>
    <t>0961</t>
  </si>
  <si>
    <t>LAKE RIDGE FIRE PROTECTION</t>
  </si>
  <si>
    <t>0995</t>
  </si>
  <si>
    <t>ST. JOHN WATER DISTRICT</t>
  </si>
  <si>
    <t>1002</t>
  </si>
  <si>
    <t>TOWN OF DYER SANITARY DISTRICT</t>
  </si>
  <si>
    <t>1058</t>
  </si>
  <si>
    <t>LAKE COUNTY SOLID WASTE MANAGEMENT DISTRICT</t>
  </si>
  <si>
    <t>1104</t>
  </si>
  <si>
    <t>Lake Station Sanitary District</t>
  </si>
  <si>
    <t>9993</t>
  </si>
  <si>
    <t>DYER WATER WORKS</t>
  </si>
  <si>
    <t>MERRILLVILLE CONSERVANCY</t>
  </si>
  <si>
    <t>INDEPENDENCE HILL CONSERVANCY DISTRICT</t>
  </si>
  <si>
    <t>46</t>
  </si>
  <si>
    <t>LAPORTE COUNTY</t>
  </si>
  <si>
    <t>COOLSPRING TOWNSHIP</t>
  </si>
  <si>
    <t>DEWEY TOWNSHIP</t>
  </si>
  <si>
    <t>GALENA TOWNSHIP</t>
  </si>
  <si>
    <t>HANNA TOWNSHIP</t>
  </si>
  <si>
    <t>HUDSON TOWNSHIP</t>
  </si>
  <si>
    <t>NEW DURHAM TOWNSHIP</t>
  </si>
  <si>
    <t>WILLS TOWNSHIP</t>
  </si>
  <si>
    <t>0115</t>
  </si>
  <si>
    <t>MICHIGAN CITY CIVIL CITY</t>
  </si>
  <si>
    <t>0201</t>
  </si>
  <si>
    <t>LAPORTE CIVIL CITY</t>
  </si>
  <si>
    <t>KINGSBURY CIVIL TOWN</t>
  </si>
  <si>
    <t>0737</t>
  </si>
  <si>
    <t>KINGSFORD HEIGHTS CIVIL TOWN</t>
  </si>
  <si>
    <t>0738</t>
  </si>
  <si>
    <t>LACROSSE CIVIL TOWN</t>
  </si>
  <si>
    <t>0739</t>
  </si>
  <si>
    <t>LONG BEACH CIVIL TOWN</t>
  </si>
  <si>
    <t>0740</t>
  </si>
  <si>
    <t>MICHIANA SHORES CIVIL TOWN</t>
  </si>
  <si>
    <t>0741</t>
  </si>
  <si>
    <t>POTTAWATTAMIE PARK CIVIL TOWN</t>
  </si>
  <si>
    <t>0742</t>
  </si>
  <si>
    <t>TRAIL CREEK CIVIL TOWN</t>
  </si>
  <si>
    <t>0743</t>
  </si>
  <si>
    <t>WANATAH CIVIL TOWN</t>
  </si>
  <si>
    <t>0744</t>
  </si>
  <si>
    <t>WESTVILLE CIVIL TOWN</t>
  </si>
  <si>
    <t>4805</t>
  </si>
  <si>
    <t>NEW PRAIRIE UNITED SCHOOL CORPORATION</t>
  </si>
  <si>
    <t>4860</t>
  </si>
  <si>
    <t>NEW DURHAM TOWNSHIP SCHOOL CORPORATION</t>
  </si>
  <si>
    <t>4915</t>
  </si>
  <si>
    <t>TRI-TOWNSHIP CONSOLIDATED SCHOOL  CORPORATION</t>
  </si>
  <si>
    <t>4925</t>
  </si>
  <si>
    <t>MICHIGAN CITY AREA SCHOOL CORPORATION</t>
  </si>
  <si>
    <t>4940</t>
  </si>
  <si>
    <t>SOUTH CENTRAL COMMUNITY SCHOOL CORPORATION</t>
  </si>
  <si>
    <t>4945</t>
  </si>
  <si>
    <t>LAPORTE COMMUNITY SCHOOL CORPORATION</t>
  </si>
  <si>
    <t>0130</t>
  </si>
  <si>
    <t>MICHIGAN CITY PUBLIC LIBRARY</t>
  </si>
  <si>
    <t>0131</t>
  </si>
  <si>
    <t>WANATAH PUBLIC LIBRARY</t>
  </si>
  <si>
    <t>0132</t>
  </si>
  <si>
    <t>WESTVILLE PUBLIC LIBRARY</t>
  </si>
  <si>
    <t>0277</t>
  </si>
  <si>
    <t>LAPORTE COUNTY PUBLIC LIBRARY</t>
  </si>
  <si>
    <t>0281</t>
  </si>
  <si>
    <t>LACROSSE PUBLIC LIBRARY</t>
  </si>
  <si>
    <t>OLIVE-NEW CARLISLE-HUDSON FIRE TERRITORY</t>
  </si>
  <si>
    <t>0817</t>
  </si>
  <si>
    <t>MICHIGAN CITY SANITARY</t>
  </si>
  <si>
    <t>0978</t>
  </si>
  <si>
    <t>LAPORTE MUNICIPAL AIRPORT AUTHORITY</t>
  </si>
  <si>
    <t>1017</t>
  </si>
  <si>
    <t>LAPORTE REDEVELOPMENT</t>
  </si>
  <si>
    <t>1020</t>
  </si>
  <si>
    <t>LAPORTE COUNTY SOLID WASTE MANAGEMENT</t>
  </si>
  <si>
    <t>39 NORTH CONSERVANCY</t>
  </si>
  <si>
    <t>FISH LAKE CONSERVANCY DISTRICT</t>
  </si>
  <si>
    <t>SOUTH COAST CONSERVANCY DISTRICT</t>
  </si>
  <si>
    <t>47</t>
  </si>
  <si>
    <t>LAWRENCE COUNTY</t>
  </si>
  <si>
    <t>BONO TOWNSHIP</t>
  </si>
  <si>
    <t>GUTHRIE TOWNSHIP</t>
  </si>
  <si>
    <t>INDIAN CREEK TOWNSHIP</t>
  </si>
  <si>
    <t>MARSHALL TOWNSHIP</t>
  </si>
  <si>
    <t>PLEASANT RUN TOWNSHIP</t>
  </si>
  <si>
    <t>SHAWSWICK TOWNSHIP</t>
  </si>
  <si>
    <t>SPICE VALLEY TOWNSHIP</t>
  </si>
  <si>
    <t>0315</t>
  </si>
  <si>
    <t>BEDFORD CIVIL CITY</t>
  </si>
  <si>
    <t>0445</t>
  </si>
  <si>
    <t>MITCHELL CIVIL CITY</t>
  </si>
  <si>
    <t>0745</t>
  </si>
  <si>
    <t>OOLITIC CIVIL TOWN</t>
  </si>
  <si>
    <t>5075</t>
  </si>
  <si>
    <t>NORTH LAWRENCE COMMUNITY SCHOOL CORPORATION</t>
  </si>
  <si>
    <t>5085</t>
  </si>
  <si>
    <t>MITCHELL COMMUNITY SCHOOL CORPORATION</t>
  </si>
  <si>
    <t>0135</t>
  </si>
  <si>
    <t>BEDFORD PUBLIC LIBRARY</t>
  </si>
  <si>
    <t>0136</t>
  </si>
  <si>
    <t>MITCHELL COMMUNITY PUBLIC LIBRARY</t>
  </si>
  <si>
    <t>1001</t>
  </si>
  <si>
    <t>LAWRENCE COUNTY SOLID WASTE MANAGEMENT DISTRICT</t>
  </si>
  <si>
    <t>48</t>
  </si>
  <si>
    <t>MADISON COUNTY</t>
  </si>
  <si>
    <t>ANDERSON TOWNSHIP</t>
  </si>
  <si>
    <t>DUCK CREEK TOWNSHIP</t>
  </si>
  <si>
    <t>PIPE CREEK TOWNSHIP</t>
  </si>
  <si>
    <t>STONY CREEK TOWNSHIP</t>
  </si>
  <si>
    <t>0105</t>
  </si>
  <si>
    <t>ANDERSON CIVIL CITY</t>
  </si>
  <si>
    <t>0320</t>
  </si>
  <si>
    <t>ELWOOD CIVIL CITY</t>
  </si>
  <si>
    <t>0430</t>
  </si>
  <si>
    <t>ALEXANDRIA CIVIL CITY</t>
  </si>
  <si>
    <t>0746</t>
  </si>
  <si>
    <t>CHESTERFIELD CIVIL TOWN</t>
  </si>
  <si>
    <t>0747</t>
  </si>
  <si>
    <t>COUNTRY CLUB HEIGHTS CIVIL TOWN</t>
  </si>
  <si>
    <t>0748</t>
  </si>
  <si>
    <t>EDGEWOOD CIVIL TOWN</t>
  </si>
  <si>
    <t>0749</t>
  </si>
  <si>
    <t>FRANKTON CIVIL TOWN</t>
  </si>
  <si>
    <t>0751</t>
  </si>
  <si>
    <t>INGALLS CIVIL TOWN</t>
  </si>
  <si>
    <t>0752</t>
  </si>
  <si>
    <t>LAPEL CIVIL TOWN</t>
  </si>
  <si>
    <t>0753</t>
  </si>
  <si>
    <t>MARKLEVILLE CIVIL TOWN</t>
  </si>
  <si>
    <t>0754</t>
  </si>
  <si>
    <t>ORESTES CIVIL TOWN</t>
  </si>
  <si>
    <t>PENDLETON CIVIL TOWN</t>
  </si>
  <si>
    <t>0756</t>
  </si>
  <si>
    <t>RIVER FOREST CIVIL TOWN</t>
  </si>
  <si>
    <t>0757</t>
  </si>
  <si>
    <t>SUMMITVILLE CIVIL TOWN</t>
  </si>
  <si>
    <t>0758</t>
  </si>
  <si>
    <t>WOODLAWN HEIGHTS CIVIL TOWN</t>
  </si>
  <si>
    <t>5245</t>
  </si>
  <si>
    <t>FRANKTON-LAPEL COMMUNITY SCHOOL CORPORATION</t>
  </si>
  <si>
    <t>5255</t>
  </si>
  <si>
    <t>SOUTH MADISON COMMUNITY SCHOOL CORPORATION</t>
  </si>
  <si>
    <t>5265</t>
  </si>
  <si>
    <t>ALEXANDRIA COMMUNITY SCHOOL CORPORATION</t>
  </si>
  <si>
    <t>5275</t>
  </si>
  <si>
    <t>ANDERSON COMMUNITY SCHOOL CORPORATION</t>
  </si>
  <si>
    <t>5280</t>
  </si>
  <si>
    <t>ELWOOD COMMUNITY SCHOOL CORPORATION</t>
  </si>
  <si>
    <t>0138</t>
  </si>
  <si>
    <t>ALEXANDRIA-MONROE PUBLIC LIBRARY</t>
  </si>
  <si>
    <t>0139</t>
  </si>
  <si>
    <t>Anderson City Anderson Stony Creek Union Twps Pub Lib</t>
  </si>
  <si>
    <t>0141</t>
  </si>
  <si>
    <t>PENDLETON COMMUNITY PUBLIC LIBRARY</t>
  </si>
  <si>
    <t>0290</t>
  </si>
  <si>
    <t>NORTH MADISON COUNTY LIBRARY SYSTEM</t>
  </si>
  <si>
    <t>0955</t>
  </si>
  <si>
    <t>INDEPENDENCE FIRE</t>
  </si>
  <si>
    <t>1034</t>
  </si>
  <si>
    <t>EAST CENTRAL INDIANA SOLID WASTE</t>
  </si>
  <si>
    <t>49</t>
  </si>
  <si>
    <t>MARION COUNTY</t>
  </si>
  <si>
    <t>DECATUR TOWNSHIP</t>
  </si>
  <si>
    <t>LAWRENCE TOWNSHIP</t>
  </si>
  <si>
    <t>0306</t>
  </si>
  <si>
    <t>LAWRENCE CIVIL CITY</t>
  </si>
  <si>
    <t>0312</t>
  </si>
  <si>
    <t>BEECH GROVE CIVIL CITY</t>
  </si>
  <si>
    <t>0459</t>
  </si>
  <si>
    <t>SOUTHPORT CIVIL CITY</t>
  </si>
  <si>
    <t>0508</t>
  </si>
  <si>
    <t>SPEEDWAY CIVIL TOWN</t>
  </si>
  <si>
    <t>0760</t>
  </si>
  <si>
    <t>CLERMONT CIVIL TOWN</t>
  </si>
  <si>
    <t>0764</t>
  </si>
  <si>
    <t>HOMECROFT CIVIL TOWN</t>
  </si>
  <si>
    <t>0766</t>
  </si>
  <si>
    <t>MERIDIAN HILLS CIVIL TOWN</t>
  </si>
  <si>
    <t>0769</t>
  </si>
  <si>
    <t>ROCKY RIPPLE CIVIL TOWN</t>
  </si>
  <si>
    <t>0772</t>
  </si>
  <si>
    <t>WARREN PARK CIVIL TOWN</t>
  </si>
  <si>
    <t>0773</t>
  </si>
  <si>
    <t>WILLIAMS CREEK CIVIL TOWN</t>
  </si>
  <si>
    <t>0774</t>
  </si>
  <si>
    <t>WYNNEDALE CIVIL TOWN</t>
  </si>
  <si>
    <t>SPRING HILL CIVIL TOWN</t>
  </si>
  <si>
    <t>5300</t>
  </si>
  <si>
    <t>M.S.D DECATUR TOWNSHIP SCHOOL CORPORATION</t>
  </si>
  <si>
    <t>5310</t>
  </si>
  <si>
    <t>FRANKLIN TOWNSHIP COMMUNITY SCHOOL CORPORATION</t>
  </si>
  <si>
    <t>5330</t>
  </si>
  <si>
    <t>M.S.D. LAWRENCE TOWNSHIP SCHOOL CORPORATION</t>
  </si>
  <si>
    <t>5340</t>
  </si>
  <si>
    <t>PERRY TOWNSHIP SCHOOLS</t>
  </si>
  <si>
    <t>5350</t>
  </si>
  <si>
    <t>M.S.D. PIKE TOWNSHIP SCHOOL CORPORATION</t>
  </si>
  <si>
    <t>5360</t>
  </si>
  <si>
    <t>M.S.D. WARREN TOWNSHIP SCHOOL CORPORATION</t>
  </si>
  <si>
    <t>5370</t>
  </si>
  <si>
    <t>M.S.D. WASHINGTON TOWNSHIP SCHOOL CORPORATION</t>
  </si>
  <si>
    <t>5375</t>
  </si>
  <si>
    <t>M.S.D. WAYNE TOWNSHIP SCHOOL CORPORATION</t>
  </si>
  <si>
    <t>5380</t>
  </si>
  <si>
    <t>BEECH GROVE CITY SCHOOL CORPORATION</t>
  </si>
  <si>
    <t>5385</t>
  </si>
  <si>
    <t>INDIANAPOLIS PUBLIC SCHOOL CORPORATION</t>
  </si>
  <si>
    <t>5400</t>
  </si>
  <si>
    <t>SPEEDWAY CITY SCHOOL CORPORATION</t>
  </si>
  <si>
    <t>0143</t>
  </si>
  <si>
    <t>SPEEDWAY CITY PUBLIC LIBRARY</t>
  </si>
  <si>
    <t>0144</t>
  </si>
  <si>
    <t>INDIANAPOLIS-MARION COUNTY PUBLIC LIBRARY</t>
  </si>
  <si>
    <t>0820</t>
  </si>
  <si>
    <t>INDIANAPOLIS SANITATION (SOLID)</t>
  </si>
  <si>
    <t>0821</t>
  </si>
  <si>
    <t>INDIANAPOLIS POLICE SPECIAL SERVICE</t>
  </si>
  <si>
    <t>0822</t>
  </si>
  <si>
    <t>INDIANAPOLIS FIRE SPECIAL SERVICE</t>
  </si>
  <si>
    <t>0877</t>
  </si>
  <si>
    <t>INDIANAPOLIS PUBLIC TRANSPORTATION</t>
  </si>
  <si>
    <t>0890</t>
  </si>
  <si>
    <t>MARION COUNTY HEALTH AND HOSPITAL</t>
  </si>
  <si>
    <t>0894</t>
  </si>
  <si>
    <t>Indianapolis Airport Authority</t>
  </si>
  <si>
    <t>0919</t>
  </si>
  <si>
    <t>SPEEDWAY PUBLIC TRANSPORTATION</t>
  </si>
  <si>
    <t>0938</t>
  </si>
  <si>
    <t>INDIANAPOLIS CONSOLIDATED CITY</t>
  </si>
  <si>
    <t>0939</t>
  </si>
  <si>
    <t>INDIANAPOLIS CONSOLIDATED COUNTY</t>
  </si>
  <si>
    <t>1105</t>
  </si>
  <si>
    <t>Capital Improvement Board of Managers (of Marion County , Indiana)</t>
  </si>
  <si>
    <t>BEN DAVIS CONSERVANCY</t>
  </si>
  <si>
    <t>TRI-COUNTY CONSERVANCY DISTRICT</t>
  </si>
  <si>
    <t>50</t>
  </si>
  <si>
    <t>MARSHALL COUNTY</t>
  </si>
  <si>
    <t>BOURBON TOWNSHIP</t>
  </si>
  <si>
    <t>WALNUT TOWNSHIP</t>
  </si>
  <si>
    <t>WEST TOWNSHIP</t>
  </si>
  <si>
    <t>0412</t>
  </si>
  <si>
    <t>PLYMOUTH CIVIL CITY</t>
  </si>
  <si>
    <t>ARGOS CIVIL TOWN</t>
  </si>
  <si>
    <t>0776</t>
  </si>
  <si>
    <t>BOURBON CIVIL TOWN</t>
  </si>
  <si>
    <t>0777</t>
  </si>
  <si>
    <t>BREMEN CIVIL TOWN</t>
  </si>
  <si>
    <t>0778</t>
  </si>
  <si>
    <t>CULVER CIVIL TOWN</t>
  </si>
  <si>
    <t>0779</t>
  </si>
  <si>
    <t>LAPAZ CIVIL TOWN</t>
  </si>
  <si>
    <t>5455</t>
  </si>
  <si>
    <t>CULVER COMMUNITY SCHOOL CORPORATION</t>
  </si>
  <si>
    <t>5470</t>
  </si>
  <si>
    <t>ARGOS COMMUNITY SCHOOL CORPORATION</t>
  </si>
  <si>
    <t>5480</t>
  </si>
  <si>
    <t>BREMEN PUBLIC SCHOOL CORPORATION</t>
  </si>
  <si>
    <t>5485</t>
  </si>
  <si>
    <t>PLYMOUTH COMMUNITY SCHOOL CORPORATION</t>
  </si>
  <si>
    <t>5495</t>
  </si>
  <si>
    <t>TRITON SCHOOL CORPORATION</t>
  </si>
  <si>
    <t>7215</t>
  </si>
  <si>
    <t>UNION-NORTH UNITED SCHOOL CORPORATION</t>
  </si>
  <si>
    <t>0145</t>
  </si>
  <si>
    <t>ARGOS PUBLIC LIBRARY</t>
  </si>
  <si>
    <t>0146</t>
  </si>
  <si>
    <t>BOURBON PUBLIC LIBRARY</t>
  </si>
  <si>
    <t>0147</t>
  </si>
  <si>
    <t>BREMEN PUBLIC LIBRARY</t>
  </si>
  <si>
    <t>0148</t>
  </si>
  <si>
    <t>CULVER PUBLIC LIBRARY</t>
  </si>
  <si>
    <t>0149</t>
  </si>
  <si>
    <t>PLYMOUTH PUBLIC LIBRARY</t>
  </si>
  <si>
    <t>1004</t>
  </si>
  <si>
    <t>MARSHALL COUNTY SOLID WASTE MANAGEMENT</t>
  </si>
  <si>
    <t>SOUTHWEST LAKE MAXINKUCKEE CONSERVANCY</t>
  </si>
  <si>
    <t>0346</t>
  </si>
  <si>
    <t>East Shore Conservancy District</t>
  </si>
  <si>
    <t>51</t>
  </si>
  <si>
    <t>MARTIN COUNTY</t>
  </si>
  <si>
    <t>HALBERT TOWNSHIP</t>
  </si>
  <si>
    <t>LOST RIVER TOWNSHIP</t>
  </si>
  <si>
    <t>MITCHELTREE TOWNSHIP</t>
  </si>
  <si>
    <t>RUTHERFORD TOWNSHIP</t>
  </si>
  <si>
    <t>0454</t>
  </si>
  <si>
    <t>LOOGOOTEE CIVIL CITY</t>
  </si>
  <si>
    <t>0780</t>
  </si>
  <si>
    <t>CRANE CIVIL TOWN</t>
  </si>
  <si>
    <t>0781</t>
  </si>
  <si>
    <t>SHOALS CIVIL TOWN</t>
  </si>
  <si>
    <t>5520</t>
  </si>
  <si>
    <t>SHOALS COMMUNITY SCHOOL CORPORATION</t>
  </si>
  <si>
    <t>5525</t>
  </si>
  <si>
    <t>LOOGOOTEE COMMUNITY SCHOOL CORPORATION</t>
  </si>
  <si>
    <t>0150</t>
  </si>
  <si>
    <t>LOOGOOTEE PUBLIC LIBRARY</t>
  </si>
  <si>
    <t>0151</t>
  </si>
  <si>
    <t>SHOALS PUBLIC LIBRARY</t>
  </si>
  <si>
    <t>1059</t>
  </si>
  <si>
    <t>MARTIN COUNTY SOLID WASTE MANAGEMENT DISTRICT</t>
  </si>
  <si>
    <t>52</t>
  </si>
  <si>
    <t>MIAMI COUNTY</t>
  </si>
  <si>
    <t>ALLEN TOWNSHIP</t>
  </si>
  <si>
    <t>ERIE TOWNSHIP</t>
  </si>
  <si>
    <t>PERU TOWNSHIP</t>
  </si>
  <si>
    <t>0310</t>
  </si>
  <si>
    <t>PERU CIVIL CITY</t>
  </si>
  <si>
    <t>0782</t>
  </si>
  <si>
    <t>AMBOY CIVIL TOWN</t>
  </si>
  <si>
    <t>0783</t>
  </si>
  <si>
    <t>BUNKER HILL CIVIL TOWN</t>
  </si>
  <si>
    <t>0784</t>
  </si>
  <si>
    <t>CONVERSE CIVIL TOWN</t>
  </si>
  <si>
    <t>0785</t>
  </si>
  <si>
    <t>DENVER CIVIL TOWN</t>
  </si>
  <si>
    <t>0786</t>
  </si>
  <si>
    <t>MACY CIVIL TOWN</t>
  </si>
  <si>
    <t>5615</t>
  </si>
  <si>
    <t>MACONAQUAH SCHOOL CORPORATION</t>
  </si>
  <si>
    <t>5620</t>
  </si>
  <si>
    <t>NORTH MIAMI CONSOLIDATED SCHOOL CORPORATION</t>
  </si>
  <si>
    <t>5635</t>
  </si>
  <si>
    <t>PERU COMMUNITY SCHOOL CORPORATION</t>
  </si>
  <si>
    <t>0152</t>
  </si>
  <si>
    <t>CONVERSE PUBLIC LIBRARY</t>
  </si>
  <si>
    <t>0153</t>
  </si>
  <si>
    <t>PERU PUBLIC LIBRARY</t>
  </si>
  <si>
    <t>1060</t>
  </si>
  <si>
    <t>MIAMI COUNTY SOLID WASTE MANAGEMENT DISTRICT</t>
  </si>
  <si>
    <t>53</t>
  </si>
  <si>
    <t>MONROE COUNTY</t>
  </si>
  <si>
    <t>BEAN BLOSSOM TOWNSHIP</t>
  </si>
  <si>
    <t>BLOOMINGTON TOWNSHIP</t>
  </si>
  <si>
    <t>BLOOMINGTON CIVIL CITY</t>
  </si>
  <si>
    <t>0788</t>
  </si>
  <si>
    <t>ELLETTSVILLE CIVIL TOWN</t>
  </si>
  <si>
    <t>0789</t>
  </si>
  <si>
    <t>STINESVILLE CIVIL TOWN</t>
  </si>
  <si>
    <t>5705</t>
  </si>
  <si>
    <t>RICHLAND-BEAN BLOSSOM COMMUNITY SCHOOL CORPORATION</t>
  </si>
  <si>
    <t>5740</t>
  </si>
  <si>
    <t>MONROE COUNTY COMMUNITY SCHOOL CORPORATION</t>
  </si>
  <si>
    <t>0154</t>
  </si>
  <si>
    <t>MONROE COUNTY PUBLIC LIBRARY</t>
  </si>
  <si>
    <t>BLOOMINGTON TRANSPORTATION</t>
  </si>
  <si>
    <t>Monroe Fire Protection District</t>
  </si>
  <si>
    <t>0990</t>
  </si>
  <si>
    <t>MONROE COUNTY SOLID WASTE MANAGEMENT DISTRICT</t>
  </si>
  <si>
    <t>LAKE LEMON CONSERVANCY DISTRICT</t>
  </si>
  <si>
    <t>54</t>
  </si>
  <si>
    <t>MONTGOMERY COUNTY</t>
  </si>
  <si>
    <t>COAL CREEK TOWNSHIP</t>
  </si>
  <si>
    <t>RIPLEY TOWNSHIP</t>
  </si>
  <si>
    <t>0311</t>
  </si>
  <si>
    <t>CRAWFORDSVILLE CIVIL CITY</t>
  </si>
  <si>
    <t>0790</t>
  </si>
  <si>
    <t>ALAMO CIVIL TOWN</t>
  </si>
  <si>
    <t>0791</t>
  </si>
  <si>
    <t>DARLINGTON CIVIL TOWN</t>
  </si>
  <si>
    <t>0792</t>
  </si>
  <si>
    <t>LADOGA CIVIL TOWN</t>
  </si>
  <si>
    <t>0793</t>
  </si>
  <si>
    <t>LINDEN CIVIL TOWN</t>
  </si>
  <si>
    <t>0794</t>
  </si>
  <si>
    <t>NEW MARKET CIVIL TOWN</t>
  </si>
  <si>
    <t>0795</t>
  </si>
  <si>
    <t>WAVELAND CIVIL TOWN</t>
  </si>
  <si>
    <t>0796</t>
  </si>
  <si>
    <t>WAYNETOWN CIVIL TOWN</t>
  </si>
  <si>
    <t>0797</t>
  </si>
  <si>
    <t>WINGATE CIVIL TOWN</t>
  </si>
  <si>
    <t>NEW RICHMOND CIVIL TOWN</t>
  </si>
  <si>
    <t>NEW ROSS CIVIL TOWN</t>
  </si>
  <si>
    <t>5835</t>
  </si>
  <si>
    <t>NORTH MONTGOMERY COMMUNITY SCHOOL CORPORATION</t>
  </si>
  <si>
    <t>5845</t>
  </si>
  <si>
    <t>SOUTH MONTGOMERY COMMUNITY SCHOOL CORPORATION</t>
  </si>
  <si>
    <t>5855</t>
  </si>
  <si>
    <t>CRAWFORDSVILLE COMMUNITY SCHOOL CORPORATION</t>
  </si>
  <si>
    <t>0155</t>
  </si>
  <si>
    <t>CRAWFORDSVILLE PUBLIC LIBRARY</t>
  </si>
  <si>
    <t>0156</t>
  </si>
  <si>
    <t>DARLINGTON PUBLIC LIBRARY</t>
  </si>
  <si>
    <t>0157</t>
  </si>
  <si>
    <t>LADOGA PUBLIC LIBRARY</t>
  </si>
  <si>
    <t>0158</t>
  </si>
  <si>
    <t>LINDEN PUBLIC LIBRARY</t>
  </si>
  <si>
    <t>0159</t>
  </si>
  <si>
    <t>WAVELAND PUBLIC LIBRARY</t>
  </si>
  <si>
    <t xml:space="preserve">MONTGOMERY COUNTY SOLID WASTE DISTRICT </t>
  </si>
  <si>
    <t>2000</t>
  </si>
  <si>
    <t>LAKE HOLIDAY CONSERVANCY DISTRICT</t>
  </si>
  <si>
    <t>55</t>
  </si>
  <si>
    <t>MORGAN COUNTY</t>
  </si>
  <si>
    <t>ASHLAND TOWNSHIP</t>
  </si>
  <si>
    <t>BAKER TOWNSHIP</t>
  </si>
  <si>
    <t>GREGG TOWNSHIP</t>
  </si>
  <si>
    <t>0403</t>
  </si>
  <si>
    <t>MARTINSVILLE CIVIL CITY</t>
  </si>
  <si>
    <t>0509</t>
  </si>
  <si>
    <t>MOORESVILLE CIVIL TOWN</t>
  </si>
  <si>
    <t>0798</t>
  </si>
  <si>
    <t>BETHANY CIVIL TOWN</t>
  </si>
  <si>
    <t>0799</t>
  </si>
  <si>
    <t>BROOKLYN CIVIL TOWN</t>
  </si>
  <si>
    <t>MORGANTOWN CIVIL TOWN</t>
  </si>
  <si>
    <t>0801</t>
  </si>
  <si>
    <t>PARAGON CIVIL TOWN</t>
  </si>
  <si>
    <t>MONROVIA CIVIL TOWN</t>
  </si>
  <si>
    <t>5900</t>
  </si>
  <si>
    <t>MONROE-GREGG SCHOOL CORPORATION</t>
  </si>
  <si>
    <t>5910</t>
  </si>
  <si>
    <t>EMINENCE CONSOLIDATED SCHOOL CORPORATION</t>
  </si>
  <si>
    <t>5925</t>
  </si>
  <si>
    <t>M.S.D. MARTINSVILLE SCHOOL CORPORATION</t>
  </si>
  <si>
    <t>5930</t>
  </si>
  <si>
    <t>MOORESVILLE CONSOLIDATED SCHOOL CORPORATION</t>
  </si>
  <si>
    <t>0160</t>
  </si>
  <si>
    <t>MORGAN COUNTY PUBLIC LIBRARY</t>
  </si>
  <si>
    <t>0161</t>
  </si>
  <si>
    <t>MOORESVILLE PUBLIC LIBRARY</t>
  </si>
  <si>
    <t>HARRISON TOWNSHIP FIRE #7</t>
  </si>
  <si>
    <t>MONROE TOWNSHIP FIRE DISTRICT</t>
  </si>
  <si>
    <t>1191</t>
  </si>
  <si>
    <t>MORGAN COUNTY SOLID WASTE MANAGEMENT DISTRICT</t>
  </si>
  <si>
    <t>HART LAKE CONSERVANCY DISTRICT</t>
  </si>
  <si>
    <t>WILDWOOD DAM CONSERVANCY DISTRICT</t>
  </si>
  <si>
    <t>LAKE EDGEWOOD CONSERVANCY DISTRICT</t>
  </si>
  <si>
    <t>Upper Wildwood Shores Conservancy District</t>
  </si>
  <si>
    <t>0325</t>
  </si>
  <si>
    <t>LAKE DETURK CONSERVANCY DISTRICT</t>
  </si>
  <si>
    <t>0345</t>
  </si>
  <si>
    <t>Tall Oaks Lake Conservancy District</t>
  </si>
  <si>
    <t>56</t>
  </si>
  <si>
    <t>NEWTON COUNTY</t>
  </si>
  <si>
    <t>BEAVER TOWNSHIP</t>
  </si>
  <si>
    <t>COLFAX TOWNSHIP</t>
  </si>
  <si>
    <t>IROQUOIS TOWNSHIP</t>
  </si>
  <si>
    <t>MCCLELLAN TOWNSHIP</t>
  </si>
  <si>
    <t>BROOK CIVIL TOWN</t>
  </si>
  <si>
    <t>0803</t>
  </si>
  <si>
    <t>GOODLAND CIVIL TOWN</t>
  </si>
  <si>
    <t>0804</t>
  </si>
  <si>
    <t>KENTLAND CIVIL TOWN</t>
  </si>
  <si>
    <t>0805</t>
  </si>
  <si>
    <t>MOROCCO CIVIL TOWN</t>
  </si>
  <si>
    <t>MT. AYR CIVIL TOWN</t>
  </si>
  <si>
    <t>5945</t>
  </si>
  <si>
    <t>NORTH NEWTON SCHOOL CORPORATION</t>
  </si>
  <si>
    <t>5995</t>
  </si>
  <si>
    <t>SOUTH NEWTON SCHOOL CORPORATION</t>
  </si>
  <si>
    <t>0162</t>
  </si>
  <si>
    <t>BROOK PUBLIC LIBRARY</t>
  </si>
  <si>
    <t>0163</t>
  </si>
  <si>
    <t>GOODLAND PUBLIC LIBRARY</t>
  </si>
  <si>
    <t>0164</t>
  </si>
  <si>
    <t>KENTLAND PUBLIC LIBRARY</t>
  </si>
  <si>
    <t>0166</t>
  </si>
  <si>
    <t>NEWTON COUNTY PUBLIC LIBRARY</t>
  </si>
  <si>
    <t>KENTLAND CONSERVANCY DISTRICT</t>
  </si>
  <si>
    <t>MOROCCO CONSERVANCY DISTRICT</t>
  </si>
  <si>
    <t>57</t>
  </si>
  <si>
    <t>NOBLE COUNTY</t>
  </si>
  <si>
    <t>ALBION TOWNSHIP</t>
  </si>
  <si>
    <t>SWAN TOWNSHIP</t>
  </si>
  <si>
    <t>0418</t>
  </si>
  <si>
    <t>KENDALLVILLE CIVIL CITY</t>
  </si>
  <si>
    <t>0452</t>
  </si>
  <si>
    <t>LIGONIER CIVIL CITY</t>
  </si>
  <si>
    <t>ALBION CIVIL TOWN</t>
  </si>
  <si>
    <t>AVILLA CIVIL TOWN</t>
  </si>
  <si>
    <t>0809</t>
  </si>
  <si>
    <t>CROMWELL CIVIL TOWN</t>
  </si>
  <si>
    <t>ROME CITY CIVIL TOWN</t>
  </si>
  <si>
    <t>6055</t>
  </si>
  <si>
    <t>CENTRAL NOBLE COMMUNITY SCHOOL CORPORATION</t>
  </si>
  <si>
    <t>6060</t>
  </si>
  <si>
    <t>EAST NOBLE SCHOOL CORPORATION</t>
  </si>
  <si>
    <t>6065</t>
  </si>
  <si>
    <t>WEST NOBLE SCHOOL CORPORATION</t>
  </si>
  <si>
    <t>0167</t>
  </si>
  <si>
    <t>KENDALLVILLE PUBLIC LIBRARY</t>
  </si>
  <si>
    <t>0168</t>
  </si>
  <si>
    <t>LIGONIER PUBLIC LIBRARY</t>
  </si>
  <si>
    <t>0169</t>
  </si>
  <si>
    <t>NOBLE COUNTY PUBLIC LIBRARY</t>
  </si>
  <si>
    <t>ROME CITY CONSERVANCY</t>
  </si>
  <si>
    <t>58</t>
  </si>
  <si>
    <t>OHIO COUNTY</t>
  </si>
  <si>
    <t>RANDOLPH TOWNSHIP</t>
  </si>
  <si>
    <t>0462</t>
  </si>
  <si>
    <t>RISING SUN CIVIL CITY</t>
  </si>
  <si>
    <t>6080</t>
  </si>
  <si>
    <t>RISING SUN-OHIO COUNTY COMMUNITY SCHOOL</t>
  </si>
  <si>
    <t>0170</t>
  </si>
  <si>
    <t>OHIO COUNTY PUBLIC LIBRARY</t>
  </si>
  <si>
    <t>59</t>
  </si>
  <si>
    <t>ORANGE COUNTY</t>
  </si>
  <si>
    <t>FRENCH LICK TOWNSHIP</t>
  </si>
  <si>
    <t>NORTHEAST TOWNSHIP</t>
  </si>
  <si>
    <t>NORTHWEST TOWNSHIP</t>
  </si>
  <si>
    <t>ORANGEVILLE TOWNSHIP</t>
  </si>
  <si>
    <t>ORLEANS TOWNSHIP</t>
  </si>
  <si>
    <t>PAOLI TOWNSHIP</t>
  </si>
  <si>
    <t>SOUTHEAST TOWNSHIP</t>
  </si>
  <si>
    <t>STAMPERSCREEK TOWNSHIP</t>
  </si>
  <si>
    <t>FRENCH LICK CIVIL TOWN</t>
  </si>
  <si>
    <t>ORLEANS CIVIL TOWN</t>
  </si>
  <si>
    <t>PAOLI CIVIL TOWN</t>
  </si>
  <si>
    <t>TOWN OF WEST BADEN SPRINGS</t>
  </si>
  <si>
    <t>6145</t>
  </si>
  <si>
    <t>Orleans Community School Corporation</t>
  </si>
  <si>
    <t>6155</t>
  </si>
  <si>
    <t>Paoli Community School Corporation</t>
  </si>
  <si>
    <t>6160</t>
  </si>
  <si>
    <t>Springs Valley Community Schools</t>
  </si>
  <si>
    <t>0171</t>
  </si>
  <si>
    <t>ORLEANS PUBLIC LIBRARY</t>
  </si>
  <si>
    <t>0172</t>
  </si>
  <si>
    <t>PAOLI PUBLIC LIBRARY</t>
  </si>
  <si>
    <t>0173</t>
  </si>
  <si>
    <t>FRENCH LICK-MELTON PUBLIC LIBRARY</t>
  </si>
  <si>
    <t>0992</t>
  </si>
  <si>
    <t>ORANGE COUNTY FIRE PROTECTION DISTRICT</t>
  </si>
  <si>
    <t>1063</t>
  </si>
  <si>
    <t>ORANGE COUNTY SOLID WASTE MANAGEMENT DISTRICT</t>
  </si>
  <si>
    <t>SPRINGS VALLEY CONSERVANCY DISTRICT</t>
  </si>
  <si>
    <t>60</t>
  </si>
  <si>
    <t>OWEN COUNTY</t>
  </si>
  <si>
    <t>GOSPORT CIVIL TOWN</t>
  </si>
  <si>
    <t>SPENCER CIVIL TOWN</t>
  </si>
  <si>
    <t>6195</t>
  </si>
  <si>
    <t>SPENCER-OWEN COMMUNITY SCHOOL CORPORATION</t>
  </si>
  <si>
    <t>0264</t>
  </si>
  <si>
    <t>SPENCER-OWEN COUNTY PUBLIC LIBRARY</t>
  </si>
  <si>
    <t>1186</t>
  </si>
  <si>
    <t>POLAND FIRE TERRITORY (JACKSON TOWNSHIP)</t>
  </si>
  <si>
    <t>0102</t>
  </si>
  <si>
    <t>GRAYBROOK CONSERVANCY DISTRICT</t>
  </si>
  <si>
    <t>61</t>
  </si>
  <si>
    <t>PARKE COUNTY</t>
  </si>
  <si>
    <t>FLORIDA TOWNSHIP</t>
  </si>
  <si>
    <t>RACCOON TOWNSHIP</t>
  </si>
  <si>
    <t>RESERVE TOWNSHIP</t>
  </si>
  <si>
    <t>0818</t>
  </si>
  <si>
    <t>BLOOMINGDALE CIVIL TOWN</t>
  </si>
  <si>
    <t>MARSHALL CIVIL TOWN</t>
  </si>
  <si>
    <t>MONTEZUMA CIVIL TOWN</t>
  </si>
  <si>
    <t>ROCKVILLE CIVIL TOWN</t>
  </si>
  <si>
    <t>0823</t>
  </si>
  <si>
    <t>ROSEDALE CIVIL TOWN</t>
  </si>
  <si>
    <t>MECCA CIVIL TOWN</t>
  </si>
  <si>
    <t>6260</t>
  </si>
  <si>
    <t>SOUTHWEST PARKE COMMUNITY SCHOOL CORPORATION</t>
  </si>
  <si>
    <t>6375</t>
  </si>
  <si>
    <t>North Central Parke Comm School Corp</t>
  </si>
  <si>
    <t>0176</t>
  </si>
  <si>
    <t>MONTEZUMA PUBLIC LIBRARY</t>
  </si>
  <si>
    <t>0292</t>
  </si>
  <si>
    <t>Parke County Public Library</t>
  </si>
  <si>
    <t>LITTLE RACCOON CONSERVANCY DISTRICT</t>
  </si>
  <si>
    <t>62</t>
  </si>
  <si>
    <t>PERRY COUNTY</t>
  </si>
  <si>
    <t>LEOPOLD TOWNSHIP</t>
  </si>
  <si>
    <t>OIL TOWNSHIP</t>
  </si>
  <si>
    <t>TOBIN TOWNSHIP</t>
  </si>
  <si>
    <t>0411</t>
  </si>
  <si>
    <t>TELL CITY CIVIL CITY</t>
  </si>
  <si>
    <t>0463</t>
  </si>
  <si>
    <t>CANNELTON CIVIL CITY</t>
  </si>
  <si>
    <t>0824</t>
  </si>
  <si>
    <t>TROY CIVIL TOWN</t>
  </si>
  <si>
    <t>6325</t>
  </si>
  <si>
    <t>PERRY CENTRAL COMMUNITY SCHOOL CORPORATION</t>
  </si>
  <si>
    <t>6340</t>
  </si>
  <si>
    <t>CANNELTON CITY SCHOOL CORPORATION</t>
  </si>
  <si>
    <t>6350</t>
  </si>
  <si>
    <t>TELL CITY-TROY TOWNSHIP SCHOOL CORPORATION</t>
  </si>
  <si>
    <t>0324</t>
  </si>
  <si>
    <t>PERRY COUNTY PUBLIC LIBRARY</t>
  </si>
  <si>
    <t>0993</t>
  </si>
  <si>
    <t>PERRY COUNTY AIRPORT AUTHORITY</t>
  </si>
  <si>
    <t>1064</t>
  </si>
  <si>
    <t>PERRY COUNTY SOLID WASTE MANAGEMENT DISTRICT</t>
  </si>
  <si>
    <t>MIDDLEFORK WATERSHED CONSERVANCY DISTRICT</t>
  </si>
  <si>
    <t>63</t>
  </si>
  <si>
    <t>PIKE COUNTY</t>
  </si>
  <si>
    <t>LOCKHART TOWNSHIP</t>
  </si>
  <si>
    <t>0455</t>
  </si>
  <si>
    <t>PETERSBURG CIVIL CITY</t>
  </si>
  <si>
    <t>0825</t>
  </si>
  <si>
    <t>SPURGEON CIVIL TOWN</t>
  </si>
  <si>
    <t>0826</t>
  </si>
  <si>
    <t>WINSLOW CIVIL TOWN</t>
  </si>
  <si>
    <t>6445</t>
  </si>
  <si>
    <t>PIKE COUNTY SCHOOL CORPORATION</t>
  </si>
  <si>
    <t>0288</t>
  </si>
  <si>
    <t>PIKE COUNTY PUBLIC LIBRARY</t>
  </si>
  <si>
    <t>0964</t>
  </si>
  <si>
    <t>PATOKA TOWNSHIP FIRE</t>
  </si>
  <si>
    <t>JEFFERSON-MARION TOWNSHIP FIRE</t>
  </si>
  <si>
    <t>1065</t>
  </si>
  <si>
    <t>PIKE COUNTY SOLID WASTE DISTRICT</t>
  </si>
  <si>
    <t>0024</t>
  </si>
  <si>
    <t>PRIDES CREEK CONSERVANCY</t>
  </si>
  <si>
    <t>64</t>
  </si>
  <si>
    <t>PORTER COUNTY</t>
  </si>
  <si>
    <t>PORTAGE TOWNSHIP</t>
  </si>
  <si>
    <t>PORTER TOWNSHIP</t>
  </si>
  <si>
    <t>WESTCHESTER TOWNSHIP</t>
  </si>
  <si>
    <t>0204</t>
  </si>
  <si>
    <t>VALPARAISO CIVIL CITY</t>
  </si>
  <si>
    <t>PORTAGE CIVIL CITY</t>
  </si>
  <si>
    <t>0510</t>
  </si>
  <si>
    <t>CHESTERTON CIVIL TOWN</t>
  </si>
  <si>
    <t>0827</t>
  </si>
  <si>
    <t>BEVERLY SHORES CIVIL TOWN</t>
  </si>
  <si>
    <t>0828</t>
  </si>
  <si>
    <t>BURNS HARBOR CIVIL TOWN</t>
  </si>
  <si>
    <t>0829</t>
  </si>
  <si>
    <t>DUNE ACRES CIVIL TOWN</t>
  </si>
  <si>
    <t>0830</t>
  </si>
  <si>
    <t>HEBRON CIVIL TOWN</t>
  </si>
  <si>
    <t>0831</t>
  </si>
  <si>
    <t>KOUTS CIVIL TOWN</t>
  </si>
  <si>
    <t>0832</t>
  </si>
  <si>
    <t>OGDEN DUNES CIVIL TOWN</t>
  </si>
  <si>
    <t>0833</t>
  </si>
  <si>
    <t>PORTER CIVIL TOWN</t>
  </si>
  <si>
    <t>0834</t>
  </si>
  <si>
    <t>PINES CIVIL TOWN</t>
  </si>
  <si>
    <t>6460</t>
  </si>
  <si>
    <t>BOONE TOWNSHIP SCHOOL CORPORATION</t>
  </si>
  <si>
    <t>6470</t>
  </si>
  <si>
    <t>DUNELAND SCHOOL CORPORATION</t>
  </si>
  <si>
    <t>6510</t>
  </si>
  <si>
    <t>EAST PORTER COUNTY SCHOOL CORPORATION</t>
  </si>
  <si>
    <t>6520</t>
  </si>
  <si>
    <t>PORTER TOWNSHIP SCHOOL CORPORATION</t>
  </si>
  <si>
    <t>6530</t>
  </si>
  <si>
    <t>UNION TOWNSHIP SCHOOL CORPORATION</t>
  </si>
  <si>
    <t>6550</t>
  </si>
  <si>
    <t>PORTAGE TOWNSHIP SCHOOL CORPORATION</t>
  </si>
  <si>
    <t>6560</t>
  </si>
  <si>
    <t>VALPARAISO COMMUNITY SCHOOL CORPORATION</t>
  </si>
  <si>
    <t>0184</t>
  </si>
  <si>
    <t>WESTCHESTER PUBLIC LIBRARY</t>
  </si>
  <si>
    <t>0185</t>
  </si>
  <si>
    <t>PORTER COUNTY PUBLIC LIBRARY</t>
  </si>
  <si>
    <t>0975</t>
  </si>
  <si>
    <t>WEST PORTER TOWNSHIP FIRE PROTECTION</t>
  </si>
  <si>
    <t>1066</t>
  </si>
  <si>
    <t>PORTER CO SW DISTRICT</t>
  </si>
  <si>
    <t>PORTER CO AIRPORT AUTHORITY</t>
  </si>
  <si>
    <t>WHITE OAK CONSERVANCY DISTRICT</t>
  </si>
  <si>
    <t>VALPARAISO LAKES CONSERVANCY</t>
  </si>
  <si>
    <t>INDIAN BOUNDARY CONSERVANCY DISTRICT</t>
  </si>
  <si>
    <t>DAMON RUN CONSERVANCY DISTRICT</t>
  </si>
  <si>
    <t>TWIN CREEKS CONSERVANCY DISTRICT</t>
  </si>
  <si>
    <t>NATURE WORKS CONSERVANCY DISTRICT</t>
  </si>
  <si>
    <t>65</t>
  </si>
  <si>
    <t>POSEY COUNTY</t>
  </si>
  <si>
    <t>BETHEL TOWNSHIP</t>
  </si>
  <si>
    <t>BLACK TOWNSHIP</t>
  </si>
  <si>
    <t>HARMONY TOWNSHIP</t>
  </si>
  <si>
    <t>LYNN TOWNSHIP</t>
  </si>
  <si>
    <t>MARRS TOWNSHIP</t>
  </si>
  <si>
    <t>POINT TOWNSHIP</t>
  </si>
  <si>
    <t>ROBB TOWNSHIP</t>
  </si>
  <si>
    <t>ROBINSON TOWNSHIP</t>
  </si>
  <si>
    <t>0419</t>
  </si>
  <si>
    <t>MOUNT VERNON CIVIL CITY</t>
  </si>
  <si>
    <t>0835</t>
  </si>
  <si>
    <t>CYNTHIANA CIVIL TOWN</t>
  </si>
  <si>
    <t>0836</t>
  </si>
  <si>
    <t>GRIFFIN CIVIL TOWN</t>
  </si>
  <si>
    <t>0837</t>
  </si>
  <si>
    <t>NEW HARMONY CIVIL TOWN</t>
  </si>
  <si>
    <t>0838</t>
  </si>
  <si>
    <t>POSEYVILLE CIVIL TOWN</t>
  </si>
  <si>
    <t>6590</t>
  </si>
  <si>
    <t>M.S.D. MOUNT VERNON SCHOOL CORPORATION</t>
  </si>
  <si>
    <t>6600</t>
  </si>
  <si>
    <t>M.S.D. NORTH POSEY COUNTY SCHOOL CORPORATION</t>
  </si>
  <si>
    <t>0187</t>
  </si>
  <si>
    <t>NEW HARMONY WORKINGMENS INSTITUTE</t>
  </si>
  <si>
    <t>0188</t>
  </si>
  <si>
    <t>POSEYVILLE CARNEGIE LIBRARY</t>
  </si>
  <si>
    <t>0269</t>
  </si>
  <si>
    <t>ALEXANDRIAN FREE PUBLIC LIBRARY</t>
  </si>
  <si>
    <t>0920</t>
  </si>
  <si>
    <t>GRIFFIN-BETHEL TOWNSHIP FIRE PROTECTION</t>
  </si>
  <si>
    <t>0957</t>
  </si>
  <si>
    <t>WADESVILLE-CENTER TOWNSHIP FIRE</t>
  </si>
  <si>
    <t>1067</t>
  </si>
  <si>
    <t>POSEY COUNTY SOLID WASTE MANAGEMENT DISTRICT</t>
  </si>
  <si>
    <t>66</t>
  </si>
  <si>
    <t>PULASKI COUNTY</t>
  </si>
  <si>
    <t>RICH GROVE TOWNSHIP</t>
  </si>
  <si>
    <t>WHITE POST TOWNSHIP</t>
  </si>
  <si>
    <t>0839</t>
  </si>
  <si>
    <t>FRANCESVILLE CIVIL TOWN</t>
  </si>
  <si>
    <t>0840</t>
  </si>
  <si>
    <t>MEDARYVILLE CIVIL TOWN</t>
  </si>
  <si>
    <t>0841</t>
  </si>
  <si>
    <t>MONTEREY CIVIL TOWN</t>
  </si>
  <si>
    <t>0842</t>
  </si>
  <si>
    <t>WINAMAC CIVIL TOWN</t>
  </si>
  <si>
    <t>6620</t>
  </si>
  <si>
    <t>EASTERN PULASKI COMMUNITY SCHOOL CORPORATION</t>
  </si>
  <si>
    <t>6630</t>
  </si>
  <si>
    <t>WEST CENTRAL SCHOOL CORPORATION</t>
  </si>
  <si>
    <t>0189</t>
  </si>
  <si>
    <t>FRANCESVILLE PUBLIC LIBRARY</t>
  </si>
  <si>
    <t>0190</t>
  </si>
  <si>
    <t>MONTEREY PUBLIC LIBRARY</t>
  </si>
  <si>
    <t>0191</t>
  </si>
  <si>
    <t>PULASKI COUNTY PUBLIC LIBRARY</t>
  </si>
  <si>
    <t>67</t>
  </si>
  <si>
    <t>PUTNAM COUNTY</t>
  </si>
  <si>
    <t>CLOVERDALE TOWNSHIP</t>
  </si>
  <si>
    <t>FLOYD TOWNSHIP</t>
  </si>
  <si>
    <t>GREENCASTLE TOWNSHIP</t>
  </si>
  <si>
    <t>RUSSELL TOWNSHIP</t>
  </si>
  <si>
    <t>0404</t>
  </si>
  <si>
    <t>GREENCASTLE CIVIL CITY</t>
  </si>
  <si>
    <t>0843</t>
  </si>
  <si>
    <t>BAINBRIDGE CIVIL TOWN</t>
  </si>
  <si>
    <t>0844</t>
  </si>
  <si>
    <t>CLOVERDALE CIVIL TOWN</t>
  </si>
  <si>
    <t>0845</t>
  </si>
  <si>
    <t>ROACHDALE CIVIL TOWN</t>
  </si>
  <si>
    <t>0846</t>
  </si>
  <si>
    <t>RUSSELLVILLE CIVIL TOWN</t>
  </si>
  <si>
    <t>FILLMORE CIVIL TOWN</t>
  </si>
  <si>
    <t>6705</t>
  </si>
  <si>
    <t>SOUTH PUTNAM COMMUNITY SCHOOL CORPORATION</t>
  </si>
  <si>
    <t>6715</t>
  </si>
  <si>
    <t>NORTH PUTNAM COMMUNITY SCHOOL CORPORATION</t>
  </si>
  <si>
    <t>6750</t>
  </si>
  <si>
    <t>CLOVERDALE COMMUNITY SCHOOL CORPORATION</t>
  </si>
  <si>
    <t>6755</t>
  </si>
  <si>
    <t>GREENCASTLE COMMUNITY SCHOOL CORPORATION</t>
  </si>
  <si>
    <t>0192</t>
  </si>
  <si>
    <t>ROACHDALE PUBLIC LIBRARY</t>
  </si>
  <si>
    <t>0193</t>
  </si>
  <si>
    <t>PUTNAM COUNTY PUBLIC LIBRARY</t>
  </si>
  <si>
    <t>0337</t>
  </si>
  <si>
    <t>Putnam County Airport Authority</t>
  </si>
  <si>
    <t>0976</t>
  </si>
  <si>
    <t>ROACHDALE FIRE PROTECTION</t>
  </si>
  <si>
    <t>0977</t>
  </si>
  <si>
    <t>WALNUT CREEK FIRE PROTECTION</t>
  </si>
  <si>
    <t>FLOYD TWP FIRE DISTRICT</t>
  </si>
  <si>
    <t>1079</t>
  </si>
  <si>
    <t>WEST CENTRAL INDIANA SOLID WASTE MANAGEMENT</t>
  </si>
  <si>
    <t>CLEAR CREEK CONSERVANCY DISTRICT</t>
  </si>
  <si>
    <t>LITTLE WALNUT CREEK CONSERVANCY DISTRICT</t>
  </si>
  <si>
    <t>9996</t>
  </si>
  <si>
    <t>VAN BIBBER LAKE CONSERVANCY</t>
  </si>
  <si>
    <t>68</t>
  </si>
  <si>
    <t>RANDOLPH COUNTY</t>
  </si>
  <si>
    <t>GREENSFORK TOWNSHIP</t>
  </si>
  <si>
    <t>WARD TOWNSHIP</t>
  </si>
  <si>
    <t>0425</t>
  </si>
  <si>
    <t>WINCHESTER CIVIL CITY</t>
  </si>
  <si>
    <t>0446</t>
  </si>
  <si>
    <t>UNION CITY CIVIL CITY</t>
  </si>
  <si>
    <t>0847</t>
  </si>
  <si>
    <t>FARMLAND CIVIL TOWN</t>
  </si>
  <si>
    <t>0848</t>
  </si>
  <si>
    <t>LOSANTVILLE CIVIL TOWN</t>
  </si>
  <si>
    <t>0849</t>
  </si>
  <si>
    <t>LYNN CIVIL TOWN</t>
  </si>
  <si>
    <t>0850</t>
  </si>
  <si>
    <t>MODOC CIVIL TOWN</t>
  </si>
  <si>
    <t>0851</t>
  </si>
  <si>
    <t>PARKER CIVIL TOWN</t>
  </si>
  <si>
    <t>0852</t>
  </si>
  <si>
    <t>RIDGEVILLE CIVIL TOWN</t>
  </si>
  <si>
    <t>0853</t>
  </si>
  <si>
    <t>SARATOGA CIVIL TOWN</t>
  </si>
  <si>
    <t>6795</t>
  </si>
  <si>
    <t>UNION SCHOOL CORPORATION</t>
  </si>
  <si>
    <t>6805</t>
  </si>
  <si>
    <t>RANDOLPH SOUTHERN SCHOOL CORPORATION</t>
  </si>
  <si>
    <t>6820</t>
  </si>
  <si>
    <t>MONROE CENTRAL SCHOOL CORPORATION</t>
  </si>
  <si>
    <t>6825</t>
  </si>
  <si>
    <t>RANDOLPH CENTRAL SCHOOL CORPORATION</t>
  </si>
  <si>
    <t>6835</t>
  </si>
  <si>
    <t>RANDOLPH EASTERN SCHOOL CORPORATION</t>
  </si>
  <si>
    <t>0194</t>
  </si>
  <si>
    <t>FARMLAND PUBLIC LIBRARY</t>
  </si>
  <si>
    <t>0195</t>
  </si>
  <si>
    <t>RIDGEVILLE PUBLIC LIBRARY</t>
  </si>
  <si>
    <t>0196</t>
  </si>
  <si>
    <t>UNION CITY PUBLIC LIBRARY</t>
  </si>
  <si>
    <t>0197</t>
  </si>
  <si>
    <t>WINCHESTER PUBLIC LIBRARY</t>
  </si>
  <si>
    <t>0198</t>
  </si>
  <si>
    <t>WASHINGTON TOWNSHIP PUBLIC LIBRARY</t>
  </si>
  <si>
    <t>1099</t>
  </si>
  <si>
    <t>RANDOLPH CO SOLID WASTE</t>
  </si>
  <si>
    <t>69</t>
  </si>
  <si>
    <t>RIPLEY COUNTY</t>
  </si>
  <si>
    <t>LAUGHERY TOWNSHIP</t>
  </si>
  <si>
    <t>OTTER CREEK TOWNSHIP</t>
  </si>
  <si>
    <t>0447</t>
  </si>
  <si>
    <t>BATESVILLE CIVIL CITY</t>
  </si>
  <si>
    <t>0854</t>
  </si>
  <si>
    <t>MILAN CIVIL TOWN</t>
  </si>
  <si>
    <t>0855</t>
  </si>
  <si>
    <t>NAPOLEON CIVIL TOWN</t>
  </si>
  <si>
    <t>0856</t>
  </si>
  <si>
    <t>OSGOOD CIVIL TOWN</t>
  </si>
  <si>
    <t>0857</t>
  </si>
  <si>
    <t>SUNMAN CIVIL TOWN</t>
  </si>
  <si>
    <t>0858</t>
  </si>
  <si>
    <t>VERSAILLES CIVIL TOWN</t>
  </si>
  <si>
    <t>HOLTON CIVIL TOWN</t>
  </si>
  <si>
    <t>6865</t>
  </si>
  <si>
    <t>SOUTH RIPLEY COMMUNITY SCHOOL CORPORATION</t>
  </si>
  <si>
    <t>6895</t>
  </si>
  <si>
    <t>BATESVILLE COMMUNITY SCHOOL CORPORATION</t>
  </si>
  <si>
    <t>6900</t>
  </si>
  <si>
    <t>JAC-CEN-DEL COMMUNITY SCHOOL CORPORATION</t>
  </si>
  <si>
    <t>6910</t>
  </si>
  <si>
    <t>MILAN COMMUNITY SCHOOLS</t>
  </si>
  <si>
    <t>0199</t>
  </si>
  <si>
    <t>BATESVILLE PUBLIC LIBRARY</t>
  </si>
  <si>
    <t>OSGOOD PUBLIC LIBRARY</t>
  </si>
  <si>
    <t>1006</t>
  </si>
  <si>
    <t>SOUTHEASTERN INDIANA SOLID WASTE MGT.</t>
  </si>
  <si>
    <t>70</t>
  </si>
  <si>
    <t>RUSH COUNTY</t>
  </si>
  <si>
    <t>RUSHVILLE TOWNSHIP</t>
  </si>
  <si>
    <t>0420</t>
  </si>
  <si>
    <t>RUSHVILLE CIVIL CITY</t>
  </si>
  <si>
    <t>0859</t>
  </si>
  <si>
    <t>CARTHAGE CIVIL TOWN</t>
  </si>
  <si>
    <t>0860</t>
  </si>
  <si>
    <t>GLENWOOD CIVIL TOWN</t>
  </si>
  <si>
    <t>6995</t>
  </si>
  <si>
    <t>RUSH COUNTY SCHOOL CORPORATION</t>
  </si>
  <si>
    <t>HENRY HENLEY PUBLIC LIBRARY</t>
  </si>
  <si>
    <t>RUSHVILLE PUBLIC LIBRARY</t>
  </si>
  <si>
    <t>1183</t>
  </si>
  <si>
    <t>RUSH COUNTY SOLID WASTE DISTRICT</t>
  </si>
  <si>
    <t>71</t>
  </si>
  <si>
    <t>ST. JOSEPH COUNTY</t>
  </si>
  <si>
    <t>CENTRE TOWNSHIP</t>
  </si>
  <si>
    <t>HARRIS TOWNSHIP</t>
  </si>
  <si>
    <t>SOUTH BEND CIVIL CITY</t>
  </si>
  <si>
    <t>0117</t>
  </si>
  <si>
    <t>MISHAWAKA CIVIL CITY</t>
  </si>
  <si>
    <t>0861</t>
  </si>
  <si>
    <t>INDIAN VILLAGE CIVIL TOWN</t>
  </si>
  <si>
    <t>0862</t>
  </si>
  <si>
    <t>LAKEVILLE CIVIL TOWN</t>
  </si>
  <si>
    <t>0863</t>
  </si>
  <si>
    <t>NEW CARLISLE CIVIL TOWN</t>
  </si>
  <si>
    <t>0864</t>
  </si>
  <si>
    <t>NORTH LIBERTY CIVIL TOWN</t>
  </si>
  <si>
    <t>0865</t>
  </si>
  <si>
    <t>OSCEOLA CIVIL TOWN</t>
  </si>
  <si>
    <t>0866</t>
  </si>
  <si>
    <t>ROSELAND CIVIL TOWN</t>
  </si>
  <si>
    <t>0867</t>
  </si>
  <si>
    <t>WALKERTON CIVIL TOWN</t>
  </si>
  <si>
    <t>7150</t>
  </si>
  <si>
    <t>JOHN GLENN SCHOOL CORPORATION</t>
  </si>
  <si>
    <t>7175</t>
  </si>
  <si>
    <t>PENN-HARRIS-MADISON-SCHOOL CORPORATION</t>
  </si>
  <si>
    <t>7200</t>
  </si>
  <si>
    <t>MISHAWAKA CITY SCHOOL CORPORATION</t>
  </si>
  <si>
    <t>7205</t>
  </si>
  <si>
    <t>SOUTH BEND COMMUNITY SCHOOL CORPORATION</t>
  </si>
  <si>
    <t>MISHAWAKA PUBLIC LIBRARY</t>
  </si>
  <si>
    <t>NEW CARLISLE PUBLIC LIBRARY</t>
  </si>
  <si>
    <t>WALKERTON PUBLIC LIBRARY</t>
  </si>
  <si>
    <t>0206</t>
  </si>
  <si>
    <t>ST. JOSEPH COUNTY PUBLIC LIBRARY</t>
  </si>
  <si>
    <t>ST. JOSEPH AIRPORT</t>
  </si>
  <si>
    <t>SOUTH BEND PUBLIC TRANSPORTATION</t>
  </si>
  <si>
    <t>1008</t>
  </si>
  <si>
    <t>ST. JOSEPH SOLID WASTE MANAGEMENT</t>
  </si>
  <si>
    <t>72</t>
  </si>
  <si>
    <t>SCOTT COUNTY</t>
  </si>
  <si>
    <t>FINLEY TOWNSHIP</t>
  </si>
  <si>
    <t>LEXINGTON TOWNSHIP</t>
  </si>
  <si>
    <t>VIENNA TOWNSHIP</t>
  </si>
  <si>
    <t>0435</t>
  </si>
  <si>
    <t>SCOTTSBURG CIVIL CITY</t>
  </si>
  <si>
    <t>0868</t>
  </si>
  <si>
    <t>CITY OF AUSTIN</t>
  </si>
  <si>
    <t>7230</t>
  </si>
  <si>
    <t>SCOTT COUNTY DISTRICT NO. 1 SCHOOL CORPORATION</t>
  </si>
  <si>
    <t>7255</t>
  </si>
  <si>
    <t>SCOTT COUNTY DISTRICT NO. 2 SCHOOL CORPORATION</t>
  </si>
  <si>
    <t>0207</t>
  </si>
  <si>
    <t>SCOTT COUNTY PUBLIC LIBRARY</t>
  </si>
  <si>
    <t>STUCKER FORK CONSERVANCY DISTRICT</t>
  </si>
  <si>
    <t>73</t>
  </si>
  <si>
    <t>SHELBY COUNTY</t>
  </si>
  <si>
    <t>ADDISON TOWNSHIP</t>
  </si>
  <si>
    <t>HENDRICKS TOWNSHIP</t>
  </si>
  <si>
    <t>MORAL TOWNSHIP</t>
  </si>
  <si>
    <t>0308</t>
  </si>
  <si>
    <t>SHELBYVILLE CIVIL CITY</t>
  </si>
  <si>
    <t>0869</t>
  </si>
  <si>
    <t>MORRISTOWN CIVIL TOWN</t>
  </si>
  <si>
    <t>FAIRLAND CIVIL TOWN</t>
  </si>
  <si>
    <t>7285</t>
  </si>
  <si>
    <t>SHELBY EASTERN SCHOOL CORPORATION</t>
  </si>
  <si>
    <t>7350</t>
  </si>
  <si>
    <t>NORTHWESTERN CONSOLIDATED SCHOOL CORPORATION</t>
  </si>
  <si>
    <t>7360</t>
  </si>
  <si>
    <t>SOUTHWESTERN CONSOLIDATED SHELBY COUNTY SCHOOLS</t>
  </si>
  <si>
    <t>7365</t>
  </si>
  <si>
    <t>SHELBYVILLE CENTRAL SCHOOL CORPORATION</t>
  </si>
  <si>
    <t>0208</t>
  </si>
  <si>
    <t>SHELBY COUNTY PUBLIC LIBRARY</t>
  </si>
  <si>
    <t>1013</t>
  </si>
  <si>
    <t>SHELBY COUNTY RECYCLING DISTRICT</t>
  </si>
  <si>
    <t>WALDRON CONSERVANCY DISTRICT</t>
  </si>
  <si>
    <t>74</t>
  </si>
  <si>
    <t>SPENCER COUNTY</t>
  </si>
  <si>
    <t>CARTER TOWNSHIP</t>
  </si>
  <si>
    <t>GRASS TOWNSHIP</t>
  </si>
  <si>
    <t>HAMMOND TOWNSHIP</t>
  </si>
  <si>
    <t>HUFF TOWNSHIP</t>
  </si>
  <si>
    <t>LUCE TOWNSHIP</t>
  </si>
  <si>
    <t>0458</t>
  </si>
  <si>
    <t>ROCKPORT CIVIL CITY</t>
  </si>
  <si>
    <t>0870</t>
  </si>
  <si>
    <t>CHRISNEY CIVIL TOWN</t>
  </si>
  <si>
    <t>0871</t>
  </si>
  <si>
    <t>DALE CIVIL TOWN</t>
  </si>
  <si>
    <t>0872</t>
  </si>
  <si>
    <t>GENTRYVILLE CIVIL TOWN</t>
  </si>
  <si>
    <t>0873</t>
  </si>
  <si>
    <t>GRANDVIEW CIVIL TOWN</t>
  </si>
  <si>
    <t>0874</t>
  </si>
  <si>
    <t>SANTA CLAUS CIVIL TOWN</t>
  </si>
  <si>
    <t>RICHLAND CIVIL TOWN</t>
  </si>
  <si>
    <t>7385</t>
  </si>
  <si>
    <t>NORTH SPENCER COUNTY SCHOOL CORPORATION</t>
  </si>
  <si>
    <t>7445</t>
  </si>
  <si>
    <t>SOUTH SPENCER COUNTY SCHOOL CORPORATION</t>
  </si>
  <si>
    <t>0294</t>
  </si>
  <si>
    <t>SPENCER COUNTY PUBLIC LIBRARY</t>
  </si>
  <si>
    <t>LINCOLN HERITAGE PUBLIC LIBRARY</t>
  </si>
  <si>
    <t>CARTER FIRE PROTECTION DISTRICT</t>
  </si>
  <si>
    <t>1068</t>
  </si>
  <si>
    <t>SPENCER COUNTY SOLID WASTE MANAGEMENT DISTRICT</t>
  </si>
  <si>
    <t>75</t>
  </si>
  <si>
    <t>STARKE COUNTY</t>
  </si>
  <si>
    <t>CALIFORNIA TOWNSHIP</t>
  </si>
  <si>
    <t>NORTH BEND TOWNSHIP</t>
  </si>
  <si>
    <t>RAILROAD TOWNSHIP</t>
  </si>
  <si>
    <t>0449</t>
  </si>
  <si>
    <t>KNOX CIVIL CITY</t>
  </si>
  <si>
    <t>HAMLET CIVIL TOWN</t>
  </si>
  <si>
    <t>0876</t>
  </si>
  <si>
    <t>NORTH JUDSON CIVIL TOWN</t>
  </si>
  <si>
    <t>7495</t>
  </si>
  <si>
    <t>OREGON-DAVIS SCHOOL CORPORATION</t>
  </si>
  <si>
    <t>7515</t>
  </si>
  <si>
    <t>NORTH JUDSON-SAN PIERRE SCHOOL CORPORATION</t>
  </si>
  <si>
    <t>7525</t>
  </si>
  <si>
    <t>KNOX COMMUNITY SCHOOL CORPORATION</t>
  </si>
  <si>
    <t>0213</t>
  </si>
  <si>
    <t>NORTH JUDSON PUBLIC LIBRARY</t>
  </si>
  <si>
    <t>0214</t>
  </si>
  <si>
    <t>STARKE COUNTY PUBLIC LIBRARY</t>
  </si>
  <si>
    <t>STARKE COUNTY AIRPORT AUTHORITY</t>
  </si>
  <si>
    <t>1069</t>
  </si>
  <si>
    <t>STARKE COUNTY SOLID WASTE MANAGEMENT DISTRICT</t>
  </si>
  <si>
    <t>BAILEY-COX-NEWTSON CONSERVANCY DISTRICT</t>
  </si>
  <si>
    <t>0344</t>
  </si>
  <si>
    <t>Koontz Lake Conservancy District</t>
  </si>
  <si>
    <t>76</t>
  </si>
  <si>
    <t>STEUBEN COUNTY</t>
  </si>
  <si>
    <t>CLEAR LAKE TOWNSHIP</t>
  </si>
  <si>
    <t>FREMONT TOWNSHIP</t>
  </si>
  <si>
    <t>JAMESTOWN TOWNSHIP</t>
  </si>
  <si>
    <t>MILLGROVE TOWNSHIP</t>
  </si>
  <si>
    <t>OTSEGO TOWNSHIP</t>
  </si>
  <si>
    <t>STEUBEN TOWNSHIP</t>
  </si>
  <si>
    <t>0429</t>
  </si>
  <si>
    <t>ANGOLA CIVIL CITY</t>
  </si>
  <si>
    <t>CLEAR LAKE CIVIL TOWN</t>
  </si>
  <si>
    <t>0878</t>
  </si>
  <si>
    <t>FREMONT CIVIL TOWN</t>
  </si>
  <si>
    <t>0879</t>
  </si>
  <si>
    <t>HAMILTON CIVIL TOWN</t>
  </si>
  <si>
    <t>0880</t>
  </si>
  <si>
    <t>HUDSON CIVIL TOWN</t>
  </si>
  <si>
    <t>0881</t>
  </si>
  <si>
    <t>ORLAND CIVIL TOWN</t>
  </si>
  <si>
    <t>4515</t>
  </si>
  <si>
    <t>PRAIRIE HEIGHTS COMMUNITY SCHOOL CORPORATION</t>
  </si>
  <si>
    <t>7605</t>
  </si>
  <si>
    <t>FREMONT COMMUNITY SCHOOL CORPORATION</t>
  </si>
  <si>
    <t>7610</t>
  </si>
  <si>
    <t>HAMILTON COMMUNITY SCHOOL CORPORATION</t>
  </si>
  <si>
    <t>7615</t>
  </si>
  <si>
    <t>M.S.D. STEUBEN COUNTY SCHOOL CORPORATION</t>
  </si>
  <si>
    <t>0215</t>
  </si>
  <si>
    <t>CARNEGIE PUBLIC LIBRARY OF STEUBEN COUNT</t>
  </si>
  <si>
    <t>0216</t>
  </si>
  <si>
    <t>FREMONT PUBLIC LIBRARY</t>
  </si>
  <si>
    <t>0994</t>
  </si>
  <si>
    <t>NORTHEAST INDIANA SOLID WASTE MANAGEMENT</t>
  </si>
  <si>
    <t>77</t>
  </si>
  <si>
    <t>SULLIVAN COUNTY</t>
  </si>
  <si>
    <t>CURRY TOWNSHIP</t>
  </si>
  <si>
    <t>FAIRBANKS TOWNSHIP</t>
  </si>
  <si>
    <t>GILL TOWNSHIP</t>
  </si>
  <si>
    <t>HADDON TOWNSHIP</t>
  </si>
  <si>
    <t>TURMAN TOWNSHIP</t>
  </si>
  <si>
    <t>0438</t>
  </si>
  <si>
    <t>SULLIVAN CIVIL CITY</t>
  </si>
  <si>
    <t>0882</t>
  </si>
  <si>
    <t>CARLISLE CIVIL TOWN</t>
  </si>
  <si>
    <t>0883</t>
  </si>
  <si>
    <t>DUGGER CIVIL TOWN</t>
  </si>
  <si>
    <t>0884</t>
  </si>
  <si>
    <t>FARMERSBURG CIVIL TOWN</t>
  </si>
  <si>
    <t>0885</t>
  </si>
  <si>
    <t>HYMERA CIVIL TOWN</t>
  </si>
  <si>
    <t>0886</t>
  </si>
  <si>
    <t>MEROM CIVIL TOWN</t>
  </si>
  <si>
    <t>0887</t>
  </si>
  <si>
    <t>SHELBURN CIVIL TOWN</t>
  </si>
  <si>
    <t>7645</t>
  </si>
  <si>
    <t>NORTHEAST SCHOOL CORPORATION</t>
  </si>
  <si>
    <t>7715</t>
  </si>
  <si>
    <t>SOUTHWEST SCHOOL CORPORATION</t>
  </si>
  <si>
    <t>0217</t>
  </si>
  <si>
    <t>SULLIVAN COUNTY PUBLIC LIBRARY</t>
  </si>
  <si>
    <t>1070</t>
  </si>
  <si>
    <t>SULLIVAN COUNTY SOLID WASTE MANAGEMENT DSTRICT</t>
  </si>
  <si>
    <t>ISLAND LEVEE CONSERVANCY DISTRICT</t>
  </si>
  <si>
    <t>BUSSERON CONSERVANCY DISTRICT</t>
  </si>
  <si>
    <t>78</t>
  </si>
  <si>
    <t>SWITZERLAND COUNTY</t>
  </si>
  <si>
    <t>COTTON TOWNSHIP</t>
  </si>
  <si>
    <t>CRAIG TOWNSHIP</t>
  </si>
  <si>
    <t>0888</t>
  </si>
  <si>
    <t>PATRIOT CIVIL TOWN</t>
  </si>
  <si>
    <t>0889</t>
  </si>
  <si>
    <t>VEVAY CIVIL TOWN</t>
  </si>
  <si>
    <t>7775</t>
  </si>
  <si>
    <t>SWITZERLAND COUNTY SCHOOL CORPORATION</t>
  </si>
  <si>
    <t>0218</t>
  </si>
  <si>
    <t>SWITZERLAND COUNTY PUBLIC LIBRARY</t>
  </si>
  <si>
    <t>79</t>
  </si>
  <si>
    <t>TIPPECANOE COUNTY</t>
  </si>
  <si>
    <t>LAURAMIE TOWNSHIP</t>
  </si>
  <si>
    <t>SHEFFIELD TOWNSHIP</t>
  </si>
  <si>
    <t>WEA TOWNSHIP</t>
  </si>
  <si>
    <t>LAFAYETTE CIVIL CITY</t>
  </si>
  <si>
    <t>WEST LAFAYETTE CIVIL CITY</t>
  </si>
  <si>
    <t>BATTLE GROUND CIVIL TOWN</t>
  </si>
  <si>
    <t>0891</t>
  </si>
  <si>
    <t>CLARKS HILL CIVIL TOWN</t>
  </si>
  <si>
    <t>DAYTON CIVIL TOWN</t>
  </si>
  <si>
    <t>SHADELAND CIVIL TOWN</t>
  </si>
  <si>
    <t>7855</t>
  </si>
  <si>
    <t>LAFAYETTE SCHOOL CORPORATION</t>
  </si>
  <si>
    <t>7865</t>
  </si>
  <si>
    <t>TIPPECANOE SCHOOL CORPORATION</t>
  </si>
  <si>
    <t>7875</t>
  </si>
  <si>
    <t>WEST LAFAYETTE COMMUNITY SCHOOL CORPORATION</t>
  </si>
  <si>
    <t>0221</t>
  </si>
  <si>
    <t>WEST LAFAYETTE PUBLIC LIBRARY</t>
  </si>
  <si>
    <t>0280</t>
  </si>
  <si>
    <t>TIPPECANOE COUNTY PUBLIC LIBRARY</t>
  </si>
  <si>
    <t>0330</t>
  </si>
  <si>
    <t>Tippecanoe County Solid Waste Mgmt District</t>
  </si>
  <si>
    <t>GREATER LAFAYETTE PUBLIC TRANSPORTATION</t>
  </si>
  <si>
    <t>1188</t>
  </si>
  <si>
    <t>OTTERBEIN FIRE PROTECTION TERRITORY</t>
  </si>
  <si>
    <t>BATTLE GROUND CONSERVANCY DISTRICT</t>
  </si>
  <si>
    <t>LITTLE WEA CONSERVANCY DISTRICT</t>
  </si>
  <si>
    <t>80</t>
  </si>
  <si>
    <t>TIPTON COUNTY</t>
  </si>
  <si>
    <t>CICERO TOWNSHIP</t>
  </si>
  <si>
    <t>WILDCAT TOWNSHIP</t>
  </si>
  <si>
    <t>0428</t>
  </si>
  <si>
    <t>TIPTON CIVIL CITY</t>
  </si>
  <si>
    <t>0892</t>
  </si>
  <si>
    <t>KEMPTON CIVIL TOWN</t>
  </si>
  <si>
    <t>0893</t>
  </si>
  <si>
    <t>SHARPSVILLE CIVIL TOWN</t>
  </si>
  <si>
    <t>WINDFALL CIVIL TOWN</t>
  </si>
  <si>
    <t>7935</t>
  </si>
  <si>
    <t>TRI-CENTRAL COMMUNITY SCHOOLS</t>
  </si>
  <si>
    <t>7945</t>
  </si>
  <si>
    <t>TIPTON COMMUNITY SCHOOL CORPORATION</t>
  </si>
  <si>
    <t>0222</t>
  </si>
  <si>
    <t>TIPTON COUNTY PUBLIC LIBRARY</t>
  </si>
  <si>
    <t>1037</t>
  </si>
  <si>
    <t>TIPTON COUNTY SOLID WASTE</t>
  </si>
  <si>
    <t>81</t>
  </si>
  <si>
    <t>UNION COUNTY</t>
  </si>
  <si>
    <t>BROWNSVILLE TOWNSHIP</t>
  </si>
  <si>
    <t>0895</t>
  </si>
  <si>
    <t>LIBERTY CIVIL TOWN</t>
  </si>
  <si>
    <t>0896</t>
  </si>
  <si>
    <t>WEST COLLEGE CORNER CIVIL TOWN</t>
  </si>
  <si>
    <t>7950</t>
  </si>
  <si>
    <t>UNION COUNTY SCHOOL CORPORATION</t>
  </si>
  <si>
    <t>0223</t>
  </si>
  <si>
    <t>UNION COUNTY PUBLIC LIBRARY</t>
  </si>
  <si>
    <t>82</t>
  </si>
  <si>
    <t>VANDERBURGH COUNTY</t>
  </si>
  <si>
    <t>ARMSTRONG TOWNSHIP</t>
  </si>
  <si>
    <t>KNIGHT TOWNSHIP</t>
  </si>
  <si>
    <t>PIGEON TOWNSHIP</t>
  </si>
  <si>
    <t>EVANSVILLE CIVIL CITY</t>
  </si>
  <si>
    <t>0958</t>
  </si>
  <si>
    <t>DARMSTADT CIVIL TOWN</t>
  </si>
  <si>
    <t>7995</t>
  </si>
  <si>
    <t>EVANSVILLE-VANDERBURGH SCHOOL CORPORATION</t>
  </si>
  <si>
    <t>0265</t>
  </si>
  <si>
    <t>EVANSVILLE-VANDERBURGH COUNTY PUBLIC LIBRARY</t>
  </si>
  <si>
    <t>1072</t>
  </si>
  <si>
    <t>VANDERBURGH COUNTY SOLID WASTE MANAGEMENT</t>
  </si>
  <si>
    <t>1102</t>
  </si>
  <si>
    <t>EVANSVILLE LEVEE AUTHORITY</t>
  </si>
  <si>
    <t>1190</t>
  </si>
  <si>
    <t>EVANSVILLE-VANDERBURGH AIRPORT AUTHORITY</t>
  </si>
  <si>
    <t>83</t>
  </si>
  <si>
    <t>VERMILLION COUNTY</t>
  </si>
  <si>
    <t>EUGENE TOWNSHIP</t>
  </si>
  <si>
    <t>HELT TOWNSHIP</t>
  </si>
  <si>
    <t>VERMILLION TOWNSHIP</t>
  </si>
  <si>
    <t>0427</t>
  </si>
  <si>
    <t>CLINTON CIVIL CITY</t>
  </si>
  <si>
    <t>0897</t>
  </si>
  <si>
    <t>CAYUGA CIVIL TOWN</t>
  </si>
  <si>
    <t>0898</t>
  </si>
  <si>
    <t>DANA CIVIL TOWN</t>
  </si>
  <si>
    <t>0899</t>
  </si>
  <si>
    <t>FAIRVIEW PARK CIVIL TOWN</t>
  </si>
  <si>
    <t>0900</t>
  </si>
  <si>
    <t>NEWPORT CIVIL TOWN</t>
  </si>
  <si>
    <t>PERRYSVILLE CIVIL TOWN</t>
  </si>
  <si>
    <t>0902</t>
  </si>
  <si>
    <t>UNIVERSAL CIVIL TOWN</t>
  </si>
  <si>
    <t>8010</t>
  </si>
  <si>
    <t>NORTH VERMILLION COMMUNITY SCHOOL CORPORATION</t>
  </si>
  <si>
    <t>8020</t>
  </si>
  <si>
    <t>SOUTH VERMILLION COMMUNITY SCHOOL CORPORATION</t>
  </si>
  <si>
    <t>0227</t>
  </si>
  <si>
    <t>CLINTON PUBLIC LIBRARY</t>
  </si>
  <si>
    <t>0228</t>
  </si>
  <si>
    <t>VERMILLION COUNTY PUBLIC LIBRARY</t>
  </si>
  <si>
    <t>1073</t>
  </si>
  <si>
    <t>VERMILLION COUNTY SOLID WASTE MANAGEMENT</t>
  </si>
  <si>
    <t>84</t>
  </si>
  <si>
    <t>VIGO COUNTY</t>
  </si>
  <si>
    <t>FAYETTE TOWNSHIP</t>
  </si>
  <si>
    <t>LINTON TOWNSHIP</t>
  </si>
  <si>
    <t>LOST CREEK TOWNSHIP</t>
  </si>
  <si>
    <t>NEVINS TOWNSHIP</t>
  </si>
  <si>
    <t>PIERSON TOWNSHIP</t>
  </si>
  <si>
    <t>PRAIRIE CREEK TOWNSHIP</t>
  </si>
  <si>
    <t>PRAIRIETON TOWNSHIP</t>
  </si>
  <si>
    <t>RILEY TOWNSHIP</t>
  </si>
  <si>
    <t>TERRE HAUTE CIVIL CITY</t>
  </si>
  <si>
    <t>0903</t>
  </si>
  <si>
    <t>RILEY CIVIL TOWN</t>
  </si>
  <si>
    <t>0904</t>
  </si>
  <si>
    <t>SEELYVILLE CIVIL TOWN</t>
  </si>
  <si>
    <t>0905</t>
  </si>
  <si>
    <t>WEST TERRE HAUTE CIVIL TOWN</t>
  </si>
  <si>
    <t>8030</t>
  </si>
  <si>
    <t>VIGO COUNTY SCHOOL CORPORATION</t>
  </si>
  <si>
    <t>0229</t>
  </si>
  <si>
    <t>VIGO COUNTY PUBLIC LIBRARY</t>
  </si>
  <si>
    <t>0334</t>
  </si>
  <si>
    <t>Vigo County Solid Waste Management District</t>
  </si>
  <si>
    <t>TERRE HAUTE SANITARY</t>
  </si>
  <si>
    <t>TERRE HAUTE INTERNATIONAL AIRPORT</t>
  </si>
  <si>
    <t>HONEY CREEK FIRE PROTECTION</t>
  </si>
  <si>
    <t>NEW GOSHEN FIRE PROTECTION DISTRICT</t>
  </si>
  <si>
    <t>0981</t>
  </si>
  <si>
    <t>LOST CREEK FIRE PROTECTION DISTRICT</t>
  </si>
  <si>
    <t>1005</t>
  </si>
  <si>
    <t>PRAIRIETON FIRE PROTECTION DISTRICT</t>
  </si>
  <si>
    <t>1023</t>
  </si>
  <si>
    <t>RILEY FIRE PROTECTION DISTRICT</t>
  </si>
  <si>
    <t>SUGAR CREEK TOWNSHIP FIRE DISTRICT</t>
  </si>
  <si>
    <t>PRAIRIE CREEK-VIGO CONSERVANCY</t>
  </si>
  <si>
    <t>HONEY CREEK-VIGO CONSERVANCY</t>
  </si>
  <si>
    <t>West Vigo Levee Association Conservancy District</t>
  </si>
  <si>
    <t>0332</t>
  </si>
  <si>
    <t>Moveover Lake Conservancy District</t>
  </si>
  <si>
    <t>GREENFIELD BAYOU LEVEE &amp; DITCH CONSERVANCY</t>
  </si>
  <si>
    <t>85</t>
  </si>
  <si>
    <t>WABASH COUNTY</t>
  </si>
  <si>
    <t>CHESTER TOWNSHIP</t>
  </si>
  <si>
    <t>LAGRO TOWNSHIP</t>
  </si>
  <si>
    <t>PAW PAW TOWNSHIP</t>
  </si>
  <si>
    <t>WALTZ TOWNSHIP</t>
  </si>
  <si>
    <t>0313</t>
  </si>
  <si>
    <t>WABASH CIVIL CITY</t>
  </si>
  <si>
    <t>0511</t>
  </si>
  <si>
    <t>NORTH MANCHESTER CIVIL TOWN</t>
  </si>
  <si>
    <t>0906</t>
  </si>
  <si>
    <t>LAFONTAINE CIVIL TOWN</t>
  </si>
  <si>
    <t>0907</t>
  </si>
  <si>
    <t>LAGRO CIVIL TOWN</t>
  </si>
  <si>
    <t>0908</t>
  </si>
  <si>
    <t>ROANN CIVIL TOWN</t>
  </si>
  <si>
    <t>8045</t>
  </si>
  <si>
    <t>MANCHESTER COMMUNITY SCHOOL CORPORATION</t>
  </si>
  <si>
    <t>8050</t>
  </si>
  <si>
    <t>M.S.D. WABASH COUNTY SCHOOL CORPORATION</t>
  </si>
  <si>
    <t>8060</t>
  </si>
  <si>
    <t>WABASH CITY SCHOOL CORPORATION</t>
  </si>
  <si>
    <t>0230</t>
  </si>
  <si>
    <t>NORTH MANCHESTER PUBLIC LIBRARY</t>
  </si>
  <si>
    <t>0231</t>
  </si>
  <si>
    <t>ROANN PUBLIC LIBRARY</t>
  </si>
  <si>
    <t>0232</t>
  </si>
  <si>
    <t>WABASH PUBLIC LIBRARY</t>
  </si>
  <si>
    <t>1075</t>
  </si>
  <si>
    <t>WABASH COUNTY SOLID WASTE MANAGEMENT DISTRICT</t>
  </si>
  <si>
    <t>86</t>
  </si>
  <si>
    <t>WARREN COUNTY</t>
  </si>
  <si>
    <t>KENT TOWNSHIP</t>
  </si>
  <si>
    <t>MEDINA TOWNSHIP</t>
  </si>
  <si>
    <t>MOUND TOWNSHIP</t>
  </si>
  <si>
    <t>0909</t>
  </si>
  <si>
    <t>PINE VILLAGE CIVIL TOWN</t>
  </si>
  <si>
    <t>0910</t>
  </si>
  <si>
    <t>STATE LINE CITY CIVIL TOWN</t>
  </si>
  <si>
    <t>0911</t>
  </si>
  <si>
    <t>WEST LEBANON CIVIL TOWN</t>
  </si>
  <si>
    <t>0912</t>
  </si>
  <si>
    <t>WILLIAMSPORT CIVIL TOWN</t>
  </si>
  <si>
    <t>8115</t>
  </si>
  <si>
    <t>M.S.D. OF WARREN COUNTY SCHOOL CORPORATION</t>
  </si>
  <si>
    <t>0233</t>
  </si>
  <si>
    <t>WEST LEBANON PUBLIC LIBRARY</t>
  </si>
  <si>
    <t>0234</t>
  </si>
  <si>
    <t>WILLIAMSPORT PUBLIC LIBRARY</t>
  </si>
  <si>
    <t>1033</t>
  </si>
  <si>
    <t>WARREN COUNTY SOLID WASTE</t>
  </si>
  <si>
    <t>JORDAN CREEK CONSERVANCY</t>
  </si>
  <si>
    <t>KICKAPOO CREEK CONSERVANCY DISTRICT</t>
  </si>
  <si>
    <t>87</t>
  </si>
  <si>
    <t>WARRICK COUNTY</t>
  </si>
  <si>
    <t>BOON TOWNSHIP</t>
  </si>
  <si>
    <t>GREER TOWNSHIP</t>
  </si>
  <si>
    <t>HART TOWNSHIP</t>
  </si>
  <si>
    <t>LANE TOWNSHIP</t>
  </si>
  <si>
    <t>SKELTON TOWNSHIP</t>
  </si>
  <si>
    <t>0423</t>
  </si>
  <si>
    <t>BOONVILLE CIVIL CITY</t>
  </si>
  <si>
    <t>0913</t>
  </si>
  <si>
    <t>CHANDLER CIVIL TOWN</t>
  </si>
  <si>
    <t>0914</t>
  </si>
  <si>
    <t>ELBERFELD CIVIL TOWN</t>
  </si>
  <si>
    <t>0915</t>
  </si>
  <si>
    <t>LYNNVILLE CIVIL TOWN</t>
  </si>
  <si>
    <t>0916</t>
  </si>
  <si>
    <t>NEWBURGH CIVIL TOWN</t>
  </si>
  <si>
    <t>0917</t>
  </si>
  <si>
    <t>TENNYSON CIVIL TOWN</t>
  </si>
  <si>
    <t>8130</t>
  </si>
  <si>
    <t>WARRICK COUNTY SCHOOL CORPORATION</t>
  </si>
  <si>
    <t>Newburgh Chandler Public Library</t>
  </si>
  <si>
    <t>0236</t>
  </si>
  <si>
    <t>BOONVILLE-WARRICK COUNTY PUBLIC LIBRARY</t>
  </si>
  <si>
    <t>1032</t>
  </si>
  <si>
    <t>WARRICK COUNTY SOLID WASTE</t>
  </si>
  <si>
    <t>88</t>
  </si>
  <si>
    <t>WASHINGTON COUNTY</t>
  </si>
  <si>
    <t>GIBSON TOWNSHIP</t>
  </si>
  <si>
    <t>PIERCE TOWNSHIP</t>
  </si>
  <si>
    <t>0431</t>
  </si>
  <si>
    <t>SALEM CIVIL CITY</t>
  </si>
  <si>
    <t>0918</t>
  </si>
  <si>
    <t>CAMPBELLSBURG CIVIL TOWN</t>
  </si>
  <si>
    <t>HARDINSBURG CIVIL TOWN</t>
  </si>
  <si>
    <t>0921</t>
  </si>
  <si>
    <t>LITTLE YORK CIVIL TOWN</t>
  </si>
  <si>
    <t>LIVONIA CIVIL TOWN</t>
  </si>
  <si>
    <t>0923</t>
  </si>
  <si>
    <t>NEW PEKIN CIVIL TOWN</t>
  </si>
  <si>
    <t>0924</t>
  </si>
  <si>
    <t>SALTILLO CIVIL TOWN</t>
  </si>
  <si>
    <t>8205</t>
  </si>
  <si>
    <t>SALEM COMMUNITY SCHOOL CORPORATION</t>
  </si>
  <si>
    <t>8215</t>
  </si>
  <si>
    <t>EAST WASHINGTON SCHOOL CORPORATION</t>
  </si>
  <si>
    <t>8220</t>
  </si>
  <si>
    <t>WEST WASHINGTON SCHOOL CORPORATION</t>
  </si>
  <si>
    <t>0237</t>
  </si>
  <si>
    <t>SALEM PUBLIC LIBRARY</t>
  </si>
  <si>
    <t>1025</t>
  </si>
  <si>
    <t>BROWN-VERNON FIRE DISTRICT</t>
  </si>
  <si>
    <t>1026</t>
  </si>
  <si>
    <t>WASHINGTON COUNTY SOLID WASTE MANAGEMENT</t>
  </si>
  <si>
    <t>BLUE RIVER FIRE PROTECTION DISTRICT</t>
  </si>
  <si>
    <t>DELANEY CREEK CONSERVANCY</t>
  </si>
  <si>
    <t>TWIN RUSH CREEK CONSERVANCY DISTRICT</t>
  </si>
  <si>
    <t>ELK CREEK CONSERVANCY DISTRICT</t>
  </si>
  <si>
    <t>89</t>
  </si>
  <si>
    <t>WAYNE COUNTY</t>
  </si>
  <si>
    <t>ABINGTON TOWNSHIP</t>
  </si>
  <si>
    <t>BOSTON TOWNSHIP</t>
  </si>
  <si>
    <t>DALTON TOWNSHIP</t>
  </si>
  <si>
    <t>NEW GARDEN TOWNSHIP</t>
  </si>
  <si>
    <t>RICHMOND CIVIL CITY</t>
  </si>
  <si>
    <t>0925</t>
  </si>
  <si>
    <t>BOSTON CIVIL TOWN</t>
  </si>
  <si>
    <t>0926</t>
  </si>
  <si>
    <t>CAMBRIDGE CITY CIVIL TOWN</t>
  </si>
  <si>
    <t>0927</t>
  </si>
  <si>
    <t>CENTERVILLE CIVIL TOWN</t>
  </si>
  <si>
    <t>0928</t>
  </si>
  <si>
    <t>DUBLIN CIVIL TOWN</t>
  </si>
  <si>
    <t>0929</t>
  </si>
  <si>
    <t>EAST GERMANTOWN CIVIL TOWN</t>
  </si>
  <si>
    <t>0930</t>
  </si>
  <si>
    <t>ECONOMY CIVIL TOWN</t>
  </si>
  <si>
    <t>0931</t>
  </si>
  <si>
    <t>FOUNTAIN CITY CIVIL TOWN</t>
  </si>
  <si>
    <t>GREENS FORK CIVIL TOWN</t>
  </si>
  <si>
    <t>0933</t>
  </si>
  <si>
    <t>HAGERSTOWN CIVIL TOWN</t>
  </si>
  <si>
    <t>0934</t>
  </si>
  <si>
    <t>MILTON CIVIL TOWN</t>
  </si>
  <si>
    <t>MOUNT AUBURN CIVIL TOWN</t>
  </si>
  <si>
    <t>SPRING GROVE CIVIL TOWN</t>
  </si>
  <si>
    <t>0937</t>
  </si>
  <si>
    <t>WHITEWATER CIVIL TOWN</t>
  </si>
  <si>
    <t>8305</t>
  </si>
  <si>
    <t>NETTLE CREEK SCHOOL CORPORATION</t>
  </si>
  <si>
    <t>8355</t>
  </si>
  <si>
    <t>WESTERN WAYNE SCHOOL CORPORATION</t>
  </si>
  <si>
    <t>8360</t>
  </si>
  <si>
    <t>CENTERVILLE-ABINGTON COMMUNITY SCHOOL CORPORATION</t>
  </si>
  <si>
    <t>8375</t>
  </si>
  <si>
    <t>NORTHEASTERN WAYNE SCHOOL CORPORATION</t>
  </si>
  <si>
    <t>8385</t>
  </si>
  <si>
    <t>RICHMOND COMMUNITY SCHOOL CORPORATION</t>
  </si>
  <si>
    <t>0238</t>
  </si>
  <si>
    <t>CAMBRIDGE CITY PUBLIC LIBRARY</t>
  </si>
  <si>
    <t>0239</t>
  </si>
  <si>
    <t>Centerville-Center Township Public Library</t>
  </si>
  <si>
    <t>0240</t>
  </si>
  <si>
    <t>DUBLIN PUBLIC LIBRARY</t>
  </si>
  <si>
    <t>0241</t>
  </si>
  <si>
    <t>HAGERSTOWN PUBLIC LIBRARY</t>
  </si>
  <si>
    <t>0242</t>
  </si>
  <si>
    <t>MORRISSON REEVES PUBLIC LIBRARY</t>
  </si>
  <si>
    <t>0243</t>
  </si>
  <si>
    <t>WAYNE COUNTY CONTRACTUAL LIBRARY</t>
  </si>
  <si>
    <t>RICHMOND SANITARY</t>
  </si>
  <si>
    <t>1074</t>
  </si>
  <si>
    <t>W. U. R. SOLID WASTE MANAGEMENT DISTRICT</t>
  </si>
  <si>
    <t>90</t>
  </si>
  <si>
    <t>WELLS COUNTY</t>
  </si>
  <si>
    <t>NOTTINGHAM TOWNSHIP</t>
  </si>
  <si>
    <t>0408</t>
  </si>
  <si>
    <t>BLUFFTON CIVIL CITY</t>
  </si>
  <si>
    <t>0476</t>
  </si>
  <si>
    <t>ZANESVILLE CIVIL TOWN</t>
  </si>
  <si>
    <t>0684</t>
  </si>
  <si>
    <t>MARKLE CIVIL TOWN</t>
  </si>
  <si>
    <t>OSSIAN CIVIL TOWN</t>
  </si>
  <si>
    <t>PONETO CIVIL TOWN</t>
  </si>
  <si>
    <t>UNIONDALE CIVIL TOWN</t>
  </si>
  <si>
    <t>0941</t>
  </si>
  <si>
    <t>VERA CRUZ CIVIL TOWN</t>
  </si>
  <si>
    <t>8425</t>
  </si>
  <si>
    <t>SOUTHERN WELLS COMMUNITY SCHOOL CORPORATION</t>
  </si>
  <si>
    <t>8435</t>
  </si>
  <si>
    <t>NORTHERN WELLS COMMUNITY SCHOOL CORPORATION</t>
  </si>
  <si>
    <t>8445</t>
  </si>
  <si>
    <t>M.S.D. BLUFFTON-HARRISON SCHOOL CORPORATION</t>
  </si>
  <si>
    <t>0244</t>
  </si>
  <si>
    <t>WELLS COUNTY PUBLIC LIBRARY</t>
  </si>
  <si>
    <t>1091</t>
  </si>
  <si>
    <t>WELLS COUNTY SOLID WASTE DISTRICT</t>
  </si>
  <si>
    <t>ROCK CREEK CONSERVANCY</t>
  </si>
  <si>
    <t>91</t>
  </si>
  <si>
    <t>WHITE COUNTY</t>
  </si>
  <si>
    <t>BIG CREEK TOWNSHIP</t>
  </si>
  <si>
    <t>MONON TOWNSHIP</t>
  </si>
  <si>
    <t>PRINCETON TOWNSHIP</t>
  </si>
  <si>
    <t>ROUND GROVE TOWNSHIP</t>
  </si>
  <si>
    <t>WEST POINT TOWNSHIP</t>
  </si>
  <si>
    <t>0433</t>
  </si>
  <si>
    <t>MONTICELLO CIVIL CITY</t>
  </si>
  <si>
    <t>0942</t>
  </si>
  <si>
    <t>BROOKSTON CIVIL TOWN</t>
  </si>
  <si>
    <t>0943</t>
  </si>
  <si>
    <t>BURNETTSVILLE CIVIL TOWN</t>
  </si>
  <si>
    <t>0944</t>
  </si>
  <si>
    <t>CHALMERS CIVIL TOWN</t>
  </si>
  <si>
    <t>MONON CIVIL TOWN</t>
  </si>
  <si>
    <t>0946</t>
  </si>
  <si>
    <t>REYNOLDS CIVIL TOWN</t>
  </si>
  <si>
    <t>0947</t>
  </si>
  <si>
    <t>WOLCOTT CIVIL TOWN</t>
  </si>
  <si>
    <t>8515</t>
  </si>
  <si>
    <t>NORTH WHITE SCHOOL CORPORATION</t>
  </si>
  <si>
    <t>8525</t>
  </si>
  <si>
    <t>FRONTIER SCHOOL CORPORATION</t>
  </si>
  <si>
    <t>8535</t>
  </si>
  <si>
    <t>TRI COUNTY SCHOOL CORPORATION</t>
  </si>
  <si>
    <t>8565</t>
  </si>
  <si>
    <t>TWIN LAKES COMMUNITY SCHOOL CORPORATION</t>
  </si>
  <si>
    <t>0245</t>
  </si>
  <si>
    <t>BROOKSTON PUBLIC LIBRARY</t>
  </si>
  <si>
    <t>0246</t>
  </si>
  <si>
    <t>MONON PUBLIC LIBRARY</t>
  </si>
  <si>
    <t>0247</t>
  </si>
  <si>
    <t>MONTICELLO PUBLIC LIBRARY</t>
  </si>
  <si>
    <t>0248</t>
  </si>
  <si>
    <t>WOLCOTT PUBLIC LIBRARY</t>
  </si>
  <si>
    <t>92</t>
  </si>
  <si>
    <t>WHITLEY COUNTY</t>
  </si>
  <si>
    <t>ETNA TROY TOWNSHIP</t>
  </si>
  <si>
    <t>THORNCREEK TOWNSHIP</t>
  </si>
  <si>
    <t>0432</t>
  </si>
  <si>
    <t>COLUMBIA CITY CIVIL CITY</t>
  </si>
  <si>
    <t>0948</t>
  </si>
  <si>
    <t>CHURUBUSCO CIVIL TOWN</t>
  </si>
  <si>
    <t>0949</t>
  </si>
  <si>
    <t>LARWILL CIVIL TOWN</t>
  </si>
  <si>
    <t>0950</t>
  </si>
  <si>
    <t>SOUTH WHITLEY CIVIL TOWN</t>
  </si>
  <si>
    <t>8625</t>
  </si>
  <si>
    <t>SMITH-GREEN COMMUNITY SCHOOL CORPORATION</t>
  </si>
  <si>
    <t>8665</t>
  </si>
  <si>
    <t>WHITLEY COUNTY CONSOLIDATED SCHOOL CORPORATION</t>
  </si>
  <si>
    <t>0249</t>
  </si>
  <si>
    <t>CHURUBUSCO PUBLIC LIBRARY</t>
  </si>
  <si>
    <t>0250</t>
  </si>
  <si>
    <t>PEABODY LIBRARY</t>
  </si>
  <si>
    <t>0251</t>
  </si>
  <si>
    <t>South Whitley Community Public Library</t>
  </si>
  <si>
    <t>1078</t>
  </si>
  <si>
    <t>WHITLEY COUNTY SOLID WASTE MANAGEMENT DISTRICT</t>
  </si>
  <si>
    <t>County</t>
  </si>
  <si>
    <t>Units</t>
  </si>
  <si>
    <t>01-ADAMS COUNTY</t>
  </si>
  <si>
    <t>UT-Civil</t>
  </si>
  <si>
    <t>02-ALLEN COUNTY</t>
  </si>
  <si>
    <t>FT-Fire Territory</t>
  </si>
  <si>
    <t>FT</t>
  </si>
  <si>
    <t>03-BARTHOLOMEW COUNTY</t>
  </si>
  <si>
    <t>TF-Township Fire</t>
  </si>
  <si>
    <t>TF</t>
  </si>
  <si>
    <t>04-BENTON COUNTY</t>
  </si>
  <si>
    <t>TA-Township Assistance Administration</t>
  </si>
  <si>
    <t>TA</t>
  </si>
  <si>
    <t>05-BLACKFORD COUNTY</t>
  </si>
  <si>
    <t>TB-Township Assistance Benefits</t>
  </si>
  <si>
    <t>TB</t>
  </si>
  <si>
    <t>06-BOONE COUNTY</t>
  </si>
  <si>
    <t>SO-School Operating</t>
  </si>
  <si>
    <t>SO</t>
  </si>
  <si>
    <t>07-BROWN COUNTY</t>
  </si>
  <si>
    <t>08-CARROLL COUNTY</t>
  </si>
  <si>
    <t>09-CASS COUNTY</t>
  </si>
  <si>
    <t>10-CLARK COUNTY</t>
  </si>
  <si>
    <t>11-CLAY COUNTY</t>
  </si>
  <si>
    <t>12-CLINTON COUNTY</t>
  </si>
  <si>
    <t>13-CRAWFORD COUNTY</t>
  </si>
  <si>
    <t>14-DAVIESS COUNTY</t>
  </si>
  <si>
    <t>15-DEARBORN COUNTY</t>
  </si>
  <si>
    <t>16-DECATUR COUNTY</t>
  </si>
  <si>
    <t>17-DEKALB COUNTY</t>
  </si>
  <si>
    <t>18-DELAWARE COUNTY</t>
  </si>
  <si>
    <t>19-DUBOIS COUNTY</t>
  </si>
  <si>
    <t>20-ELKHART COUNTY</t>
  </si>
  <si>
    <t>21-FAYETTE COUNTY</t>
  </si>
  <si>
    <t>22-FLOYD COUNTY</t>
  </si>
  <si>
    <t>23-FOUNTAIN COUNTY</t>
  </si>
  <si>
    <t>24-FRANKLIN COUNTY</t>
  </si>
  <si>
    <t>25-FULTON COUNTY</t>
  </si>
  <si>
    <t>26-GIBSON COUNTY</t>
  </si>
  <si>
    <t>27-GRANT COUNTY</t>
  </si>
  <si>
    <t>28-GREENE COUNTY</t>
  </si>
  <si>
    <t>29-HAMILTON COUNTY</t>
  </si>
  <si>
    <t>30-HANCOCK COUNTY</t>
  </si>
  <si>
    <t>31-HARRISON COUNTY</t>
  </si>
  <si>
    <t>32-HENDRICKS COUNTY</t>
  </si>
  <si>
    <t>33-HENRY COUNTY</t>
  </si>
  <si>
    <t>34-HOWARD COUNTY</t>
  </si>
  <si>
    <t>35-HUNTINGTON COUNTY</t>
  </si>
  <si>
    <t>36-JACKSON COUNTY</t>
  </si>
  <si>
    <t>37-JASPER COUNTY</t>
  </si>
  <si>
    <t>38-JAY COUNTY</t>
  </si>
  <si>
    <t>39-JEFFERSON COUNTY</t>
  </si>
  <si>
    <t>40-JENNINGS COUNTY</t>
  </si>
  <si>
    <t>41-JOHNSON COUNTY</t>
  </si>
  <si>
    <t>42-KNOX COUNTY</t>
  </si>
  <si>
    <t>43-KOSCIUSKO COUNTY</t>
  </si>
  <si>
    <t>44-LAGRANGE COUNTY</t>
  </si>
  <si>
    <t>45-LAKE COUNTY</t>
  </si>
  <si>
    <t>46-LAPORTE COUNTY</t>
  </si>
  <si>
    <t>47-LAWRENCE COUNTY</t>
  </si>
  <si>
    <t>48-MADISON COUNTY</t>
  </si>
  <si>
    <t>49-MARION COUNTY</t>
  </si>
  <si>
    <t>50-MARSHALL COUNTY</t>
  </si>
  <si>
    <t>51-MARTIN COUNTY</t>
  </si>
  <si>
    <t>52-MIAMI COUNTY</t>
  </si>
  <si>
    <t>53-MONROE COUNTY</t>
  </si>
  <si>
    <t>54-MONTGOMERY COUNTY</t>
  </si>
  <si>
    <t>55-MORGAN COUNTY</t>
  </si>
  <si>
    <t>56-NEWTON COUNTY</t>
  </si>
  <si>
    <t>57-NOBLE COUNTY</t>
  </si>
  <si>
    <t>58-OHIO COUNTY</t>
  </si>
  <si>
    <t>59-ORANGE COUNTY</t>
  </si>
  <si>
    <t>60-OWEN COUNTY</t>
  </si>
  <si>
    <t>61-PARKE COUNTY</t>
  </si>
  <si>
    <t>62-PERRY COUNTY</t>
  </si>
  <si>
    <t>63-PIKE COUNTY</t>
  </si>
  <si>
    <t>64-PORTER COUNTY</t>
  </si>
  <si>
    <t>65-POSEY COUNTY</t>
  </si>
  <si>
    <t>66-PULASKI COUNTY</t>
  </si>
  <si>
    <t>67-PUTNAM COUNTY</t>
  </si>
  <si>
    <t>68-RANDOLPH COUNTY</t>
  </si>
  <si>
    <t>69-RIPLEY COUNTY</t>
  </si>
  <si>
    <t>70-RUSH COUNTY</t>
  </si>
  <si>
    <t>71-ST. JOSEPH COUNTY</t>
  </si>
  <si>
    <t>72-SCOTT COUNTY</t>
  </si>
  <si>
    <t>73-SHELBY COUNTY</t>
  </si>
  <si>
    <t>74-SPENCER COUNTY</t>
  </si>
  <si>
    <t>75-STARKE COUNTY</t>
  </si>
  <si>
    <t>76-STEUBEN COUNTY</t>
  </si>
  <si>
    <t>77-SULLIVAN COUNTY</t>
  </si>
  <si>
    <t>78-SWITZERLAND COUNTY</t>
  </si>
  <si>
    <t>79-TIPPECANOE COUNTY</t>
  </si>
  <si>
    <t>80-TIPTON COUNTY</t>
  </si>
  <si>
    <t>81-UNION COUNTY</t>
  </si>
  <si>
    <t>82-VANDERBURGH COUNTY</t>
  </si>
  <si>
    <t>83-VERMILLION COUNTY</t>
  </si>
  <si>
    <t>84-VIGO COUNTY</t>
  </si>
  <si>
    <t>85-WABASH COUNTY</t>
  </si>
  <si>
    <t>86-WARREN COUNTY</t>
  </si>
  <si>
    <t>87-WARRICK COUNTY</t>
  </si>
  <si>
    <t>88-WASHINGTON COUNTY</t>
  </si>
  <si>
    <t>89-WAYNE COUNTY</t>
  </si>
  <si>
    <t>90-WELLS COUNTY</t>
  </si>
  <si>
    <t>91-WHITE COUNTY</t>
  </si>
  <si>
    <t>92-WHITLEY COUNTY</t>
  </si>
  <si>
    <t>CC=D</t>
  </si>
  <si>
    <t>CC-I</t>
  </si>
  <si>
    <t>2023 Max</t>
  </si>
  <si>
    <t>2023 Perm Appeals</t>
  </si>
  <si>
    <t>2023 Other Adjustments</t>
  </si>
  <si>
    <t>Math</t>
  </si>
  <si>
    <t>MLGQ</t>
  </si>
  <si>
    <t>2024 Max</t>
  </si>
  <si>
    <t>2024 Appeals</t>
  </si>
  <si>
    <t>CCD Adjustment</t>
  </si>
  <si>
    <t>MH</t>
  </si>
  <si>
    <t>DD</t>
  </si>
  <si>
    <t>Other</t>
  </si>
  <si>
    <t>-</t>
  </si>
  <si>
    <t>0110000-UT</t>
  </si>
  <si>
    <t/>
  </si>
  <si>
    <t>N</t>
  </si>
  <si>
    <t>0120001-TF</t>
  </si>
  <si>
    <t>0120001-UT</t>
  </si>
  <si>
    <t>0120002-TF</t>
  </si>
  <si>
    <t>0120002-UT</t>
  </si>
  <si>
    <t>0120003-TF</t>
  </si>
  <si>
    <t>0120003-UT</t>
  </si>
  <si>
    <t>0120004-TF</t>
  </si>
  <si>
    <t>0120004-UT</t>
  </si>
  <si>
    <t>0120005-TF</t>
  </si>
  <si>
    <t>0120005-UT</t>
  </si>
  <si>
    <t>0120006-TF</t>
  </si>
  <si>
    <t>0120006-UT</t>
  </si>
  <si>
    <t>0120007-TF</t>
  </si>
  <si>
    <t>0120007-UT</t>
  </si>
  <si>
    <t>0120008-TF</t>
  </si>
  <si>
    <t>0120008-UT</t>
  </si>
  <si>
    <t>0120009-TF</t>
  </si>
  <si>
    <t>0120009-UT</t>
  </si>
  <si>
    <t>0120010-TF</t>
  </si>
  <si>
    <t>0120010-UT</t>
  </si>
  <si>
    <t>0120011-TF</t>
  </si>
  <si>
    <t>0120011-UT</t>
  </si>
  <si>
    <t>0120012-TF</t>
  </si>
  <si>
    <t>0120012-UT</t>
  </si>
  <si>
    <t>0130407-UT</t>
  </si>
  <si>
    <t>0130453-UT</t>
  </si>
  <si>
    <t>0130520-UT</t>
  </si>
  <si>
    <t>0130521-UT</t>
  </si>
  <si>
    <t>0140015-SO</t>
  </si>
  <si>
    <t>0140025-SO</t>
  </si>
  <si>
    <t>0140035-SO</t>
  </si>
  <si>
    <t>0150001-UT</t>
  </si>
  <si>
    <t>0150304-UT</t>
  </si>
  <si>
    <t>0161011-UT</t>
  </si>
  <si>
    <t>0210000-UT</t>
  </si>
  <si>
    <t>0220001-TF</t>
  </si>
  <si>
    <t>0220001-UT</t>
  </si>
  <si>
    <t>0220002-UT</t>
  </si>
  <si>
    <t>0220003-FT</t>
  </si>
  <si>
    <t>0220003-UT</t>
  </si>
  <si>
    <t>0220004-UT</t>
  </si>
  <si>
    <t>0220005-TF</t>
  </si>
  <si>
    <t>0220005-UT</t>
  </si>
  <si>
    <t>0220006-UT</t>
  </si>
  <si>
    <t>0220007-UT</t>
  </si>
  <si>
    <t>0220008-TF</t>
  </si>
  <si>
    <t>0220008-UT</t>
  </si>
  <si>
    <t>0220009-TF</t>
  </si>
  <si>
    <t>0220009-UT</t>
  </si>
  <si>
    <t>0220010-TF</t>
  </si>
  <si>
    <t>0220010-UT</t>
  </si>
  <si>
    <t>0220011-UT</t>
  </si>
  <si>
    <t>0220012-UT</t>
  </si>
  <si>
    <t>0220013-TF</t>
  </si>
  <si>
    <t>0220013-UT</t>
  </si>
  <si>
    <t>0220014-FT</t>
  </si>
  <si>
    <t>0220014-UT</t>
  </si>
  <si>
    <t>0220015-UT</t>
  </si>
  <si>
    <t>0220016-TF</t>
  </si>
  <si>
    <t>0220016-UT</t>
  </si>
  <si>
    <t>0220017-UT</t>
  </si>
  <si>
    <t>0220018-TF</t>
  </si>
  <si>
    <t>0220018-UT</t>
  </si>
  <si>
    <t>0220019-TF</t>
  </si>
  <si>
    <t>0220019-UT</t>
  </si>
  <si>
    <t>0220020-UT</t>
  </si>
  <si>
    <t>0230100-UT</t>
  </si>
  <si>
    <t>0230424-FT</t>
  </si>
  <si>
    <t>0230424-UT</t>
  </si>
  <si>
    <t>0230465-UT</t>
  </si>
  <si>
    <t>0230476-UT</t>
  </si>
  <si>
    <t>Y</t>
  </si>
  <si>
    <t>0230522-UT</t>
  </si>
  <si>
    <t>0230523-UT</t>
  </si>
  <si>
    <t>0230524-UT</t>
  </si>
  <si>
    <t>0230968-UT</t>
  </si>
  <si>
    <t>0240125-SO</t>
  </si>
  <si>
    <t>0240225-SO</t>
  </si>
  <si>
    <t>0240235-SO</t>
  </si>
  <si>
    <t>0240255-SO</t>
  </si>
  <si>
    <t>0250260-UT</t>
  </si>
  <si>
    <t>0260800-UT</t>
  </si>
  <si>
    <t>0260960-UT</t>
  </si>
  <si>
    <t>0260969-UT</t>
  </si>
  <si>
    <t>0310000-UT</t>
  </si>
  <si>
    <t>0320001-TF</t>
  </si>
  <si>
    <t>0320001-UT</t>
  </si>
  <si>
    <t>0320002-TF</t>
  </si>
  <si>
    <t>0320002-UT</t>
  </si>
  <si>
    <t>0320003-TF</t>
  </si>
  <si>
    <t>0320003-UT</t>
  </si>
  <si>
    <t>0320004-TF</t>
  </si>
  <si>
    <t>0320004-UT</t>
  </si>
  <si>
    <t>0320005-TF</t>
  </si>
  <si>
    <t>0320005-UT</t>
  </si>
  <si>
    <t>0320006-TF</t>
  </si>
  <si>
    <t>0320006-UT</t>
  </si>
  <si>
    <t>0320007-TF</t>
  </si>
  <si>
    <t>0320007-UT</t>
  </si>
  <si>
    <t>0320008-UT</t>
  </si>
  <si>
    <t>0320009-FT</t>
  </si>
  <si>
    <t>0320009-UT</t>
  </si>
  <si>
    <t>0320010-TF</t>
  </si>
  <si>
    <t>0320010-UT</t>
  </si>
  <si>
    <t>0320011-TF</t>
  </si>
  <si>
    <t>0320011-UT</t>
  </si>
  <si>
    <t>0320012-TF</t>
  </si>
  <si>
    <t>0320012-UT</t>
  </si>
  <si>
    <t>0330200-UT</t>
  </si>
  <si>
    <t>0330525-UT</t>
  </si>
  <si>
    <t>0330526-UT</t>
  </si>
  <si>
    <t>0330527-UT</t>
  </si>
  <si>
    <t>0330528-UT</t>
  </si>
  <si>
    <t>0330529-UT</t>
  </si>
  <si>
    <t>0330703-UT</t>
  </si>
  <si>
    <t>0340365-SO</t>
  </si>
  <si>
    <t>0340370-SO</t>
  </si>
  <si>
    <t>0344215-SO</t>
  </si>
  <si>
    <t>0350006-UT</t>
  </si>
  <si>
    <t>0350111-UT</t>
  </si>
  <si>
    <t>0361039-UT</t>
  </si>
  <si>
    <t>0410000-UT</t>
  </si>
  <si>
    <t>0420001-UT</t>
  </si>
  <si>
    <t>0420002-TF</t>
  </si>
  <si>
    <t>0420002-UT</t>
  </si>
  <si>
    <t>0420003-TF</t>
  </si>
  <si>
    <t>0420003-UT</t>
  </si>
  <si>
    <t>0420004-TF</t>
  </si>
  <si>
    <t>0420004-UT</t>
  </si>
  <si>
    <t>0420005-TF</t>
  </si>
  <si>
    <t>0420005-UT</t>
  </si>
  <si>
    <t>0420006-TF</t>
  </si>
  <si>
    <t>0420006-UT</t>
  </si>
  <si>
    <t>0420007-TF</t>
  </si>
  <si>
    <t>0420007-UT</t>
  </si>
  <si>
    <t>0420008-UT</t>
  </si>
  <si>
    <t>0420009-TF</t>
  </si>
  <si>
    <t>0420009-UT</t>
  </si>
  <si>
    <t>0420010-TF</t>
  </si>
  <si>
    <t>0420010-UT</t>
  </si>
  <si>
    <t>0420011-TF</t>
  </si>
  <si>
    <t>0420011-UT</t>
  </si>
  <si>
    <t>0430530-UT</t>
  </si>
  <si>
    <t>0430531-UT</t>
  </si>
  <si>
    <t>0430532-UT</t>
  </si>
  <si>
    <t>0430533-UT</t>
  </si>
  <si>
    <t>0430534-UT</t>
  </si>
  <si>
    <t>0430535-UT</t>
  </si>
  <si>
    <t>0440395-SO</t>
  </si>
  <si>
    <t>0445995-SO</t>
  </si>
  <si>
    <t>0448535-SO</t>
  </si>
  <si>
    <t>0450007-UT</t>
  </si>
  <si>
    <t>0450008-UT</t>
  </si>
  <si>
    <t>0450009-UT</t>
  </si>
  <si>
    <t>0450010-UT</t>
  </si>
  <si>
    <t>0450011-UT</t>
  </si>
  <si>
    <t>0450012-UT</t>
  </si>
  <si>
    <t>0461062-UT</t>
  </si>
  <si>
    <t>0461188-FT</t>
  </si>
  <si>
    <t>0510000-UT</t>
  </si>
  <si>
    <t>0520001-TF</t>
  </si>
  <si>
    <t>0520001-UT</t>
  </si>
  <si>
    <t>0520002-TF</t>
  </si>
  <si>
    <t>0520002-UT</t>
  </si>
  <si>
    <t>0520003-TF</t>
  </si>
  <si>
    <t>0520003-UT</t>
  </si>
  <si>
    <t>0520004-TF</t>
  </si>
  <si>
    <t>0520004-UT</t>
  </si>
  <si>
    <t>0530409-UT</t>
  </si>
  <si>
    <t>0530450-UT</t>
  </si>
  <si>
    <t>0530464-UT</t>
  </si>
  <si>
    <t>0530951-UT</t>
  </si>
  <si>
    <t>0540515-SO</t>
  </si>
  <si>
    <t>0543945-SO</t>
  </si>
  <si>
    <t>0550013-UT</t>
  </si>
  <si>
    <t>0550014-UT</t>
  </si>
  <si>
    <t>0550106-UT</t>
  </si>
  <si>
    <t>0561092-UT</t>
  </si>
  <si>
    <t>0610000-UT</t>
  </si>
  <si>
    <t>0620001-TF</t>
  </si>
  <si>
    <t>0620001-UT</t>
  </si>
  <si>
    <t>0620002-TF</t>
  </si>
  <si>
    <t>0620002-UT</t>
  </si>
  <si>
    <t>0620004-TF</t>
  </si>
  <si>
    <t>0620004-UT</t>
  </si>
  <si>
    <t>0620005-TF</t>
  </si>
  <si>
    <t>0620005-UT</t>
  </si>
  <si>
    <t>0620006-TF</t>
  </si>
  <si>
    <t>0620006-UT</t>
  </si>
  <si>
    <t>0620007-TF</t>
  </si>
  <si>
    <t>0620007-UT</t>
  </si>
  <si>
    <t>0620009-TF</t>
  </si>
  <si>
    <t>0620009-UT</t>
  </si>
  <si>
    <t>0620011-TF</t>
  </si>
  <si>
    <t>0620011-UT</t>
  </si>
  <si>
    <t>0620012-TF</t>
  </si>
  <si>
    <t>0620012-UT</t>
  </si>
  <si>
    <t>0630402-UT</t>
  </si>
  <si>
    <t>0630536-UT</t>
  </si>
  <si>
    <t>0630537-UT</t>
  </si>
  <si>
    <t>0630538-UT</t>
  </si>
  <si>
    <t>0630539-UT</t>
  </si>
  <si>
    <t>0630540-UT</t>
  </si>
  <si>
    <t>0630541-UT</t>
  </si>
  <si>
    <t>0640615-SO</t>
  </si>
  <si>
    <t>0640630-SO</t>
  </si>
  <si>
    <t>0640665-SO</t>
  </si>
  <si>
    <t>0643055-SO</t>
  </si>
  <si>
    <t>0650015-UT</t>
  </si>
  <si>
    <t>0650016-UT</t>
  </si>
  <si>
    <t>0650296-UT</t>
  </si>
  <si>
    <t>0661040-UT</t>
  </si>
  <si>
    <t>0710000-UT</t>
  </si>
  <si>
    <t>0720001-TF</t>
  </si>
  <si>
    <t>0720001-UT</t>
  </si>
  <si>
    <t>0720002-TF</t>
  </si>
  <si>
    <t>0720002-UT</t>
  </si>
  <si>
    <t>0720003-TF</t>
  </si>
  <si>
    <t>0720003-UT</t>
  </si>
  <si>
    <t>0720004-TF</t>
  </si>
  <si>
    <t>0720004-UT</t>
  </si>
  <si>
    <t>0730542-UT</t>
  </si>
  <si>
    <t>0740670-SO</t>
  </si>
  <si>
    <t>0750017-UT</t>
  </si>
  <si>
    <t>0760960-UT</t>
  </si>
  <si>
    <t>0761041-UT</t>
  </si>
  <si>
    <t>0810000-UT</t>
  </si>
  <si>
    <t>0820001-TF</t>
  </si>
  <si>
    <t>0820001-UT</t>
  </si>
  <si>
    <t>0820002-TF</t>
  </si>
  <si>
    <t>0820002-UT</t>
  </si>
  <si>
    <t>0820003-TF</t>
  </si>
  <si>
    <t>0820003-UT</t>
  </si>
  <si>
    <t>0820004-TF</t>
  </si>
  <si>
    <t>0820004-UT</t>
  </si>
  <si>
    <t>0820005-UT</t>
  </si>
  <si>
    <t>0820006-TF</t>
  </si>
  <si>
    <t>0820006-UT</t>
  </si>
  <si>
    <t>0820007-TF</t>
  </si>
  <si>
    <t>0820007-UT</t>
  </si>
  <si>
    <t>0820008-TF</t>
  </si>
  <si>
    <t>0820008-UT</t>
  </si>
  <si>
    <t>0820009-TF</t>
  </si>
  <si>
    <t>0820009-UT</t>
  </si>
  <si>
    <t>0820010-UT</t>
  </si>
  <si>
    <t>0820011-TF</t>
  </si>
  <si>
    <t>0820011-UT</t>
  </si>
  <si>
    <t>0820012-TF</t>
  </si>
  <si>
    <t>0820012-UT</t>
  </si>
  <si>
    <t>0820013-UT</t>
  </si>
  <si>
    <t>0820014-TF</t>
  </si>
  <si>
    <t>0820014-UT</t>
  </si>
  <si>
    <t>0830457-FT</t>
  </si>
  <si>
    <t>0830457-UT</t>
  </si>
  <si>
    <t>0830543-UT</t>
  </si>
  <si>
    <t>0830544-UT</t>
  </si>
  <si>
    <t>0830545-UT</t>
  </si>
  <si>
    <t>0830546-UT</t>
  </si>
  <si>
    <t>0840750-SO</t>
  </si>
  <si>
    <t>0840755-SO</t>
  </si>
  <si>
    <t>0841180-SO</t>
  </si>
  <si>
    <t>0848565-SO</t>
  </si>
  <si>
    <t>0850018-UT</t>
  </si>
  <si>
    <t>0850019-UT</t>
  </si>
  <si>
    <t>0850020-UT</t>
  </si>
  <si>
    <t>0861062-UT</t>
  </si>
  <si>
    <t>0910000-UT</t>
  </si>
  <si>
    <t>0920001-TF</t>
  </si>
  <si>
    <t>0920001-UT</t>
  </si>
  <si>
    <t>0920002-TF</t>
  </si>
  <si>
    <t>0920002-UT</t>
  </si>
  <si>
    <t>0920003-TF</t>
  </si>
  <si>
    <t>0920003-UT</t>
  </si>
  <si>
    <t>0920004-UT</t>
  </si>
  <si>
    <t>0920005-TF</t>
  </si>
  <si>
    <t>0920005-UT</t>
  </si>
  <si>
    <t>0920006-TF</t>
  </si>
  <si>
    <t>0920006-UT</t>
  </si>
  <si>
    <t>0920007-UT</t>
  </si>
  <si>
    <t>0920008-TF</t>
  </si>
  <si>
    <t>0920008-UT</t>
  </si>
  <si>
    <t>0920009-TF</t>
  </si>
  <si>
    <t>0920009-UT</t>
  </si>
  <si>
    <t>0920010-TF</t>
  </si>
  <si>
    <t>0920010-UT</t>
  </si>
  <si>
    <t>0920011-TF</t>
  </si>
  <si>
    <t>0920011-UT</t>
  </si>
  <si>
    <t>0920012-UT</t>
  </si>
  <si>
    <t>0920013-TF</t>
  </si>
  <si>
    <t>0920013-UT</t>
  </si>
  <si>
    <t>0920014-TF</t>
  </si>
  <si>
    <t>0920014-UT</t>
  </si>
  <si>
    <t>0930301-UT</t>
  </si>
  <si>
    <t>0930547-UT</t>
  </si>
  <si>
    <t>0930548-UT</t>
  </si>
  <si>
    <t>0930549-UT</t>
  </si>
  <si>
    <t>0930550-UT</t>
  </si>
  <si>
    <t>0940775-SO</t>
  </si>
  <si>
    <t>0940815-SO</t>
  </si>
  <si>
    <t>0940875-SO</t>
  </si>
  <si>
    <t>0942650-SO</t>
  </si>
  <si>
    <t>0950021-UT</t>
  </si>
  <si>
    <t>0950022-UT</t>
  </si>
  <si>
    <t>0950023-UT</t>
  </si>
  <si>
    <t>0961042-UT</t>
  </si>
  <si>
    <t>0961101-UT</t>
  </si>
  <si>
    <t>0962002-UT</t>
  </si>
  <si>
    <t>1010000-UT</t>
  </si>
  <si>
    <t>1020001-UT</t>
  </si>
  <si>
    <t>1020002-UT</t>
  </si>
  <si>
    <t>1020003-UT</t>
  </si>
  <si>
    <t>1020004-UT</t>
  </si>
  <si>
    <t>1020005-UT</t>
  </si>
  <si>
    <t>1020006-UT</t>
  </si>
  <si>
    <t>1020007-UT</t>
  </si>
  <si>
    <t>1020008-UT</t>
  </si>
  <si>
    <t>1020009-UT</t>
  </si>
  <si>
    <t>1020010-UT</t>
  </si>
  <si>
    <t>1020011-UT</t>
  </si>
  <si>
    <t>1020012-TF</t>
  </si>
  <si>
    <t>1020012-UT</t>
  </si>
  <si>
    <t>1030205-UT</t>
  </si>
  <si>
    <t>1030421-UT</t>
  </si>
  <si>
    <t>1030500-FT</t>
  </si>
  <si>
    <t>1030500-UT</t>
  </si>
  <si>
    <t>1030551-UT</t>
  </si>
  <si>
    <t>1030552-UT</t>
  </si>
  <si>
    <t>1030962-UT</t>
  </si>
  <si>
    <t>1040935-SO</t>
  </si>
  <si>
    <t>1040945-SO</t>
  </si>
  <si>
    <t>1041000-SO</t>
  </si>
  <si>
    <t>1041010-SO</t>
  </si>
  <si>
    <t>1050025-UT</t>
  </si>
  <si>
    <t>1050287-UT</t>
  </si>
  <si>
    <t>1060962-UT</t>
  </si>
  <si>
    <t>1060967-UT</t>
  </si>
  <si>
    <t>1060971-UT</t>
  </si>
  <si>
    <t>1060972-UT</t>
  </si>
  <si>
    <t>1060997-UT</t>
  </si>
  <si>
    <t>1110000-UT</t>
  </si>
  <si>
    <t>1120001-TF</t>
  </si>
  <si>
    <t>1120001-UT</t>
  </si>
  <si>
    <t>1120002-UT</t>
  </si>
  <si>
    <t>1120003-TF</t>
  </si>
  <si>
    <t>1120003-UT</t>
  </si>
  <si>
    <t>1120004-TF</t>
  </si>
  <si>
    <t>1120004-UT</t>
  </si>
  <si>
    <t>1120005-TF</t>
  </si>
  <si>
    <t>1120005-UT</t>
  </si>
  <si>
    <t>1120006-UT</t>
  </si>
  <si>
    <t>1120007-TF</t>
  </si>
  <si>
    <t>1120007-UT</t>
  </si>
  <si>
    <t>1120008-UT</t>
  </si>
  <si>
    <t>1120009-TF</t>
  </si>
  <si>
    <t>1120009-UT</t>
  </si>
  <si>
    <t>1120010-UT</t>
  </si>
  <si>
    <t>1120011-TF</t>
  </si>
  <si>
    <t>1120011-UT</t>
  </si>
  <si>
    <t>1130410-UT</t>
  </si>
  <si>
    <t>1130553-UT</t>
  </si>
  <si>
    <t>1130554-UT</t>
  </si>
  <si>
    <t>1130555-UT</t>
  </si>
  <si>
    <t>1130556-UT</t>
  </si>
  <si>
    <t>1130557-UT</t>
  </si>
  <si>
    <t>1130558-UT</t>
  </si>
  <si>
    <t>1141125-SO</t>
  </si>
  <si>
    <t>1142960-SO</t>
  </si>
  <si>
    <t>1150026-UT</t>
  </si>
  <si>
    <t>1160331-UT</t>
  </si>
  <si>
    <t>1160333-UT</t>
  </si>
  <si>
    <t>1160338-UT</t>
  </si>
  <si>
    <t>1160342-UT</t>
  </si>
  <si>
    <t>1161186-FT</t>
  </si>
  <si>
    <t>1210000-UT</t>
  </si>
  <si>
    <t>1220001-TF</t>
  </si>
  <si>
    <t>1220001-UT</t>
  </si>
  <si>
    <t>1220002-UT</t>
  </si>
  <si>
    <t>1220003-TF</t>
  </si>
  <si>
    <t>1220003-UT</t>
  </si>
  <si>
    <t>1220004-UT</t>
  </si>
  <si>
    <t>1220005-FT</t>
  </si>
  <si>
    <t>1220005-UT</t>
  </si>
  <si>
    <t>1220006-TF</t>
  </si>
  <si>
    <t>1220006-UT</t>
  </si>
  <si>
    <t>1220007-FT</t>
  </si>
  <si>
    <t>1220007-UT</t>
  </si>
  <si>
    <t>1220008-TF</t>
  </si>
  <si>
    <t>1220008-UT</t>
  </si>
  <si>
    <t>1220009-TF</t>
  </si>
  <si>
    <t>1220009-UT</t>
  </si>
  <si>
    <t>1220010-TF</t>
  </si>
  <si>
    <t>1220010-UT</t>
  </si>
  <si>
    <t>1220011-UT</t>
  </si>
  <si>
    <t>1220012-TF</t>
  </si>
  <si>
    <t>1220012-UT</t>
  </si>
  <si>
    <t>1220013-UT</t>
  </si>
  <si>
    <t>1220014-TF</t>
  </si>
  <si>
    <t>1220014-UT</t>
  </si>
  <si>
    <t>1230309-UT</t>
  </si>
  <si>
    <t>1230559-UT</t>
  </si>
  <si>
    <t>1230560-UT</t>
  </si>
  <si>
    <t>1230561-UT</t>
  </si>
  <si>
    <t>1230562-UT</t>
  </si>
  <si>
    <t>1230563-UT</t>
  </si>
  <si>
    <t>1241150-SO</t>
  </si>
  <si>
    <t>1241160-SO</t>
  </si>
  <si>
    <t>1241170-SO</t>
  </si>
  <si>
    <t>1241180-SO</t>
  </si>
  <si>
    <t>1250027-UT</t>
  </si>
  <si>
    <t>1250028-UT</t>
  </si>
  <si>
    <t>1250029-UT</t>
  </si>
  <si>
    <t>1250286-UT</t>
  </si>
  <si>
    <t>1260326-UT</t>
  </si>
  <si>
    <t>1260329-UT</t>
  </si>
  <si>
    <t>1310000-UT</t>
  </si>
  <si>
    <t>1320001-UT</t>
  </si>
  <si>
    <t>1320002-UT</t>
  </si>
  <si>
    <t>1320003-UT</t>
  </si>
  <si>
    <t>1320004-UT</t>
  </si>
  <si>
    <t>1320005-UT</t>
  </si>
  <si>
    <t>1320006-UT</t>
  </si>
  <si>
    <t>1320007-UT</t>
  </si>
  <si>
    <t>1320008-UT</t>
  </si>
  <si>
    <t>1320009-UT</t>
  </si>
  <si>
    <t>1330564-UT</t>
  </si>
  <si>
    <t>1330565-UT</t>
  </si>
  <si>
    <t>1330566-UT</t>
  </si>
  <si>
    <t>1330567-UT</t>
  </si>
  <si>
    <t>1330568-UT</t>
  </si>
  <si>
    <t>1341300-SO</t>
  </si>
  <si>
    <t>1350030-UT</t>
  </si>
  <si>
    <t>1360965-UT</t>
  </si>
  <si>
    <t>1360966-UT</t>
  </si>
  <si>
    <t>1360967-UT</t>
  </si>
  <si>
    <t>1360968-UT</t>
  </si>
  <si>
    <t>1361045-UT</t>
  </si>
  <si>
    <t>1410000-UT</t>
  </si>
  <si>
    <t>1420001-TF</t>
  </si>
  <si>
    <t>1420001-UT</t>
  </si>
  <si>
    <t>1420002-TF</t>
  </si>
  <si>
    <t>1420002-UT</t>
  </si>
  <si>
    <t>1420003-TF</t>
  </si>
  <si>
    <t>1420003-UT</t>
  </si>
  <si>
    <t>1420004-UT</t>
  </si>
  <si>
    <t>1420005-TF</t>
  </si>
  <si>
    <t>1420005-UT</t>
  </si>
  <si>
    <t>1420006-UT</t>
  </si>
  <si>
    <t>1420007-TF</t>
  </si>
  <si>
    <t>1420007-UT</t>
  </si>
  <si>
    <t>1420008-TF</t>
  </si>
  <si>
    <t>1420008-UT</t>
  </si>
  <si>
    <t>1420009-UT</t>
  </si>
  <si>
    <t>1420010-TF</t>
  </si>
  <si>
    <t>1420010-UT</t>
  </si>
  <si>
    <t>1430319-UT</t>
  </si>
  <si>
    <t>1430569-UT</t>
  </si>
  <si>
    <t>1430570-UT</t>
  </si>
  <si>
    <t>1430571-UT</t>
  </si>
  <si>
    <t>1430572-UT</t>
  </si>
  <si>
    <t>1430573-UT</t>
  </si>
  <si>
    <t>1430574-UT</t>
  </si>
  <si>
    <t>1441315-SO</t>
  </si>
  <si>
    <t>1441375-SO</t>
  </si>
  <si>
    <t>1441405-SO</t>
  </si>
  <si>
    <t>1450031-UT</t>
  </si>
  <si>
    <t>1450032-UT</t>
  </si>
  <si>
    <t>1460984-UT</t>
  </si>
  <si>
    <t>1460989-UT</t>
  </si>
  <si>
    <t>1461022-UT</t>
  </si>
  <si>
    <t>1510000-UT</t>
  </si>
  <si>
    <t>1520001-TF</t>
  </si>
  <si>
    <t>1520001-UT</t>
  </si>
  <si>
    <t>1520002-TF</t>
  </si>
  <si>
    <t>1520002-UT</t>
  </si>
  <si>
    <t>1520003-TF</t>
  </si>
  <si>
    <t>1520003-UT</t>
  </si>
  <si>
    <t>1520004-TF</t>
  </si>
  <si>
    <t>1520004-UT</t>
  </si>
  <si>
    <t>1520005-TF</t>
  </si>
  <si>
    <t>1520005-UT</t>
  </si>
  <si>
    <t>1520006-TF</t>
  </si>
  <si>
    <t>1520006-UT</t>
  </si>
  <si>
    <t>1520007-TF</t>
  </si>
  <si>
    <t>1520007-UT</t>
  </si>
  <si>
    <t>1520008-TF</t>
  </si>
  <si>
    <t>1520008-UT</t>
  </si>
  <si>
    <t>1520009-TF</t>
  </si>
  <si>
    <t>1520009-UT</t>
  </si>
  <si>
    <t>1520010-TF</t>
  </si>
  <si>
    <t>1520010-UT</t>
  </si>
  <si>
    <t>1520011-TF</t>
  </si>
  <si>
    <t>1520011-UT</t>
  </si>
  <si>
    <t>1520012-TF</t>
  </si>
  <si>
    <t>1520012-UT</t>
  </si>
  <si>
    <t>1520013-TF</t>
  </si>
  <si>
    <t>1520013-UT</t>
  </si>
  <si>
    <t>1520014-TF</t>
  </si>
  <si>
    <t>1520014-UT</t>
  </si>
  <si>
    <t>1530439-UT</t>
  </si>
  <si>
    <t>1530442-UT</t>
  </si>
  <si>
    <t>1530575-UT</t>
  </si>
  <si>
    <t>1530576-UT</t>
  </si>
  <si>
    <t>1530577-UT</t>
  </si>
  <si>
    <t>1530578-UT</t>
  </si>
  <si>
    <t>1530579-UT</t>
  </si>
  <si>
    <t>1541560-SO</t>
  </si>
  <si>
    <t>1541600-SO</t>
  </si>
  <si>
    <t>1541620-SO</t>
  </si>
  <si>
    <t>1550033-UT</t>
  </si>
  <si>
    <t>1550034-UT</t>
  </si>
  <si>
    <t>1561036-UT</t>
  </si>
  <si>
    <t>1610000-UT</t>
  </si>
  <si>
    <t>1620001-TF</t>
  </si>
  <si>
    <t>1620001-UT</t>
  </si>
  <si>
    <t>1620002-TF</t>
  </si>
  <si>
    <t>1620002-UT</t>
  </si>
  <si>
    <t>1620003-TF</t>
  </si>
  <si>
    <t>1620003-UT</t>
  </si>
  <si>
    <t>1620004-TF</t>
  </si>
  <si>
    <t>1620004-UT</t>
  </si>
  <si>
    <t>1620005-TF</t>
  </si>
  <si>
    <t>1620005-UT</t>
  </si>
  <si>
    <t>1620006-TF</t>
  </si>
  <si>
    <t>1620006-UT</t>
  </si>
  <si>
    <t>1620007-TF</t>
  </si>
  <si>
    <t>1620007-UT</t>
  </si>
  <si>
    <t>1620008-TF</t>
  </si>
  <si>
    <t>1620008-UT</t>
  </si>
  <si>
    <t>1620009-TF</t>
  </si>
  <si>
    <t>1620009-UT</t>
  </si>
  <si>
    <t>1630406-UT</t>
  </si>
  <si>
    <t>1630581-UT</t>
  </si>
  <si>
    <t>1630582-UT</t>
  </si>
  <si>
    <t>1630583-UT</t>
  </si>
  <si>
    <t>1630584-UT</t>
  </si>
  <si>
    <t>1641655-SO</t>
  </si>
  <si>
    <t>1641730-SO</t>
  </si>
  <si>
    <t>1650035-UT</t>
  </si>
  <si>
    <t>1650283-UT</t>
  </si>
  <si>
    <t>1661003-UT</t>
  </si>
  <si>
    <t>1710000-UT</t>
  </si>
  <si>
    <t>1720001-TF</t>
  </si>
  <si>
    <t>1720001-UT</t>
  </si>
  <si>
    <t>1720002-TF</t>
  </si>
  <si>
    <t>1720002-UT</t>
  </si>
  <si>
    <t>1720003-TF</t>
  </si>
  <si>
    <t>1720003-UT</t>
  </si>
  <si>
    <t>1720004-TF</t>
  </si>
  <si>
    <t>1720004-UT</t>
  </si>
  <si>
    <t>1720005-TF</t>
  </si>
  <si>
    <t>1720005-UT</t>
  </si>
  <si>
    <t>1720006-TF</t>
  </si>
  <si>
    <t>1720006-UT</t>
  </si>
  <si>
    <t>1720007-UT</t>
  </si>
  <si>
    <t>1720008-TF</t>
  </si>
  <si>
    <t>1720008-UT</t>
  </si>
  <si>
    <t>1720009-TF</t>
  </si>
  <si>
    <t>1720009-UT</t>
  </si>
  <si>
    <t>1720010-TF</t>
  </si>
  <si>
    <t>1720010-UT</t>
  </si>
  <si>
    <t>1720011-TF</t>
  </si>
  <si>
    <t>1720011-UT</t>
  </si>
  <si>
    <t>1720012-TF</t>
  </si>
  <si>
    <t>1720012-UT</t>
  </si>
  <si>
    <t>1720013-TF</t>
  </si>
  <si>
    <t>1720013-UT</t>
  </si>
  <si>
    <t>1720014-UT</t>
  </si>
  <si>
    <t>1720015-UT</t>
  </si>
  <si>
    <t>1730416-FT</t>
  </si>
  <si>
    <t>1730416-UT</t>
  </si>
  <si>
    <t>1730436-FT</t>
  </si>
  <si>
    <t>1730436-UT</t>
  </si>
  <si>
    <t>1730460-FT</t>
  </si>
  <si>
    <t>1730460-UT</t>
  </si>
  <si>
    <t>1730585-UT</t>
  </si>
  <si>
    <t>1730586-UT</t>
  </si>
  <si>
    <t>1730587-UT</t>
  </si>
  <si>
    <t>1730589-UT</t>
  </si>
  <si>
    <t>1730590-UT</t>
  </si>
  <si>
    <t>1730879-UT</t>
  </si>
  <si>
    <t>1741805-SO</t>
  </si>
  <si>
    <t>1741820-SO</t>
  </si>
  <si>
    <t>1741835-SO</t>
  </si>
  <si>
    <t>1747610-SO</t>
  </si>
  <si>
    <t>1750036-UT</t>
  </si>
  <si>
    <t>1750037-UT</t>
  </si>
  <si>
    <t>1750038-UT</t>
  </si>
  <si>
    <t>1750039-UT</t>
  </si>
  <si>
    <t>1760994-UT</t>
  </si>
  <si>
    <t>1761103-UT</t>
  </si>
  <si>
    <t>1810000-UT</t>
  </si>
  <si>
    <t>1820001-TF</t>
  </si>
  <si>
    <t>1820001-UT</t>
  </si>
  <si>
    <t>1820002-TF</t>
  </si>
  <si>
    <t>1820002-UT</t>
  </si>
  <si>
    <t>1820003-TF</t>
  </si>
  <si>
    <t>1820003-UT</t>
  </si>
  <si>
    <t>1820004-TF</t>
  </si>
  <si>
    <t>1820004-UT</t>
  </si>
  <si>
    <t>1820005-TF</t>
  </si>
  <si>
    <t>1820005-UT</t>
  </si>
  <si>
    <t>1820006-TF</t>
  </si>
  <si>
    <t>1820006-UT</t>
  </si>
  <si>
    <t>1820008-TF</t>
  </si>
  <si>
    <t>1820008-UT</t>
  </si>
  <si>
    <t>1820009-TF</t>
  </si>
  <si>
    <t>1820009-UT</t>
  </si>
  <si>
    <t>1820010-FT</t>
  </si>
  <si>
    <t>1820010-UT</t>
  </si>
  <si>
    <t>1820011-TF</t>
  </si>
  <si>
    <t>1820011-UT</t>
  </si>
  <si>
    <t>1820012-TF</t>
  </si>
  <si>
    <t>1820012-UT</t>
  </si>
  <si>
    <t>1830107-UT</t>
  </si>
  <si>
    <t>1830591-UT</t>
  </si>
  <si>
    <t>1830592-UT</t>
  </si>
  <si>
    <t>1830593-UT</t>
  </si>
  <si>
    <t>1830594-UT</t>
  </si>
  <si>
    <t>1830595-UT</t>
  </si>
  <si>
    <t>1830746-UT</t>
  </si>
  <si>
    <t>1830963-UT</t>
  </si>
  <si>
    <t>1841875-SO</t>
  </si>
  <si>
    <t>1841885-SO</t>
  </si>
  <si>
    <t>1841895-SO</t>
  </si>
  <si>
    <t>1841900-SO</t>
  </si>
  <si>
    <t>1841910-SO</t>
  </si>
  <si>
    <t>1841940-SO</t>
  </si>
  <si>
    <t>1841970-SO</t>
  </si>
  <si>
    <t>1850040-UT</t>
  </si>
  <si>
    <t>1850041-UT</t>
  </si>
  <si>
    <t>1860806-UT</t>
  </si>
  <si>
    <t>1860935-UT</t>
  </si>
  <si>
    <t>1860956-UT</t>
  </si>
  <si>
    <t>1861034-UT</t>
  </si>
  <si>
    <t>1910000-UT</t>
  </si>
  <si>
    <t>1920001-TF</t>
  </si>
  <si>
    <t>1920001-UT</t>
  </si>
  <si>
    <t>1920002-TF</t>
  </si>
  <si>
    <t>1920002-UT</t>
  </si>
  <si>
    <t>1920003-TF</t>
  </si>
  <si>
    <t>1920003-UT</t>
  </si>
  <si>
    <t>1920004-UT</t>
  </si>
  <si>
    <t>1920005-TF</t>
  </si>
  <si>
    <t>1920005-UT</t>
  </si>
  <si>
    <t>1920006-TF</t>
  </si>
  <si>
    <t>1920006-UT</t>
  </si>
  <si>
    <t>1920007-TF</t>
  </si>
  <si>
    <t>1920007-UT</t>
  </si>
  <si>
    <t>1920008-TF</t>
  </si>
  <si>
    <t>1920008-UT</t>
  </si>
  <si>
    <t>1920009-TF</t>
  </si>
  <si>
    <t>1920009-UT</t>
  </si>
  <si>
    <t>1920010-TF</t>
  </si>
  <si>
    <t>1920010-UT</t>
  </si>
  <si>
    <t>1920011-TF</t>
  </si>
  <si>
    <t>1920011-UT</t>
  </si>
  <si>
    <t>1920012-TF</t>
  </si>
  <si>
    <t>1920012-UT</t>
  </si>
  <si>
    <t>1930405-UT</t>
  </si>
  <si>
    <t>1930434-UT</t>
  </si>
  <si>
    <t>1930596-UT</t>
  </si>
  <si>
    <t>1930597-UT</t>
  </si>
  <si>
    <t>1930598-UT</t>
  </si>
  <si>
    <t>1942040-SO</t>
  </si>
  <si>
    <t>1942100-SO</t>
  </si>
  <si>
    <t>1942110-SO</t>
  </si>
  <si>
    <t>1942120-SO</t>
  </si>
  <si>
    <t>1950041-UT</t>
  </si>
  <si>
    <t>1950042-UT</t>
  </si>
  <si>
    <t>1950043-UT</t>
  </si>
  <si>
    <t>1960922-UT</t>
  </si>
  <si>
    <t>1961030-UT</t>
  </si>
  <si>
    <t>1961047-UT</t>
  </si>
  <si>
    <t>2010000-UT</t>
  </si>
  <si>
    <t>2020001-TF</t>
  </si>
  <si>
    <t>2020001-UT</t>
  </si>
  <si>
    <t>2020002-TF</t>
  </si>
  <si>
    <t>2020002-UT</t>
  </si>
  <si>
    <t>2020003-TF</t>
  </si>
  <si>
    <t>2020003-UT</t>
  </si>
  <si>
    <t>2020004-FT</t>
  </si>
  <si>
    <t>2020004-UT</t>
  </si>
  <si>
    <t>2020005-TF</t>
  </si>
  <si>
    <t>2020005-UT</t>
  </si>
  <si>
    <t>2020006-TF</t>
  </si>
  <si>
    <t>2020006-UT</t>
  </si>
  <si>
    <t>2020007-TF</t>
  </si>
  <si>
    <t>2020007-UT</t>
  </si>
  <si>
    <t>2020008-TF</t>
  </si>
  <si>
    <t>2020008-UT</t>
  </si>
  <si>
    <t>2020009-TF</t>
  </si>
  <si>
    <t>2020009-UT</t>
  </si>
  <si>
    <t>2020010-TF</t>
  </si>
  <si>
    <t>2020010-UT</t>
  </si>
  <si>
    <t>2020011-TF</t>
  </si>
  <si>
    <t>2020011-UT</t>
  </si>
  <si>
    <t>2020012-TF</t>
  </si>
  <si>
    <t>2020012-UT</t>
  </si>
  <si>
    <t>2020013-TF</t>
  </si>
  <si>
    <t>2020013-UT</t>
  </si>
  <si>
    <t>2020014-TF</t>
  </si>
  <si>
    <t>2020014-UT</t>
  </si>
  <si>
    <t>2020015-TF</t>
  </si>
  <si>
    <t>2020015-UT</t>
  </si>
  <si>
    <t>2020016-TF</t>
  </si>
  <si>
    <t>2020016-UT</t>
  </si>
  <si>
    <t>2030112-UT</t>
  </si>
  <si>
    <t>2030305-UT</t>
  </si>
  <si>
    <t>2030444-UT</t>
  </si>
  <si>
    <t>2030599-UT</t>
  </si>
  <si>
    <t>2030600-UT</t>
  </si>
  <si>
    <t>2030601-UT</t>
  </si>
  <si>
    <t>2030602-UT</t>
  </si>
  <si>
    <t>2030725-UT</t>
  </si>
  <si>
    <t>2042155-SO</t>
  </si>
  <si>
    <t>2042260-SO</t>
  </si>
  <si>
    <t>2042270-SO</t>
  </si>
  <si>
    <t>2042275-SO</t>
  </si>
  <si>
    <t>2042285-SO</t>
  </si>
  <si>
    <t>2042305-SO</t>
  </si>
  <si>
    <t>2042315-SO</t>
  </si>
  <si>
    <t>2050044-UT</t>
  </si>
  <si>
    <t>2050045-UT</t>
  </si>
  <si>
    <t>2050046-UT</t>
  </si>
  <si>
    <t>2050047-UT</t>
  </si>
  <si>
    <t>2050048-UT</t>
  </si>
  <si>
    <t>2050259-UT</t>
  </si>
  <si>
    <t>2110000-UT</t>
  </si>
  <si>
    <t>2120001-TF</t>
  </si>
  <si>
    <t>2120001-UT</t>
  </si>
  <si>
    <t>2120002-TF</t>
  </si>
  <si>
    <t>2120002-UT</t>
  </si>
  <si>
    <t>2120003-TF</t>
  </si>
  <si>
    <t>2120003-UT</t>
  </si>
  <si>
    <t>2120004-TF</t>
  </si>
  <si>
    <t>2120004-UT</t>
  </si>
  <si>
    <t>2120005-TF</t>
  </si>
  <si>
    <t>2120005-UT</t>
  </si>
  <si>
    <t>2120006-TF</t>
  </si>
  <si>
    <t>2120006-UT</t>
  </si>
  <si>
    <t>2120007-TF</t>
  </si>
  <si>
    <t>2120007-UT</t>
  </si>
  <si>
    <t>2120008-TF</t>
  </si>
  <si>
    <t>2120008-UT</t>
  </si>
  <si>
    <t>2120009-TF</t>
  </si>
  <si>
    <t>2120009-UT</t>
  </si>
  <si>
    <t>2130304-UT</t>
  </si>
  <si>
    <t>2130860-UT</t>
  </si>
  <si>
    <t>2142395-SO</t>
  </si>
  <si>
    <t>2150049-UT</t>
  </si>
  <si>
    <t>2210000-UT</t>
  </si>
  <si>
    <t>2220001-TF</t>
  </si>
  <si>
    <t>2220001-UT</t>
  </si>
  <si>
    <t>2220002-UT</t>
  </si>
  <si>
    <t>2220003-UT</t>
  </si>
  <si>
    <t>2220004-UT</t>
  </si>
  <si>
    <t>2220005-UT</t>
  </si>
  <si>
    <t>2230116-UT</t>
  </si>
  <si>
    <t>2230603-UT</t>
  </si>
  <si>
    <t>2230604-UT</t>
  </si>
  <si>
    <t>2242400-SO</t>
  </si>
  <si>
    <t>2250050-UT</t>
  </si>
  <si>
    <t>2260183-UT</t>
  </si>
  <si>
    <t>2261016-UT</t>
  </si>
  <si>
    <t>2261180-UT</t>
  </si>
  <si>
    <t>2261181-UT</t>
  </si>
  <si>
    <t>2261182-UT</t>
  </si>
  <si>
    <t>2310000-UT</t>
  </si>
  <si>
    <t>2320001-TF</t>
  </si>
  <si>
    <t>2320001-UT</t>
  </si>
  <si>
    <t>2320002-TF</t>
  </si>
  <si>
    <t>2320002-UT</t>
  </si>
  <si>
    <t>2320003-UT</t>
  </si>
  <si>
    <t>2320004-UT</t>
  </si>
  <si>
    <t>2320005-TF</t>
  </si>
  <si>
    <t>2320005-UT</t>
  </si>
  <si>
    <t>2320006-UT</t>
  </si>
  <si>
    <t>2320007-TF</t>
  </si>
  <si>
    <t>2320007-UT</t>
  </si>
  <si>
    <t>2320008-TF</t>
  </si>
  <si>
    <t>2320008-UT</t>
  </si>
  <si>
    <t>2320009-TF</t>
  </si>
  <si>
    <t>2320009-UT</t>
  </si>
  <si>
    <t>2320010-TF</t>
  </si>
  <si>
    <t>2320010-UT</t>
  </si>
  <si>
    <t>2320011-TF</t>
  </si>
  <si>
    <t>2320011-UT</t>
  </si>
  <si>
    <t>2330443-UT</t>
  </si>
  <si>
    <t>2330456-UT</t>
  </si>
  <si>
    <t>2330605-UT</t>
  </si>
  <si>
    <t>2330606-UT</t>
  </si>
  <si>
    <t>2330607-UT</t>
  </si>
  <si>
    <t>2330608-UT</t>
  </si>
  <si>
    <t>2330609-UT</t>
  </si>
  <si>
    <t>2330610-UT</t>
  </si>
  <si>
    <t>2342435-SO</t>
  </si>
  <si>
    <t>2342440-SO</t>
  </si>
  <si>
    <t>2342455-SO</t>
  </si>
  <si>
    <t>2350052-UT</t>
  </si>
  <si>
    <t>2350271-UT</t>
  </si>
  <si>
    <t>2350300-UT</t>
  </si>
  <si>
    <t>2361050-UT</t>
  </si>
  <si>
    <t>2361187-FT</t>
  </si>
  <si>
    <t>2410000-UT</t>
  </si>
  <si>
    <t>2420001-TF</t>
  </si>
  <si>
    <t>2420001-UT</t>
  </si>
  <si>
    <t>2420002-TF</t>
  </si>
  <si>
    <t>2420002-UT</t>
  </si>
  <si>
    <t>2420003-TF</t>
  </si>
  <si>
    <t>2420003-UT</t>
  </si>
  <si>
    <t>2420004-TF</t>
  </si>
  <si>
    <t>2420004-UT</t>
  </si>
  <si>
    <t>2420005-TF</t>
  </si>
  <si>
    <t>2420005-UT</t>
  </si>
  <si>
    <t>2420006-TF</t>
  </si>
  <si>
    <t>2420006-UT</t>
  </si>
  <si>
    <t>2420007-TF</t>
  </si>
  <si>
    <t>2420007-UT</t>
  </si>
  <si>
    <t>2420008-TF</t>
  </si>
  <si>
    <t>2420008-UT</t>
  </si>
  <si>
    <t>2420009-TF</t>
  </si>
  <si>
    <t>2420009-UT</t>
  </si>
  <si>
    <t>2420010-TF</t>
  </si>
  <si>
    <t>2420010-UT</t>
  </si>
  <si>
    <t>2420011-TF</t>
  </si>
  <si>
    <t>2420011-UT</t>
  </si>
  <si>
    <t>2420012-TF</t>
  </si>
  <si>
    <t>2420012-UT</t>
  </si>
  <si>
    <t>2420013-TF</t>
  </si>
  <si>
    <t>2420013-UT</t>
  </si>
  <si>
    <t>2430447-UT</t>
  </si>
  <si>
    <t>2430611-UT</t>
  </si>
  <si>
    <t>2430612-UT</t>
  </si>
  <si>
    <t>2430613-UT</t>
  </si>
  <si>
    <t>2430614-FT</t>
  </si>
  <si>
    <t>2430614-UT</t>
  </si>
  <si>
    <t>2430952-UT</t>
  </si>
  <si>
    <t>2442475-SO</t>
  </si>
  <si>
    <t>2446895-SO</t>
  </si>
  <si>
    <t>2447950-SO</t>
  </si>
  <si>
    <t>2450054-UT</t>
  </si>
  <si>
    <t>2450199-UT</t>
  </si>
  <si>
    <t>2461006-UT</t>
  </si>
  <si>
    <t>2510000-UT</t>
  </si>
  <si>
    <t>2520001-TF</t>
  </si>
  <si>
    <t>2520001-UT</t>
  </si>
  <si>
    <t>2520002-TF</t>
  </si>
  <si>
    <t>2520002-UT</t>
  </si>
  <si>
    <t>2520003-TF</t>
  </si>
  <si>
    <t>2520003-UT</t>
  </si>
  <si>
    <t>2520004-TF</t>
  </si>
  <si>
    <t>2520004-UT</t>
  </si>
  <si>
    <t>2520005-TF</t>
  </si>
  <si>
    <t>2520005-UT</t>
  </si>
  <si>
    <t>2520006-TF</t>
  </si>
  <si>
    <t>2520006-UT</t>
  </si>
  <si>
    <t>2520007-TF</t>
  </si>
  <si>
    <t>2520007-UT</t>
  </si>
  <si>
    <t>2520008-TF</t>
  </si>
  <si>
    <t>2520008-UT</t>
  </si>
  <si>
    <t>2530440-UT</t>
  </si>
  <si>
    <t>2530615-UT</t>
  </si>
  <si>
    <t>2530616-UT</t>
  </si>
  <si>
    <t>2530617-UT</t>
  </si>
  <si>
    <t>2542645-SO</t>
  </si>
  <si>
    <t>2542650-SO</t>
  </si>
  <si>
    <t>2544445-SO</t>
  </si>
  <si>
    <t>2545455-SO</t>
  </si>
  <si>
    <t>2546620-SO</t>
  </si>
  <si>
    <t>2550055-UT</t>
  </si>
  <si>
    <t>2550056-UT</t>
  </si>
  <si>
    <t>2550057-UT</t>
  </si>
  <si>
    <t>2561051-UT</t>
  </si>
  <si>
    <t>2561179-UT</t>
  </si>
  <si>
    <t>2610000-UT</t>
  </si>
  <si>
    <t>2620001-UT</t>
  </si>
  <si>
    <t>2620002-TF</t>
  </si>
  <si>
    <t>2620002-UT</t>
  </si>
  <si>
    <t>2620003-UT</t>
  </si>
  <si>
    <t>2620004-UT</t>
  </si>
  <si>
    <t>2620005-UT</t>
  </si>
  <si>
    <t>2620006-UT</t>
  </si>
  <si>
    <t>2620007-TF</t>
  </si>
  <si>
    <t>2620007-UT</t>
  </si>
  <si>
    <t>2620008-UT</t>
  </si>
  <si>
    <t>2620009-TF</t>
  </si>
  <si>
    <t>2620009-UT</t>
  </si>
  <si>
    <t>2620010-FT</t>
  </si>
  <si>
    <t>2620010-UT</t>
  </si>
  <si>
    <t>2630415-FT</t>
  </si>
  <si>
    <t>2630415-UT</t>
  </si>
  <si>
    <t>2630451-FT</t>
  </si>
  <si>
    <t>2630451-UT</t>
  </si>
  <si>
    <t>2630618-UT</t>
  </si>
  <si>
    <t>2630619-UT</t>
  </si>
  <si>
    <t>2630620-FT</t>
  </si>
  <si>
    <t>2630620-UT</t>
  </si>
  <si>
    <t>2630621-UT</t>
  </si>
  <si>
    <t>2630622-UT</t>
  </si>
  <si>
    <t>2630623-UT</t>
  </si>
  <si>
    <t>2630624-UT</t>
  </si>
  <si>
    <t>2630625-FT</t>
  </si>
  <si>
    <t>2630625-UT</t>
  </si>
  <si>
    <t>2642725-SO</t>
  </si>
  <si>
    <t>2642735-SO</t>
  </si>
  <si>
    <t>2642765-SO</t>
  </si>
  <si>
    <t>2650059-UT</t>
  </si>
  <si>
    <t>2650060-UT</t>
  </si>
  <si>
    <t>2650273-UT</t>
  </si>
  <si>
    <t>2650274-UT</t>
  </si>
  <si>
    <t>2660932-UT</t>
  </si>
  <si>
    <t>2661018-UT</t>
  </si>
  <si>
    <t>2710000-UT</t>
  </si>
  <si>
    <t>2720001-TF</t>
  </si>
  <si>
    <t>2720001-UT</t>
  </si>
  <si>
    <t>2720002-TF</t>
  </si>
  <si>
    <t>2720002-UT</t>
  </si>
  <si>
    <t>2720003-TF</t>
  </si>
  <si>
    <t>2720003-UT</t>
  </si>
  <si>
    <t>2720004-TF</t>
  </si>
  <si>
    <t>2720004-UT</t>
  </si>
  <si>
    <t>2720005-TF</t>
  </si>
  <si>
    <t>2720005-UT</t>
  </si>
  <si>
    <t>2720006-TF</t>
  </si>
  <si>
    <t>2720006-UT</t>
  </si>
  <si>
    <t>2720007-TF</t>
  </si>
  <si>
    <t>2720007-UT</t>
  </si>
  <si>
    <t>2720008-TF</t>
  </si>
  <si>
    <t>2720008-UT</t>
  </si>
  <si>
    <t>2720009-TF</t>
  </si>
  <si>
    <t>2720009-UT</t>
  </si>
  <si>
    <t>2720010-TF</t>
  </si>
  <si>
    <t>2720010-UT</t>
  </si>
  <si>
    <t>2720011-TF</t>
  </si>
  <si>
    <t>2720011-UT</t>
  </si>
  <si>
    <t>2720012-TF</t>
  </si>
  <si>
    <t>2720012-UT</t>
  </si>
  <si>
    <t>2720013-TF</t>
  </si>
  <si>
    <t>2720013-UT</t>
  </si>
  <si>
    <t>2730114-UT</t>
  </si>
  <si>
    <t>2730422-UT</t>
  </si>
  <si>
    <t>2730626-UT</t>
  </si>
  <si>
    <t>2730627-UT</t>
  </si>
  <si>
    <t>2730628-UT</t>
  </si>
  <si>
    <t>2730629-UT</t>
  </si>
  <si>
    <t>2730630-UT</t>
  </si>
  <si>
    <t>2730631-UT</t>
  </si>
  <si>
    <t>2730632-UT</t>
  </si>
  <si>
    <t>2730633-UT</t>
  </si>
  <si>
    <t>2730784-UT</t>
  </si>
  <si>
    <t>2742815-SO</t>
  </si>
  <si>
    <t>2742825-SO</t>
  </si>
  <si>
    <t>2742855-SO</t>
  </si>
  <si>
    <t>2742865-SO</t>
  </si>
  <si>
    <t>2745625-SO</t>
  </si>
  <si>
    <t>2750063-UT</t>
  </si>
  <si>
    <t>2750064-UT</t>
  </si>
  <si>
    <t>2750065-UT</t>
  </si>
  <si>
    <t>2750066-UT</t>
  </si>
  <si>
    <t>2750067-UT</t>
  </si>
  <si>
    <t>2750068-UT</t>
  </si>
  <si>
    <t>2750069-UT</t>
  </si>
  <si>
    <t>2750070-UT</t>
  </si>
  <si>
    <t>2750152-UT</t>
  </si>
  <si>
    <t>2761034-UT</t>
  </si>
  <si>
    <t>2810000-UT</t>
  </si>
  <si>
    <t>2820001-TF</t>
  </si>
  <si>
    <t>2820001-UT</t>
  </si>
  <si>
    <t>2820002-TF</t>
  </si>
  <si>
    <t>2820002-UT</t>
  </si>
  <si>
    <t>2820003-FT</t>
  </si>
  <si>
    <t>2820003-UT</t>
  </si>
  <si>
    <t>2820004-UT</t>
  </si>
  <si>
    <t>2820005-UT</t>
  </si>
  <si>
    <t>2820006-TF</t>
  </si>
  <si>
    <t>2820006-UT</t>
  </si>
  <si>
    <t>2820007-UT</t>
  </si>
  <si>
    <t>2820008-UT</t>
  </si>
  <si>
    <t>2820009-TF</t>
  </si>
  <si>
    <t>2820009-UT</t>
  </si>
  <si>
    <t>2820010-UT</t>
  </si>
  <si>
    <t>2820011-TF</t>
  </si>
  <si>
    <t>2820011-UT</t>
  </si>
  <si>
    <t>2820012-TF</t>
  </si>
  <si>
    <t>2820012-UT</t>
  </si>
  <si>
    <t>2820013-TF</t>
  </si>
  <si>
    <t>2820013-UT</t>
  </si>
  <si>
    <t>2820014-TF</t>
  </si>
  <si>
    <t>2820014-UT</t>
  </si>
  <si>
    <t>2820015-TF</t>
  </si>
  <si>
    <t>2820015-UT</t>
  </si>
  <si>
    <t>2830426-UT</t>
  </si>
  <si>
    <t>2830461-UT</t>
  </si>
  <si>
    <t>2830634-UT</t>
  </si>
  <si>
    <t>2830635-UT</t>
  </si>
  <si>
    <t>2830636-UT</t>
  </si>
  <si>
    <t>2830637-FT</t>
  </si>
  <si>
    <t>2830637-UT</t>
  </si>
  <si>
    <t>2830638-FT</t>
  </si>
  <si>
    <t>2830638-UT</t>
  </si>
  <si>
    <t>2842920-SO</t>
  </si>
  <si>
    <t>2842940-SO</t>
  </si>
  <si>
    <t>2842950-SO</t>
  </si>
  <si>
    <t>2842960-SO</t>
  </si>
  <si>
    <t>2842980-SO</t>
  </si>
  <si>
    <t>2850072-UT</t>
  </si>
  <si>
    <t>2850073-UT</t>
  </si>
  <si>
    <t>2850074-UT</t>
  </si>
  <si>
    <t>2850291-UT</t>
  </si>
  <si>
    <t>2861018-UT</t>
  </si>
  <si>
    <t>2910000-UT</t>
  </si>
  <si>
    <t>2920001-TF</t>
  </si>
  <si>
    <t>2920001-UT</t>
  </si>
  <si>
    <t>2920002-UT</t>
  </si>
  <si>
    <t>2920003-TF</t>
  </si>
  <si>
    <t>2920003-UT</t>
  </si>
  <si>
    <t>2920004-TF</t>
  </si>
  <si>
    <t>2920004-UT</t>
  </si>
  <si>
    <t>2920005-TF</t>
  </si>
  <si>
    <t>2920005-UT</t>
  </si>
  <si>
    <t>2920006-TF</t>
  </si>
  <si>
    <t>2920006-UT</t>
  </si>
  <si>
    <t>2920007-TF</t>
  </si>
  <si>
    <t>2920007-UT</t>
  </si>
  <si>
    <t>2920008-TF</t>
  </si>
  <si>
    <t>2920008-UT</t>
  </si>
  <si>
    <t>2920009-TF</t>
  </si>
  <si>
    <t>2920009-UT</t>
  </si>
  <si>
    <t>2930323-UT</t>
  </si>
  <si>
    <t>2930413-UT</t>
  </si>
  <si>
    <t>2930639-UT</t>
  </si>
  <si>
    <t>2930640-UT</t>
  </si>
  <si>
    <t>2930641-UT</t>
  </si>
  <si>
    <t>2930642-UT</t>
  </si>
  <si>
    <t>2930643-UT</t>
  </si>
  <si>
    <t>2930644-UT</t>
  </si>
  <si>
    <t>2943005-SO</t>
  </si>
  <si>
    <t>2943025-SO</t>
  </si>
  <si>
    <t>2943030-SO</t>
  </si>
  <si>
    <t>2943055-SO</t>
  </si>
  <si>
    <t>2943060-SO</t>
  </si>
  <si>
    <t>2943070-SO</t>
  </si>
  <si>
    <t>2950075-UT</t>
  </si>
  <si>
    <t>2950076-UT</t>
  </si>
  <si>
    <t>2950077-UT</t>
  </si>
  <si>
    <t>2950078-UT</t>
  </si>
  <si>
    <t>2950079-UT</t>
  </si>
  <si>
    <t>2960336-UT</t>
  </si>
  <si>
    <t>2961053-UT</t>
  </si>
  <si>
    <t>3010000-UT</t>
  </si>
  <si>
    <t>3020001-TF</t>
  </si>
  <si>
    <t>3020001-UT</t>
  </si>
  <si>
    <t>3020002-TF</t>
  </si>
  <si>
    <t>3020002-UT</t>
  </si>
  <si>
    <t>3020003-TF</t>
  </si>
  <si>
    <t>3020003-UT</t>
  </si>
  <si>
    <t>3020004-TF</t>
  </si>
  <si>
    <t>3020004-UT</t>
  </si>
  <si>
    <t>3020005-UT</t>
  </si>
  <si>
    <t>3020006-TF</t>
  </si>
  <si>
    <t>3020006-UT</t>
  </si>
  <si>
    <t>3020007-TF</t>
  </si>
  <si>
    <t>3020007-UT</t>
  </si>
  <si>
    <t>3020008-TF</t>
  </si>
  <si>
    <t>3020008-UT</t>
  </si>
  <si>
    <t>3020009-FT</t>
  </si>
  <si>
    <t>3020009-UT</t>
  </si>
  <si>
    <t>3030400-FT</t>
  </si>
  <si>
    <t>3030400-UT</t>
  </si>
  <si>
    <t>3030645-UT</t>
  </si>
  <si>
    <t>3030646-UT</t>
  </si>
  <si>
    <t>3030647-UT</t>
  </si>
  <si>
    <t>3030648-UT</t>
  </si>
  <si>
    <t>3030649-UT</t>
  </si>
  <si>
    <t>3030762-UT</t>
  </si>
  <si>
    <t>3030966-UT</t>
  </si>
  <si>
    <t>3043115-SO</t>
  </si>
  <si>
    <t>3043125-SO</t>
  </si>
  <si>
    <t>3043135-SO</t>
  </si>
  <si>
    <t>3043145-SO</t>
  </si>
  <si>
    <t>3050080-UT</t>
  </si>
  <si>
    <t>3050081-UT</t>
  </si>
  <si>
    <t>3110000-UT</t>
  </si>
  <si>
    <t>3120001-FT</t>
  </si>
  <si>
    <t>3120001-UT</t>
  </si>
  <si>
    <t>3120002-UT</t>
  </si>
  <si>
    <t>3120003-TF</t>
  </si>
  <si>
    <t>3120003-UT</t>
  </si>
  <si>
    <t>3120004-UT</t>
  </si>
  <si>
    <t>3120005-UT</t>
  </si>
  <si>
    <t>3120006-UT</t>
  </si>
  <si>
    <t>3120007-UT</t>
  </si>
  <si>
    <t>3120008-UT</t>
  </si>
  <si>
    <t>3120009-UT</t>
  </si>
  <si>
    <t>3120010-UT</t>
  </si>
  <si>
    <t>3120011-UT</t>
  </si>
  <si>
    <t>3120012-UT</t>
  </si>
  <si>
    <t>3130568-UT</t>
  </si>
  <si>
    <t>3130650-UT</t>
  </si>
  <si>
    <t>3130651-UT</t>
  </si>
  <si>
    <t>3130652-UT</t>
  </si>
  <si>
    <t>3130653-UT</t>
  </si>
  <si>
    <t>3130654-UT</t>
  </si>
  <si>
    <t>3130655-UT</t>
  </si>
  <si>
    <t>3130656-UT</t>
  </si>
  <si>
    <t>3130657-UT</t>
  </si>
  <si>
    <t>3130658-UT</t>
  </si>
  <si>
    <t>3141300-SO</t>
  </si>
  <si>
    <t>3143160-SO</t>
  </si>
  <si>
    <t>3143180-SO</t>
  </si>
  <si>
    <t>3143190-SO</t>
  </si>
  <si>
    <t>3150082-UT</t>
  </si>
  <si>
    <t>3160341-UT</t>
  </si>
  <si>
    <t>3160343-UT</t>
  </si>
  <si>
    <t>3160967-UT</t>
  </si>
  <si>
    <t>3160973-UT</t>
  </si>
  <si>
    <t>3160980-UT</t>
  </si>
  <si>
    <t>3160983-UT</t>
  </si>
  <si>
    <t>3161031-UT</t>
  </si>
  <si>
    <t>3161087-UT</t>
  </si>
  <si>
    <t>3210000-UT</t>
  </si>
  <si>
    <t>3220001-UT</t>
  </si>
  <si>
    <t>3220002-TF</t>
  </si>
  <si>
    <t>3220002-UT</t>
  </si>
  <si>
    <t>3220003-TF</t>
  </si>
  <si>
    <t>3220003-UT</t>
  </si>
  <si>
    <t>3220004-TF</t>
  </si>
  <si>
    <t>3220004-UT</t>
  </si>
  <si>
    <t>3220005-TF</t>
  </si>
  <si>
    <t>3220005-UT</t>
  </si>
  <si>
    <t>3220006-UT</t>
  </si>
  <si>
    <t>3220007-TF</t>
  </si>
  <si>
    <t>3220007-UT</t>
  </si>
  <si>
    <t>3220008-UT</t>
  </si>
  <si>
    <t>3220009-TF</t>
  </si>
  <si>
    <t>3220009-UT</t>
  </si>
  <si>
    <t>3220010-FT</t>
  </si>
  <si>
    <t>3220010-UT</t>
  </si>
  <si>
    <t>3220011-TF</t>
  </si>
  <si>
    <t>3220011-UT</t>
  </si>
  <si>
    <t>3220012-TF</t>
  </si>
  <si>
    <t>3220012-UT</t>
  </si>
  <si>
    <t>3230502-FT</t>
  </si>
  <si>
    <t>3230502-UT</t>
  </si>
  <si>
    <t>3230503-FT</t>
  </si>
  <si>
    <t>3230503-UT</t>
  </si>
  <si>
    <t>3230537-UT</t>
  </si>
  <si>
    <t>3230659-UT</t>
  </si>
  <si>
    <t>3230660-UT</t>
  </si>
  <si>
    <t>3230661-UT</t>
  </si>
  <si>
    <t>3230662-UT</t>
  </si>
  <si>
    <t>3230663-UT</t>
  </si>
  <si>
    <t>3230664-UT</t>
  </si>
  <si>
    <t>3230665-UT</t>
  </si>
  <si>
    <t>3230666-UT</t>
  </si>
  <si>
    <t>3230969-UT</t>
  </si>
  <si>
    <t>3243295-SO</t>
  </si>
  <si>
    <t>3243305-SO</t>
  </si>
  <si>
    <t>3243315-SO</t>
  </si>
  <si>
    <t>3243325-SO</t>
  </si>
  <si>
    <t>3243330-SO</t>
  </si>
  <si>
    <t>3243335-SO</t>
  </si>
  <si>
    <t>3250083-UT</t>
  </si>
  <si>
    <t>3250084-UT</t>
  </si>
  <si>
    <t>3250085-UT</t>
  </si>
  <si>
    <t>3250086-UT</t>
  </si>
  <si>
    <t>3250087-UT</t>
  </si>
  <si>
    <t>3250088-UT</t>
  </si>
  <si>
    <t>3310000-UT</t>
  </si>
  <si>
    <t>3320001-TF</t>
  </si>
  <si>
    <t>3320001-UT</t>
  </si>
  <si>
    <t>3320002-TF</t>
  </si>
  <si>
    <t>3320002-UT</t>
  </si>
  <si>
    <t>3320003-TF</t>
  </si>
  <si>
    <t>3320003-UT</t>
  </si>
  <si>
    <t>3320004-TF</t>
  </si>
  <si>
    <t>3320004-UT</t>
  </si>
  <si>
    <t>3320005-TF</t>
  </si>
  <si>
    <t>3320005-UT</t>
  </si>
  <si>
    <t>3320006-TF</t>
  </si>
  <si>
    <t>3320006-UT</t>
  </si>
  <si>
    <t>3320007-TF</t>
  </si>
  <si>
    <t>3320007-UT</t>
  </si>
  <si>
    <t>3320008-TF</t>
  </si>
  <si>
    <t>3320008-UT</t>
  </si>
  <si>
    <t>3320009-TF</t>
  </si>
  <si>
    <t>3320009-UT</t>
  </si>
  <si>
    <t>3320010-TF</t>
  </si>
  <si>
    <t>3320010-UT</t>
  </si>
  <si>
    <t>3320011-TF</t>
  </si>
  <si>
    <t>3320011-UT</t>
  </si>
  <si>
    <t>3320012-TF</t>
  </si>
  <si>
    <t>3320012-UT</t>
  </si>
  <si>
    <t>3320013-TF</t>
  </si>
  <si>
    <t>3320013-UT</t>
  </si>
  <si>
    <t>3330203-UT</t>
  </si>
  <si>
    <t>3330647-UT</t>
  </si>
  <si>
    <t>3330667-UT</t>
  </si>
  <si>
    <t>3330668-UT</t>
  </si>
  <si>
    <t>3330669-UT</t>
  </si>
  <si>
    <t>3330670-UT</t>
  </si>
  <si>
    <t>3330671-UT</t>
  </si>
  <si>
    <t>3330672-UT</t>
  </si>
  <si>
    <t>3330673-UT</t>
  </si>
  <si>
    <t>3330674-UT</t>
  </si>
  <si>
    <t>3330675-UT</t>
  </si>
  <si>
    <t>3330676-UT</t>
  </si>
  <si>
    <t>3330677-UT</t>
  </si>
  <si>
    <t>3330678-UT</t>
  </si>
  <si>
    <t>3330679-UT</t>
  </si>
  <si>
    <t>3330680-UT</t>
  </si>
  <si>
    <t>3343405-SO</t>
  </si>
  <si>
    <t>3343415-SO</t>
  </si>
  <si>
    <t>3343435-SO</t>
  </si>
  <si>
    <t>3343445-SO</t>
  </si>
  <si>
    <t>3343455-SO</t>
  </si>
  <si>
    <t>3346795-SO</t>
  </si>
  <si>
    <t>3348305-SO</t>
  </si>
  <si>
    <t>3350089-UT</t>
  </si>
  <si>
    <t>3350090-UT</t>
  </si>
  <si>
    <t>3350091-UT</t>
  </si>
  <si>
    <t>3350293-UT</t>
  </si>
  <si>
    <t>3361071-UT</t>
  </si>
  <si>
    <t>3410000-UT</t>
  </si>
  <si>
    <t>3420001-TF</t>
  </si>
  <si>
    <t>3420001-UT</t>
  </si>
  <si>
    <t>3420002-TF</t>
  </si>
  <si>
    <t>3420002-UT</t>
  </si>
  <si>
    <t>3420003-TF</t>
  </si>
  <si>
    <t>3420003-UT</t>
  </si>
  <si>
    <t>3420004-TF</t>
  </si>
  <si>
    <t>3420004-UT</t>
  </si>
  <si>
    <t>3420005-TF</t>
  </si>
  <si>
    <t>3420005-UT</t>
  </si>
  <si>
    <t>3420006-TF</t>
  </si>
  <si>
    <t>3420006-UT</t>
  </si>
  <si>
    <t>3420007-TF</t>
  </si>
  <si>
    <t>3420007-UT</t>
  </si>
  <si>
    <t>3420008-TF</t>
  </si>
  <si>
    <t>3420008-UT</t>
  </si>
  <si>
    <t>3420009-TF</t>
  </si>
  <si>
    <t>3420009-UT</t>
  </si>
  <si>
    <t>3420010-TF</t>
  </si>
  <si>
    <t>3420010-UT</t>
  </si>
  <si>
    <t>3420011-TF</t>
  </si>
  <si>
    <t>3420011-UT</t>
  </si>
  <si>
    <t>3430110-UT</t>
  </si>
  <si>
    <t>3430681-UT</t>
  </si>
  <si>
    <t>3430682-UT</t>
  </si>
  <si>
    <t>3443460-SO</t>
  </si>
  <si>
    <t>3443470-SO</t>
  </si>
  <si>
    <t>3443480-SO</t>
  </si>
  <si>
    <t>3443490-SO</t>
  </si>
  <si>
    <t>3443500-SO</t>
  </si>
  <si>
    <t>3450094-UT</t>
  </si>
  <si>
    <t>3450282-UT</t>
  </si>
  <si>
    <t>3461027-UT</t>
  </si>
  <si>
    <t>3510000-UT</t>
  </si>
  <si>
    <t>3520001-TF</t>
  </si>
  <si>
    <t>3520001-UT</t>
  </si>
  <si>
    <t>3520002-TF</t>
  </si>
  <si>
    <t>3520002-UT</t>
  </si>
  <si>
    <t>3520003-TF</t>
  </si>
  <si>
    <t>3520003-UT</t>
  </si>
  <si>
    <t>3520004-TF</t>
  </si>
  <si>
    <t>3520004-UT</t>
  </si>
  <si>
    <t>3520005-TF</t>
  </si>
  <si>
    <t>3520005-UT</t>
  </si>
  <si>
    <t>3520006-TF</t>
  </si>
  <si>
    <t>3520006-UT</t>
  </si>
  <si>
    <t>3520007-TF</t>
  </si>
  <si>
    <t>3520007-UT</t>
  </si>
  <si>
    <t>3520008-TF</t>
  </si>
  <si>
    <t>3520008-UT</t>
  </si>
  <si>
    <t>3520009-TF</t>
  </si>
  <si>
    <t>3520009-UT</t>
  </si>
  <si>
    <t>3520010-TF</t>
  </si>
  <si>
    <t>3520010-UT</t>
  </si>
  <si>
    <t>3520011-TF</t>
  </si>
  <si>
    <t>3520011-UT</t>
  </si>
  <si>
    <t>3520012-TF</t>
  </si>
  <si>
    <t>3520012-UT</t>
  </si>
  <si>
    <t>3530307-UT</t>
  </si>
  <si>
    <t>3530683-UT</t>
  </si>
  <si>
    <t>3530684-UT</t>
  </si>
  <si>
    <t>3530685-UT</t>
  </si>
  <si>
    <t>3530686-UT</t>
  </si>
  <si>
    <t>3530687-UT</t>
  </si>
  <si>
    <t>3543625-SO</t>
  </si>
  <si>
    <t>3550096-UT</t>
  </si>
  <si>
    <t>3550098-UT</t>
  </si>
  <si>
    <t>3550099-UT</t>
  </si>
  <si>
    <t>3550302-UT</t>
  </si>
  <si>
    <t>3561055-UT</t>
  </si>
  <si>
    <t>3610000-UT</t>
  </si>
  <si>
    <t>3620001-UT</t>
  </si>
  <si>
    <t>3620002-FT</t>
  </si>
  <si>
    <t>3620002-UT</t>
  </si>
  <si>
    <t>3620003-UT</t>
  </si>
  <si>
    <t>3620004-UT</t>
  </si>
  <si>
    <t>3620005-UT</t>
  </si>
  <si>
    <t>3620006-UT</t>
  </si>
  <si>
    <t>3620007-UT</t>
  </si>
  <si>
    <t>3620008-UT</t>
  </si>
  <si>
    <t>3620009-UT</t>
  </si>
  <si>
    <t>3620010-UT</t>
  </si>
  <si>
    <t>3620011-UT</t>
  </si>
  <si>
    <t>3620012-UT</t>
  </si>
  <si>
    <t>3630314-UT</t>
  </si>
  <si>
    <t>3630688-UT</t>
  </si>
  <si>
    <t>3630689-UT</t>
  </si>
  <si>
    <t>3630690-UT</t>
  </si>
  <si>
    <t>3643640-SO</t>
  </si>
  <si>
    <t>3643675-SO</t>
  </si>
  <si>
    <t>3643695-SO</t>
  </si>
  <si>
    <t>3643710-SO</t>
  </si>
  <si>
    <t>3650100-UT</t>
  </si>
  <si>
    <t>3650289-UT</t>
  </si>
  <si>
    <t>3660339-UT</t>
  </si>
  <si>
    <t>3661014-UT</t>
  </si>
  <si>
    <t>3661081-UT</t>
  </si>
  <si>
    <t>3661083-UT</t>
  </si>
  <si>
    <t>3661084-UT</t>
  </si>
  <si>
    <t>3661085-UT</t>
  </si>
  <si>
    <t>3661086-UT</t>
  </si>
  <si>
    <t>3661087-UT</t>
  </si>
  <si>
    <t>3661088-UT</t>
  </si>
  <si>
    <t>3661089-UT</t>
  </si>
  <si>
    <t>3710000-UT</t>
  </si>
  <si>
    <t>3720001-TF</t>
  </si>
  <si>
    <t>3720001-UT</t>
  </si>
  <si>
    <t>3720002-TF</t>
  </si>
  <si>
    <t>3720002-UT</t>
  </si>
  <si>
    <t>3720003-TF</t>
  </si>
  <si>
    <t>3720003-UT</t>
  </si>
  <si>
    <t>3720004-TF</t>
  </si>
  <si>
    <t>3720004-UT</t>
  </si>
  <si>
    <t>3720005-TF</t>
  </si>
  <si>
    <t>3720005-UT</t>
  </si>
  <si>
    <t>3720006-TF</t>
  </si>
  <si>
    <t>3720006-UT</t>
  </si>
  <si>
    <t>3720007-TF</t>
  </si>
  <si>
    <t>3720007-UT</t>
  </si>
  <si>
    <t>3720008-TF</t>
  </si>
  <si>
    <t>3720008-UT</t>
  </si>
  <si>
    <t>3720009-TF</t>
  </si>
  <si>
    <t>3720009-UT</t>
  </si>
  <si>
    <t>3720010-TF</t>
  </si>
  <si>
    <t>3720010-UT</t>
  </si>
  <si>
    <t>3720011-TF</t>
  </si>
  <si>
    <t>3720011-UT</t>
  </si>
  <si>
    <t>3720012-TF</t>
  </si>
  <si>
    <t>3720012-UT</t>
  </si>
  <si>
    <t>3720013-TF</t>
  </si>
  <si>
    <t>3720013-UT</t>
  </si>
  <si>
    <t>3730437-UT</t>
  </si>
  <si>
    <t>3730691-UT</t>
  </si>
  <si>
    <t>3730692-UT</t>
  </si>
  <si>
    <t>3730693-UT</t>
  </si>
  <si>
    <t>3743785-SO</t>
  </si>
  <si>
    <t>3743815-SO</t>
  </si>
  <si>
    <t>3746630-SO</t>
  </si>
  <si>
    <t>3748535-SO</t>
  </si>
  <si>
    <t>3750103-UT</t>
  </si>
  <si>
    <t>3750266-UT</t>
  </si>
  <si>
    <t>3760328-UT</t>
  </si>
  <si>
    <t>3761062-UT</t>
  </si>
  <si>
    <t>3810000-UT</t>
  </si>
  <si>
    <t>3820001-TF</t>
  </si>
  <si>
    <t>3820001-UT</t>
  </si>
  <si>
    <t>3820002-TF</t>
  </si>
  <si>
    <t>3820002-UT</t>
  </si>
  <si>
    <t>3820003-TF</t>
  </si>
  <si>
    <t>3820003-UT</t>
  </si>
  <si>
    <t>3820004-TF</t>
  </si>
  <si>
    <t>3820004-UT</t>
  </si>
  <si>
    <t>3820005-TF</t>
  </si>
  <si>
    <t>3820005-UT</t>
  </si>
  <si>
    <t>3820006-TF</t>
  </si>
  <si>
    <t>3820006-UT</t>
  </si>
  <si>
    <t>3820007-TF</t>
  </si>
  <si>
    <t>3820007-UT</t>
  </si>
  <si>
    <t>3820008-TF</t>
  </si>
  <si>
    <t>3820008-UT</t>
  </si>
  <si>
    <t>3820009-TF</t>
  </si>
  <si>
    <t>3820009-UT</t>
  </si>
  <si>
    <t>3820010-TF</t>
  </si>
  <si>
    <t>3820010-UT</t>
  </si>
  <si>
    <t>3820011-TF</t>
  </si>
  <si>
    <t>3820011-UT</t>
  </si>
  <si>
    <t>3820012-TF</t>
  </si>
  <si>
    <t>3820012-UT</t>
  </si>
  <si>
    <t>3830417-UT</t>
  </si>
  <si>
    <t>3830450-UT</t>
  </si>
  <si>
    <t>3830694-UT</t>
  </si>
  <si>
    <t>3830695-UT</t>
  </si>
  <si>
    <t>3830696-UT</t>
  </si>
  <si>
    <t>3830697-UT</t>
  </si>
  <si>
    <t>3843945-SO</t>
  </si>
  <si>
    <t>3850106-UT</t>
  </si>
  <si>
    <t>3850107-UT</t>
  </si>
  <si>
    <t>3850267-UT</t>
  </si>
  <si>
    <t>3910000-UT</t>
  </si>
  <si>
    <t>3920001-TF</t>
  </si>
  <si>
    <t>3920001-UT</t>
  </si>
  <si>
    <t>3920002-TF</t>
  </si>
  <si>
    <t>3920002-UT</t>
  </si>
  <si>
    <t>3920003-TF</t>
  </si>
  <si>
    <t>3920003-UT</t>
  </si>
  <si>
    <t>3920004-TF</t>
  </si>
  <si>
    <t>3920004-UT</t>
  </si>
  <si>
    <t>3920005-TF</t>
  </si>
  <si>
    <t>3920005-UT</t>
  </si>
  <si>
    <t>3920006-TF</t>
  </si>
  <si>
    <t>3920006-UT</t>
  </si>
  <si>
    <t>3920007-TF</t>
  </si>
  <si>
    <t>3920007-UT</t>
  </si>
  <si>
    <t>3920008-TF</t>
  </si>
  <si>
    <t>3920008-UT</t>
  </si>
  <si>
    <t>3920009-TF</t>
  </si>
  <si>
    <t>3920009-UT</t>
  </si>
  <si>
    <t>3920010-TF</t>
  </si>
  <si>
    <t>3920010-UT</t>
  </si>
  <si>
    <t>3930316-UT</t>
  </si>
  <si>
    <t>3930698-UT</t>
  </si>
  <si>
    <t>3930699-UT</t>
  </si>
  <si>
    <t>3930700-UT</t>
  </si>
  <si>
    <t>3943995-SO</t>
  </si>
  <si>
    <t>3944000-SO</t>
  </si>
  <si>
    <t>3950109-UT</t>
  </si>
  <si>
    <t>3961006-UT</t>
  </si>
  <si>
    <t>4010000-UT</t>
  </si>
  <si>
    <t>4020001-TF</t>
  </si>
  <si>
    <t>4020001-UT</t>
  </si>
  <si>
    <t>4020002-TF</t>
  </si>
  <si>
    <t>4020002-UT</t>
  </si>
  <si>
    <t>4020003-TF</t>
  </si>
  <si>
    <t>4020003-UT</t>
  </si>
  <si>
    <t>4020004-TF</t>
  </si>
  <si>
    <t>4020004-UT</t>
  </si>
  <si>
    <t>4020005-TF</t>
  </si>
  <si>
    <t>4020005-UT</t>
  </si>
  <si>
    <t>4020006-TF</t>
  </si>
  <si>
    <t>4020006-UT</t>
  </si>
  <si>
    <t>4020007-TF</t>
  </si>
  <si>
    <t>4020007-UT</t>
  </si>
  <si>
    <t>4020008-TF</t>
  </si>
  <si>
    <t>4020008-UT</t>
  </si>
  <si>
    <t>4020009-TF</t>
  </si>
  <si>
    <t>4020009-UT</t>
  </si>
  <si>
    <t>4020010-TF</t>
  </si>
  <si>
    <t>4020010-UT</t>
  </si>
  <si>
    <t>4020011-TF</t>
  </si>
  <si>
    <t>4020011-UT</t>
  </si>
  <si>
    <t>4030441-UT</t>
  </si>
  <si>
    <t>4030701-UT</t>
  </si>
  <si>
    <t>4044015-SO</t>
  </si>
  <si>
    <t>4050110-UT</t>
  </si>
  <si>
    <t>4061006-UT</t>
  </si>
  <si>
    <t>4110000-UT</t>
  </si>
  <si>
    <t>4120001-TF</t>
  </si>
  <si>
    <t>4120001-UT</t>
  </si>
  <si>
    <t>4120002-UT</t>
  </si>
  <si>
    <t>4120003-TF</t>
  </si>
  <si>
    <t>4120003-UT</t>
  </si>
  <si>
    <t>4120004-UT</t>
  </si>
  <si>
    <t>4120006-UT</t>
  </si>
  <si>
    <t>4120007-TF</t>
  </si>
  <si>
    <t>4120007-UT</t>
  </si>
  <si>
    <t>4120009-UT</t>
  </si>
  <si>
    <t>4130317-UT</t>
  </si>
  <si>
    <t>4130318-UT</t>
  </si>
  <si>
    <t>4130702-UT</t>
  </si>
  <si>
    <t>4130703-UT</t>
  </si>
  <si>
    <t>4130704-UT</t>
  </si>
  <si>
    <t>4130705-UT</t>
  </si>
  <si>
    <t>4130706-UT</t>
  </si>
  <si>
    <t>4130707-MS</t>
  </si>
  <si>
    <t>4130707-UT</t>
  </si>
  <si>
    <t>4144145-SO</t>
  </si>
  <si>
    <t>4144205-SO</t>
  </si>
  <si>
    <t>4144215-SO</t>
  </si>
  <si>
    <t>4144225-SO</t>
  </si>
  <si>
    <t>4144245-SO</t>
  </si>
  <si>
    <t>4144255-SO</t>
  </si>
  <si>
    <t>4150111-UT</t>
  </si>
  <si>
    <t>4150112-UT</t>
  </si>
  <si>
    <t>4150113-UT</t>
  </si>
  <si>
    <t>4160970-UT</t>
  </si>
  <si>
    <t>4160974-UT</t>
  </si>
  <si>
    <t>4160979-UT</t>
  </si>
  <si>
    <t>4160991-UT</t>
  </si>
  <si>
    <t>4161028-UT</t>
  </si>
  <si>
    <t>4161030-UT</t>
  </si>
  <si>
    <t>4161035-UT</t>
  </si>
  <si>
    <t>4210000-UT</t>
  </si>
  <si>
    <t>4220001-TF</t>
  </si>
  <si>
    <t>4220001-UT</t>
  </si>
  <si>
    <t>4220002-TF</t>
  </si>
  <si>
    <t>4220002-UT</t>
  </si>
  <si>
    <t>4220003-TF</t>
  </si>
  <si>
    <t>4220003-UT</t>
  </si>
  <si>
    <t>4220004-UT</t>
  </si>
  <si>
    <t>4220005-TF</t>
  </si>
  <si>
    <t>4220005-UT</t>
  </si>
  <si>
    <t>4220006-TF</t>
  </si>
  <si>
    <t>4220006-UT</t>
  </si>
  <si>
    <t>4220007-TF</t>
  </si>
  <si>
    <t>4220007-UT</t>
  </si>
  <si>
    <t>4220008-UT</t>
  </si>
  <si>
    <t>4220009-TF</t>
  </si>
  <si>
    <t>4220009-UT</t>
  </si>
  <si>
    <t>4220010-TF</t>
  </si>
  <si>
    <t>4220010-UT</t>
  </si>
  <si>
    <t>4230300-UT</t>
  </si>
  <si>
    <t>4230448-UT</t>
  </si>
  <si>
    <t>4230708-UT</t>
  </si>
  <si>
    <t>4230709-UT</t>
  </si>
  <si>
    <t>4230710-UT</t>
  </si>
  <si>
    <t>4230711-UT</t>
  </si>
  <si>
    <t>4230712-UT</t>
  </si>
  <si>
    <t>4230713-UT</t>
  </si>
  <si>
    <t>4230714-UT</t>
  </si>
  <si>
    <t>4244315-SO</t>
  </si>
  <si>
    <t>4244325-SO</t>
  </si>
  <si>
    <t>4244335-SO</t>
  </si>
  <si>
    <t>4250114-UT</t>
  </si>
  <si>
    <t>4250116-UT</t>
  </si>
  <si>
    <t>4260936-UT</t>
  </si>
  <si>
    <t>4260952-UT</t>
  </si>
  <si>
    <t>4260953-UT</t>
  </si>
  <si>
    <t>4260954-UT</t>
  </si>
  <si>
    <t>4261056-UT</t>
  </si>
  <si>
    <t>4310000-UT</t>
  </si>
  <si>
    <t>4320001-TF</t>
  </si>
  <si>
    <t>4320001-UT</t>
  </si>
  <si>
    <t>4320002-TF</t>
  </si>
  <si>
    <t>4320002-UT</t>
  </si>
  <si>
    <t>4320003-TF</t>
  </si>
  <si>
    <t>4320003-UT</t>
  </si>
  <si>
    <t>4320004-TF</t>
  </si>
  <si>
    <t>4320004-UT</t>
  </si>
  <si>
    <t>4320005-TF</t>
  </si>
  <si>
    <t>4320005-UT</t>
  </si>
  <si>
    <t>4320006-TF</t>
  </si>
  <si>
    <t>4320006-UT</t>
  </si>
  <si>
    <t>4320007-TF</t>
  </si>
  <si>
    <t>4320007-UT</t>
  </si>
  <si>
    <t>4320008-TF</t>
  </si>
  <si>
    <t>4320008-UT</t>
  </si>
  <si>
    <t>4320009-TF</t>
  </si>
  <si>
    <t>4320009-UT</t>
  </si>
  <si>
    <t>4320010-TF</t>
  </si>
  <si>
    <t>4320010-UT</t>
  </si>
  <si>
    <t>4320011-TF</t>
  </si>
  <si>
    <t>4320011-UT</t>
  </si>
  <si>
    <t>4320012-TF</t>
  </si>
  <si>
    <t>4320012-UT</t>
  </si>
  <si>
    <t>4320013-FT</t>
  </si>
  <si>
    <t>4320013-UT</t>
  </si>
  <si>
    <t>4320014-FT</t>
  </si>
  <si>
    <t>4320014-UT</t>
  </si>
  <si>
    <t>4320015-TF</t>
  </si>
  <si>
    <t>4320015-UT</t>
  </si>
  <si>
    <t>4320016-TF</t>
  </si>
  <si>
    <t>4320016-UT</t>
  </si>
  <si>
    <t>4320017-UT</t>
  </si>
  <si>
    <t>4330414-FT</t>
  </si>
  <si>
    <t>4330414-UT</t>
  </si>
  <si>
    <t>4330444-UT</t>
  </si>
  <si>
    <t>4330715-UT</t>
  </si>
  <si>
    <t>4330716-UT</t>
  </si>
  <si>
    <t>4330717-UT</t>
  </si>
  <si>
    <t>4330718-UT</t>
  </si>
  <si>
    <t>4330719-UT</t>
  </si>
  <si>
    <t>4330720-UT</t>
  </si>
  <si>
    <t>4330721-UT</t>
  </si>
  <si>
    <t>4330722-UT</t>
  </si>
  <si>
    <t>4330723-UT</t>
  </si>
  <si>
    <t>4330724-UT</t>
  </si>
  <si>
    <t>4330725-UT</t>
  </si>
  <si>
    <t>4330726-UT</t>
  </si>
  <si>
    <t>4342285-SO</t>
  </si>
  <si>
    <t>4344345-SO</t>
  </si>
  <si>
    <t>4344415-SO</t>
  </si>
  <si>
    <t>4344445-SO</t>
  </si>
  <si>
    <t>4344455-SO</t>
  </si>
  <si>
    <t>4345495-SO</t>
  </si>
  <si>
    <t>4350047-UT</t>
  </si>
  <si>
    <t>4350118-UT</t>
  </si>
  <si>
    <t>4350119-UT</t>
  </si>
  <si>
    <t>4350120-UT</t>
  </si>
  <si>
    <t>4350121-UT</t>
  </si>
  <si>
    <t>4350268-UT</t>
  </si>
  <si>
    <t>4350303-UT</t>
  </si>
  <si>
    <t>4361057-UT</t>
  </si>
  <si>
    <t>4410000-UT</t>
  </si>
  <si>
    <t>4420001-TF</t>
  </si>
  <si>
    <t>4420001-UT</t>
  </si>
  <si>
    <t>4420002-TF</t>
  </si>
  <si>
    <t>4420002-UT</t>
  </si>
  <si>
    <t>4420003-TF</t>
  </si>
  <si>
    <t>4420003-UT</t>
  </si>
  <si>
    <t>4420004-TF</t>
  </si>
  <si>
    <t>4420004-UT</t>
  </si>
  <si>
    <t>4420005-TF</t>
  </si>
  <si>
    <t>4420005-UT</t>
  </si>
  <si>
    <t>4420006-TF</t>
  </si>
  <si>
    <t>4420006-UT</t>
  </si>
  <si>
    <t>4420007-TF</t>
  </si>
  <si>
    <t>4420007-UT</t>
  </si>
  <si>
    <t>4420008-TF</t>
  </si>
  <si>
    <t>4420008-UT</t>
  </si>
  <si>
    <t>4420009-TF</t>
  </si>
  <si>
    <t>4420009-UT</t>
  </si>
  <si>
    <t>4420010-TF</t>
  </si>
  <si>
    <t>4420010-UT</t>
  </si>
  <si>
    <t>4420011-TF</t>
  </si>
  <si>
    <t>4420011-UT</t>
  </si>
  <si>
    <t>4430727-UT</t>
  </si>
  <si>
    <t>4430728-UT</t>
  </si>
  <si>
    <t>4430729-UT</t>
  </si>
  <si>
    <t>4430811-UT</t>
  </si>
  <si>
    <t>4444515-SO</t>
  </si>
  <si>
    <t>4444525-SO</t>
  </si>
  <si>
    <t>4444535-SO</t>
  </si>
  <si>
    <t>4450122-UT</t>
  </si>
  <si>
    <t>4460994-UT</t>
  </si>
  <si>
    <t>4510000-UT</t>
  </si>
  <si>
    <t>4520001-TA</t>
  </si>
  <si>
    <t>4520001-TB</t>
  </si>
  <si>
    <t>4520001-UT</t>
  </si>
  <si>
    <t>4520002-TF</t>
  </si>
  <si>
    <t>4520002-UT</t>
  </si>
  <si>
    <t>4520003-TF</t>
  </si>
  <si>
    <t>4520003-UT</t>
  </si>
  <si>
    <t>4520004-TF</t>
  </si>
  <si>
    <t>4520004-UT</t>
  </si>
  <si>
    <t>4520005-TF</t>
  </si>
  <si>
    <t>4520005-UT</t>
  </si>
  <si>
    <t>4520006-TF</t>
  </si>
  <si>
    <t>4520006-UT</t>
  </si>
  <si>
    <t>4520007-UT</t>
  </si>
  <si>
    <t>4520008-UT</t>
  </si>
  <si>
    <t>4520009-TF</t>
  </si>
  <si>
    <t>4520009-UT</t>
  </si>
  <si>
    <t>4520010-TF</t>
  </si>
  <si>
    <t>4520010-UT</t>
  </si>
  <si>
    <t>4520011-TF</t>
  </si>
  <si>
    <t>4520011-UT</t>
  </si>
  <si>
    <t>4530101-UT</t>
  </si>
  <si>
    <t>4530104-UT</t>
  </si>
  <si>
    <t>4530108-UT</t>
  </si>
  <si>
    <t>4530202-UT</t>
  </si>
  <si>
    <t>4530321-UT</t>
  </si>
  <si>
    <t>4530322-UT</t>
  </si>
  <si>
    <t>4530401-UT</t>
  </si>
  <si>
    <t>4530504-UT</t>
  </si>
  <si>
    <t>4530505-UT</t>
  </si>
  <si>
    <t>4530506-UT</t>
  </si>
  <si>
    <t>4530507-UT</t>
  </si>
  <si>
    <t>4530512-FT</t>
  </si>
  <si>
    <t>4530512-UT</t>
  </si>
  <si>
    <t>4530730-UT</t>
  </si>
  <si>
    <t>4530731-UT</t>
  </si>
  <si>
    <t>4530732-UT</t>
  </si>
  <si>
    <t>4530733-UT</t>
  </si>
  <si>
    <t>4530734-UT</t>
  </si>
  <si>
    <t>4530735-UT</t>
  </si>
  <si>
    <t>4530736-UT</t>
  </si>
  <si>
    <t>4544580-SO</t>
  </si>
  <si>
    <t>4544590-SO</t>
  </si>
  <si>
    <t>4544600-SO</t>
  </si>
  <si>
    <t>4544615-SO</t>
  </si>
  <si>
    <t>4544645-SO</t>
  </si>
  <si>
    <t>4544650-SO</t>
  </si>
  <si>
    <t>4544660-SO</t>
  </si>
  <si>
    <t>4544670-SO</t>
  </si>
  <si>
    <t>4544680-SO</t>
  </si>
  <si>
    <t>4544690-SO</t>
  </si>
  <si>
    <t>4544700-SO</t>
  </si>
  <si>
    <t>4544710-SO</t>
  </si>
  <si>
    <t>4544720-SO</t>
  </si>
  <si>
    <t>4544730-SO</t>
  </si>
  <si>
    <t>4544740-SO</t>
  </si>
  <si>
    <t>4544760-SO</t>
  </si>
  <si>
    <t>4550124-UT</t>
  </si>
  <si>
    <t>4550125-UT</t>
  </si>
  <si>
    <t>4550126-UT</t>
  </si>
  <si>
    <t>4550127-UT</t>
  </si>
  <si>
    <t>4550128-UT</t>
  </si>
  <si>
    <t>4550129-UT</t>
  </si>
  <si>
    <t>4550276-UT</t>
  </si>
  <si>
    <t>4560808-UT</t>
  </si>
  <si>
    <t>4560810-UT</t>
  </si>
  <si>
    <t>4560811-UT</t>
  </si>
  <si>
    <t>4560812-UT</t>
  </si>
  <si>
    <t>4560813-UT</t>
  </si>
  <si>
    <t>4560814-UT</t>
  </si>
  <si>
    <t>4560815-UT</t>
  </si>
  <si>
    <t>4560816-UT</t>
  </si>
  <si>
    <t>4560959-UT</t>
  </si>
  <si>
    <t>4560961-UT</t>
  </si>
  <si>
    <t>4560995-UT</t>
  </si>
  <si>
    <t>4561002-UT</t>
  </si>
  <si>
    <t>4561058-UT</t>
  </si>
  <si>
    <t>4610000-UT</t>
  </si>
  <si>
    <t>4620001-TF</t>
  </si>
  <si>
    <t>4620001-UT</t>
  </si>
  <si>
    <t>4620002-TF</t>
  </si>
  <si>
    <t>4620002-UT</t>
  </si>
  <si>
    <t>4620003-TF</t>
  </si>
  <si>
    <t>4620003-UT</t>
  </si>
  <si>
    <t>4620004-TF</t>
  </si>
  <si>
    <t>4620004-UT</t>
  </si>
  <si>
    <t>4620005-TF</t>
  </si>
  <si>
    <t>4620005-UT</t>
  </si>
  <si>
    <t>4620006-TF</t>
  </si>
  <si>
    <t>4620006-UT</t>
  </si>
  <si>
    <t>4620007-TF</t>
  </si>
  <si>
    <t>4620007-UT</t>
  </si>
  <si>
    <t>4620008-TF</t>
  </si>
  <si>
    <t>4620008-UT</t>
  </si>
  <si>
    <t>4620009-TF</t>
  </si>
  <si>
    <t>4620009-UT</t>
  </si>
  <si>
    <t>4620010-TF</t>
  </si>
  <si>
    <t>4620010-UT</t>
  </si>
  <si>
    <t>4620011-TF</t>
  </si>
  <si>
    <t>4620011-UT</t>
  </si>
  <si>
    <t>4620012-UT</t>
  </si>
  <si>
    <t>4620013-TF</t>
  </si>
  <si>
    <t>4620013-UT</t>
  </si>
  <si>
    <t>4620014-TF</t>
  </si>
  <si>
    <t>4620014-UT</t>
  </si>
  <si>
    <t>4620015-TF</t>
  </si>
  <si>
    <t>4620015-UT</t>
  </si>
  <si>
    <t>4620016-TF</t>
  </si>
  <si>
    <t>4620016-UT</t>
  </si>
  <si>
    <t>4620017-TF</t>
  </si>
  <si>
    <t>4620017-UT</t>
  </si>
  <si>
    <t>4620018-TF</t>
  </si>
  <si>
    <t>4620018-UT</t>
  </si>
  <si>
    <t>4620019-TF</t>
  </si>
  <si>
    <t>4620019-UT</t>
  </si>
  <si>
    <t>4620020-TF</t>
  </si>
  <si>
    <t>4620020-UT</t>
  </si>
  <si>
    <t>4620021-TF</t>
  </si>
  <si>
    <t>4620021-UT</t>
  </si>
  <si>
    <t>4630115-UT</t>
  </si>
  <si>
    <t>4630201-UT</t>
  </si>
  <si>
    <t>4630736-UT</t>
  </si>
  <si>
    <t>4630737-UT</t>
  </si>
  <si>
    <t>4630738-UT</t>
  </si>
  <si>
    <t>4630739-UT</t>
  </si>
  <si>
    <t>4630740-UT</t>
  </si>
  <si>
    <t>4630741-UT</t>
  </si>
  <si>
    <t>4630742-UT</t>
  </si>
  <si>
    <t>4630743-UT</t>
  </si>
  <si>
    <t>4630744-UT</t>
  </si>
  <si>
    <t>4644805-SO</t>
  </si>
  <si>
    <t>4644860-SO</t>
  </si>
  <si>
    <t>4644915-SO</t>
  </si>
  <si>
    <t>4644925-SO</t>
  </si>
  <si>
    <t>4644940-SO</t>
  </si>
  <si>
    <t>4644945-SO</t>
  </si>
  <si>
    <t>4647150-SO</t>
  </si>
  <si>
    <t>4650130-UT</t>
  </si>
  <si>
    <t>4650131-UT</t>
  </si>
  <si>
    <t>4650132-UT</t>
  </si>
  <si>
    <t>4650277-UT</t>
  </si>
  <si>
    <t>4650281-UT</t>
  </si>
  <si>
    <t>4660665-FT</t>
  </si>
  <si>
    <t>4660817-UT</t>
  </si>
  <si>
    <t>4660978-UT</t>
  </si>
  <si>
    <t>4661020-UT</t>
  </si>
  <si>
    <t>4710000-UT</t>
  </si>
  <si>
    <t>4720001-TF</t>
  </si>
  <si>
    <t>4720001-UT</t>
  </si>
  <si>
    <t>4720002-UT</t>
  </si>
  <si>
    <t>4720003-TF</t>
  </si>
  <si>
    <t>4720003-UT</t>
  </si>
  <si>
    <t>4720004-TF</t>
  </si>
  <si>
    <t>4720004-UT</t>
  </si>
  <si>
    <t>4720005-TF</t>
  </si>
  <si>
    <t>4720005-UT</t>
  </si>
  <si>
    <t>4720006-TF</t>
  </si>
  <si>
    <t>4720006-UT</t>
  </si>
  <si>
    <t>4720007-TF</t>
  </si>
  <si>
    <t>4720007-UT</t>
  </si>
  <si>
    <t>4720008-FT</t>
  </si>
  <si>
    <t>4720008-UT</t>
  </si>
  <si>
    <t>4720009-TF</t>
  </si>
  <si>
    <t>4720009-UT</t>
  </si>
  <si>
    <t>4730315-UT</t>
  </si>
  <si>
    <t>4730445-UT</t>
  </si>
  <si>
    <t>4730745-UT</t>
  </si>
  <si>
    <t>4745075-SO</t>
  </si>
  <si>
    <t>4745085-SO</t>
  </si>
  <si>
    <t>4750135-UT</t>
  </si>
  <si>
    <t>4750136-UT</t>
  </si>
  <si>
    <t>4761001-UT</t>
  </si>
  <si>
    <t>4810000-UT</t>
  </si>
  <si>
    <t>4820001-FT</t>
  </si>
  <si>
    <t>4820001-UT</t>
  </si>
  <si>
    <t>4820002-UT</t>
  </si>
  <si>
    <t>4820003-TF</t>
  </si>
  <si>
    <t>4820003-UT</t>
  </si>
  <si>
    <t>4820004-TF</t>
  </si>
  <si>
    <t>4820004-UT</t>
  </si>
  <si>
    <t>4820005-TF</t>
  </si>
  <si>
    <t>4820005-UT</t>
  </si>
  <si>
    <t>4820006-TF</t>
  </si>
  <si>
    <t>4820006-UT</t>
  </si>
  <si>
    <t>4820007-TF</t>
  </si>
  <si>
    <t>4820007-UT</t>
  </si>
  <si>
    <t>4820008-TF</t>
  </si>
  <si>
    <t>4820008-UT</t>
  </si>
  <si>
    <t>4820009-TF</t>
  </si>
  <si>
    <t>4820009-UT</t>
  </si>
  <si>
    <t>4820010-TF</t>
  </si>
  <si>
    <t>4820010-UT</t>
  </si>
  <si>
    <t>4820011-UT</t>
  </si>
  <si>
    <t>4820012-FT</t>
  </si>
  <si>
    <t>4820012-UT</t>
  </si>
  <si>
    <t>4820013-FT</t>
  </si>
  <si>
    <t>4820013-UT</t>
  </si>
  <si>
    <t>4820014-TF</t>
  </si>
  <si>
    <t>4820014-UT</t>
  </si>
  <si>
    <t>4830105-UT</t>
  </si>
  <si>
    <t>4830320-UT</t>
  </si>
  <si>
    <t>4830430-UT</t>
  </si>
  <si>
    <t>4830746-UT</t>
  </si>
  <si>
    <t>4830747-UT</t>
  </si>
  <si>
    <t>4830748-UT</t>
  </si>
  <si>
    <t>4830749-UT</t>
  </si>
  <si>
    <t>4830751-UT</t>
  </si>
  <si>
    <t>4830752-UT</t>
  </si>
  <si>
    <t>4830753-UT</t>
  </si>
  <si>
    <t>4830754-UT</t>
  </si>
  <si>
    <t>4830755-FT</t>
  </si>
  <si>
    <t>4830755-UT</t>
  </si>
  <si>
    <t>4830756-UT</t>
  </si>
  <si>
    <t>4830757-UT</t>
  </si>
  <si>
    <t>4830758-UT</t>
  </si>
  <si>
    <t>4842825-SO</t>
  </si>
  <si>
    <t>4845245-SO</t>
  </si>
  <si>
    <t>4845255-SO</t>
  </si>
  <si>
    <t>4845265-SO</t>
  </si>
  <si>
    <t>4845275-SO</t>
  </si>
  <si>
    <t>4845280-SO</t>
  </si>
  <si>
    <t>4850138-UT</t>
  </si>
  <si>
    <t>4850139-UT</t>
  </si>
  <si>
    <t>4850141-UT</t>
  </si>
  <si>
    <t>4850290-UT</t>
  </si>
  <si>
    <t>4860955-UT</t>
  </si>
  <si>
    <t>4861034-UT</t>
  </si>
  <si>
    <t>4910000-UT</t>
  </si>
  <si>
    <t>4920001-UT</t>
  </si>
  <si>
    <t>4920002-TF</t>
  </si>
  <si>
    <t>4920002-UT</t>
  </si>
  <si>
    <t>4920003-UT</t>
  </si>
  <si>
    <t>4920004-UT</t>
  </si>
  <si>
    <t>4920005-UT</t>
  </si>
  <si>
    <t>4920006-TF</t>
  </si>
  <si>
    <t>4920006-UT</t>
  </si>
  <si>
    <t>4920007-UT</t>
  </si>
  <si>
    <t>4920008-UT</t>
  </si>
  <si>
    <t>4920009-TF</t>
  </si>
  <si>
    <t>4920009-UT</t>
  </si>
  <si>
    <t>4930306-UT</t>
  </si>
  <si>
    <t>4930312-UT</t>
  </si>
  <si>
    <t>4930459-UT</t>
  </si>
  <si>
    <t>4930508-UT</t>
  </si>
  <si>
    <t>4930760-UT</t>
  </si>
  <si>
    <t>4930762-UT</t>
  </si>
  <si>
    <t>4930764-UT</t>
  </si>
  <si>
    <t>4930766-UT</t>
  </si>
  <si>
    <t>4930769-UT</t>
  </si>
  <si>
    <t>4930772-UT</t>
  </si>
  <si>
    <t>4930773-UT</t>
  </si>
  <si>
    <t>4930774-UT</t>
  </si>
  <si>
    <t>4930971-UT</t>
  </si>
  <si>
    <t>4945300-SO</t>
  </si>
  <si>
    <t>4945310-SO</t>
  </si>
  <si>
    <t>4945330-SO</t>
  </si>
  <si>
    <t>4945340-SO</t>
  </si>
  <si>
    <t>4945350-SO</t>
  </si>
  <si>
    <t>4945360-SO</t>
  </si>
  <si>
    <t>4945370-SO</t>
  </si>
  <si>
    <t>4945375-SO</t>
  </si>
  <si>
    <t>4945380-SO</t>
  </si>
  <si>
    <t>4945385-SO</t>
  </si>
  <si>
    <t>4945400-SO</t>
  </si>
  <si>
    <t>4950143-UT</t>
  </si>
  <si>
    <t>4950144-UT</t>
  </si>
  <si>
    <t>4960820-UT</t>
  </si>
  <si>
    <t>4960821-UT</t>
  </si>
  <si>
    <t>4960822-UT</t>
  </si>
  <si>
    <t>4960877-UT</t>
  </si>
  <si>
    <t>4960890-UT</t>
  </si>
  <si>
    <t>4960919-UT</t>
  </si>
  <si>
    <t>4960938-UT</t>
  </si>
  <si>
    <t>4960939-UT</t>
  </si>
  <si>
    <t>5010000-UT</t>
  </si>
  <si>
    <t>5020001-TF</t>
  </si>
  <si>
    <t>5020001-UT</t>
  </si>
  <si>
    <t>5020002-TF</t>
  </si>
  <si>
    <t>5020002-UT</t>
  </si>
  <si>
    <t>5020003-TF</t>
  </si>
  <si>
    <t>5020003-UT</t>
  </si>
  <si>
    <t>5020004-UT</t>
  </si>
  <si>
    <t>5020005-TF</t>
  </si>
  <si>
    <t>5020005-UT</t>
  </si>
  <si>
    <t>5020006-TF</t>
  </si>
  <si>
    <t>5020006-UT</t>
  </si>
  <si>
    <t>5020007-TF</t>
  </si>
  <si>
    <t>5020007-UT</t>
  </si>
  <si>
    <t>5020008-TF</t>
  </si>
  <si>
    <t>5020008-UT</t>
  </si>
  <si>
    <t>5020009-UT</t>
  </si>
  <si>
    <t>5020010-TF</t>
  </si>
  <si>
    <t>5020010-UT</t>
  </si>
  <si>
    <t>5030412-UT</t>
  </si>
  <si>
    <t>5030775-FT</t>
  </si>
  <si>
    <t>5030775-UT</t>
  </si>
  <si>
    <t>5030776-UT</t>
  </si>
  <si>
    <t>5030777-UT</t>
  </si>
  <si>
    <t>5030778-UT</t>
  </si>
  <si>
    <t>5030779-UT</t>
  </si>
  <si>
    <t>5045455-SO</t>
  </si>
  <si>
    <t>5045470-SO</t>
  </si>
  <si>
    <t>5045480-SO</t>
  </si>
  <si>
    <t>5045485-SO</t>
  </si>
  <si>
    <t>5045495-SO</t>
  </si>
  <si>
    <t>5047150-SO</t>
  </si>
  <si>
    <t>5047215-SO</t>
  </si>
  <si>
    <t>5050145-UT</t>
  </si>
  <si>
    <t>5050146-UT</t>
  </si>
  <si>
    <t>5050147-UT</t>
  </si>
  <si>
    <t>5050148-UT</t>
  </si>
  <si>
    <t>5050149-UT</t>
  </si>
  <si>
    <t>5061004-UT</t>
  </si>
  <si>
    <t>5110000-UT</t>
  </si>
  <si>
    <t>5120001-TF</t>
  </si>
  <si>
    <t>5120001-UT</t>
  </si>
  <si>
    <t>5120002-TF</t>
  </si>
  <si>
    <t>5120002-UT</t>
  </si>
  <si>
    <t>5120003-TF</t>
  </si>
  <si>
    <t>5120003-UT</t>
  </si>
  <si>
    <t>5120004-TF</t>
  </si>
  <si>
    <t>5120004-UT</t>
  </si>
  <si>
    <t>5120005-TF</t>
  </si>
  <si>
    <t>5120005-UT</t>
  </si>
  <si>
    <t>5120006-TF</t>
  </si>
  <si>
    <t>5120006-UT</t>
  </si>
  <si>
    <t>5130454-UT</t>
  </si>
  <si>
    <t>5130780-UT</t>
  </si>
  <si>
    <t>5130781-UT</t>
  </si>
  <si>
    <t>5145520-SO</t>
  </si>
  <si>
    <t>5145525-SO</t>
  </si>
  <si>
    <t>5150150-UT</t>
  </si>
  <si>
    <t>5150151-UT</t>
  </si>
  <si>
    <t>5161059-UT</t>
  </si>
  <si>
    <t>5210000-UT</t>
  </si>
  <si>
    <t>5220001-TF</t>
  </si>
  <si>
    <t>5220001-UT</t>
  </si>
  <si>
    <t>5220002-TF</t>
  </si>
  <si>
    <t>5220002-UT</t>
  </si>
  <si>
    <t>5220003-TF</t>
  </si>
  <si>
    <t>5220003-UT</t>
  </si>
  <si>
    <t>5220004-TF</t>
  </si>
  <si>
    <t>5220004-UT</t>
  </si>
  <si>
    <t>5220005-TF</t>
  </si>
  <si>
    <t>5220005-UT</t>
  </si>
  <si>
    <t>5220006-TF</t>
  </si>
  <si>
    <t>5220006-UT</t>
  </si>
  <si>
    <t>5220007-TF</t>
  </si>
  <si>
    <t>5220007-UT</t>
  </si>
  <si>
    <t>5220008-TF</t>
  </si>
  <si>
    <t>5220008-UT</t>
  </si>
  <si>
    <t>5220009-TF</t>
  </si>
  <si>
    <t>5220009-UT</t>
  </si>
  <si>
    <t>5220010-UT</t>
  </si>
  <si>
    <t>5220011-TF</t>
  </si>
  <si>
    <t>5220011-UT</t>
  </si>
  <si>
    <t>5220012-TF</t>
  </si>
  <si>
    <t>5220012-UT</t>
  </si>
  <si>
    <t>5220013-TF</t>
  </si>
  <si>
    <t>5220013-UT</t>
  </si>
  <si>
    <t>5220014-TF</t>
  </si>
  <si>
    <t>5220014-UT</t>
  </si>
  <si>
    <t>5230310-FT</t>
  </si>
  <si>
    <t>5230310-UT</t>
  </si>
  <si>
    <t>5230782-UT</t>
  </si>
  <si>
    <t>5230783-UT</t>
  </si>
  <si>
    <t>5230784-UT</t>
  </si>
  <si>
    <t>5230785-UT</t>
  </si>
  <si>
    <t>5230786-UT</t>
  </si>
  <si>
    <t>5245615-SO</t>
  </si>
  <si>
    <t>5245620-SO</t>
  </si>
  <si>
    <t>5245625-SO</t>
  </si>
  <si>
    <t>5245635-SO</t>
  </si>
  <si>
    <t>5250152-UT</t>
  </si>
  <si>
    <t>5250153-UT</t>
  </si>
  <si>
    <t>5261060-UT</t>
  </si>
  <si>
    <t>5310000-UT</t>
  </si>
  <si>
    <t>5320001-TF</t>
  </si>
  <si>
    <t>5320001-UT</t>
  </si>
  <si>
    <t>5320002-UT</t>
  </si>
  <si>
    <t>5320003-UT</t>
  </si>
  <si>
    <t>5320004-UT</t>
  </si>
  <si>
    <t>5320005-UT</t>
  </si>
  <si>
    <t>5320006-UT</t>
  </si>
  <si>
    <t>5320007-TF</t>
  </si>
  <si>
    <t>5320007-UT</t>
  </si>
  <si>
    <t>5320008-TF</t>
  </si>
  <si>
    <t>5320008-UT</t>
  </si>
  <si>
    <t>5320009-TF</t>
  </si>
  <si>
    <t>5320009-UT</t>
  </si>
  <si>
    <t>5320010-UT</t>
  </si>
  <si>
    <t>5320011-UT</t>
  </si>
  <si>
    <t>5330113-UT</t>
  </si>
  <si>
    <t>5330788-UT</t>
  </si>
  <si>
    <t>5330789-UT</t>
  </si>
  <si>
    <t>5345705-SO</t>
  </si>
  <si>
    <t>5345740-SO</t>
  </si>
  <si>
    <t>5350154-UT</t>
  </si>
  <si>
    <t>5360951-UT</t>
  </si>
  <si>
    <t>5360972-UT</t>
  </si>
  <si>
    <t>5360990-UT</t>
  </si>
  <si>
    <t>5410000-UT</t>
  </si>
  <si>
    <t>5420001-TF</t>
  </si>
  <si>
    <t>5420001-UT</t>
  </si>
  <si>
    <t>5420002-TF</t>
  </si>
  <si>
    <t>5420002-UT</t>
  </si>
  <si>
    <t>5420003-TF</t>
  </si>
  <si>
    <t>5420003-UT</t>
  </si>
  <si>
    <t>5420004-FT</t>
  </si>
  <si>
    <t>5420004-UT</t>
  </si>
  <si>
    <t>5420005-TF</t>
  </si>
  <si>
    <t>5420005-UT</t>
  </si>
  <si>
    <t>5420006-TF</t>
  </si>
  <si>
    <t>5420006-UT</t>
  </si>
  <si>
    <t>5420007-TF</t>
  </si>
  <si>
    <t>5420007-UT</t>
  </si>
  <si>
    <t>5420008-UT</t>
  </si>
  <si>
    <t>5420009-TF</t>
  </si>
  <si>
    <t>5420009-UT</t>
  </si>
  <si>
    <t>5420010-TF</t>
  </si>
  <si>
    <t>5420010-UT</t>
  </si>
  <si>
    <t>5420011-TF</t>
  </si>
  <si>
    <t>5420011-UT</t>
  </si>
  <si>
    <t>5430311-UT</t>
  </si>
  <si>
    <t>5430790-UT</t>
  </si>
  <si>
    <t>5430791-UT</t>
  </si>
  <si>
    <t>5430792-UT</t>
  </si>
  <si>
    <t>5430793-UT</t>
  </si>
  <si>
    <t>5430794-UT</t>
  </si>
  <si>
    <t>5430795-UT</t>
  </si>
  <si>
    <t>5430796-UT</t>
  </si>
  <si>
    <t>5430797-UT</t>
  </si>
  <si>
    <t>5430959-UT</t>
  </si>
  <si>
    <t>5430960-UT</t>
  </si>
  <si>
    <t>5445835-SO</t>
  </si>
  <si>
    <t>5445845-SO</t>
  </si>
  <si>
    <t>5445855-SO</t>
  </si>
  <si>
    <t>5450155-UT</t>
  </si>
  <si>
    <t>5450156-UT</t>
  </si>
  <si>
    <t>5450157-UT</t>
  </si>
  <si>
    <t>5450158-UT</t>
  </si>
  <si>
    <t>5450159-UT</t>
  </si>
  <si>
    <t>5510000-UT</t>
  </si>
  <si>
    <t>5520001-TF</t>
  </si>
  <si>
    <t>5520001-UT</t>
  </si>
  <si>
    <t>5520002-TF</t>
  </si>
  <si>
    <t>5520002-UT</t>
  </si>
  <si>
    <t>5520003-TF</t>
  </si>
  <si>
    <t>5520003-UT</t>
  </si>
  <si>
    <t>5520004-TF</t>
  </si>
  <si>
    <t>5520004-UT</t>
  </si>
  <si>
    <t>5520005-TF</t>
  </si>
  <si>
    <t>5520005-UT</t>
  </si>
  <si>
    <t>5520006-TF</t>
  </si>
  <si>
    <t>5520006-UT</t>
  </si>
  <si>
    <t>5520007-TF</t>
  </si>
  <si>
    <t>5520007-UT</t>
  </si>
  <si>
    <t>5520008-UT</t>
  </si>
  <si>
    <t>5520009-TF</t>
  </si>
  <si>
    <t>5520009-UT</t>
  </si>
  <si>
    <t>5520010-TF</t>
  </si>
  <si>
    <t>5520010-UT</t>
  </si>
  <si>
    <t>5520011-TF</t>
  </si>
  <si>
    <t>5520011-UT</t>
  </si>
  <si>
    <t>5520012-UT</t>
  </si>
  <si>
    <t>5520013-TF</t>
  </si>
  <si>
    <t>5520013-UT</t>
  </si>
  <si>
    <t>5520014-TF</t>
  </si>
  <si>
    <t>5520014-UT</t>
  </si>
  <si>
    <t>5530403-UT</t>
  </si>
  <si>
    <t>5530509-UT</t>
  </si>
  <si>
    <t>5530798-UT</t>
  </si>
  <si>
    <t>5530799-UT</t>
  </si>
  <si>
    <t>5530800-UT</t>
  </si>
  <si>
    <t>5530801-UT</t>
  </si>
  <si>
    <t>5530970-UT</t>
  </si>
  <si>
    <t>5544255-SO</t>
  </si>
  <si>
    <t>5545900-SO</t>
  </si>
  <si>
    <t>5545910-SO</t>
  </si>
  <si>
    <t>5545925-SO</t>
  </si>
  <si>
    <t>5545930-SO</t>
  </si>
  <si>
    <t>5550160-UT</t>
  </si>
  <si>
    <t>5550161-UT</t>
  </si>
  <si>
    <t>5560963-UT</t>
  </si>
  <si>
    <t>5561085-UT</t>
  </si>
  <si>
    <t>5610000-UT</t>
  </si>
  <si>
    <t>5620001-TF</t>
  </si>
  <si>
    <t>5620001-UT</t>
  </si>
  <si>
    <t>5620002-TF</t>
  </si>
  <si>
    <t>5620002-UT</t>
  </si>
  <si>
    <t>5620003-TF</t>
  </si>
  <si>
    <t>5620003-UT</t>
  </si>
  <si>
    <t>5620004-TF</t>
  </si>
  <si>
    <t>5620004-UT</t>
  </si>
  <si>
    <t>5620005-TF</t>
  </si>
  <si>
    <t>5620005-UT</t>
  </si>
  <si>
    <t>5620006-TF</t>
  </si>
  <si>
    <t>5620006-UT</t>
  </si>
  <si>
    <t>5620007-TF</t>
  </si>
  <si>
    <t>5620007-UT</t>
  </si>
  <si>
    <t>5620008-TF</t>
  </si>
  <si>
    <t>5620008-UT</t>
  </si>
  <si>
    <t>5620009-TF</t>
  </si>
  <si>
    <t>5620009-UT</t>
  </si>
  <si>
    <t>5620010-TF</t>
  </si>
  <si>
    <t>5620010-UT</t>
  </si>
  <si>
    <t>5630802-UT</t>
  </si>
  <si>
    <t>5630803-UT</t>
  </si>
  <si>
    <t>5630804-UT</t>
  </si>
  <si>
    <t>5630805-UT</t>
  </si>
  <si>
    <t>5630806-UT</t>
  </si>
  <si>
    <t>5645945-SO</t>
  </si>
  <si>
    <t>5645995-SO</t>
  </si>
  <si>
    <t>5650162-UT</t>
  </si>
  <si>
    <t>5650163-UT</t>
  </si>
  <si>
    <t>5650164-UT</t>
  </si>
  <si>
    <t>5650166-UT</t>
  </si>
  <si>
    <t>5661062-UT</t>
  </si>
  <si>
    <t>5710000-UT</t>
  </si>
  <si>
    <t>5720001-TF</t>
  </si>
  <si>
    <t>5720001-UT</t>
  </si>
  <si>
    <t>5720002-TF</t>
  </si>
  <si>
    <t>5720002-UT</t>
  </si>
  <si>
    <t>5720003-TF</t>
  </si>
  <si>
    <t>5720003-UT</t>
  </si>
  <si>
    <t>5720004-TF</t>
  </si>
  <si>
    <t>5720004-UT</t>
  </si>
  <si>
    <t>5720005-TF</t>
  </si>
  <si>
    <t>5720005-UT</t>
  </si>
  <si>
    <t>5720006-TF</t>
  </si>
  <si>
    <t>5720006-UT</t>
  </si>
  <si>
    <t>5720007-TF</t>
  </si>
  <si>
    <t>5720007-UT</t>
  </si>
  <si>
    <t>5720008-TF</t>
  </si>
  <si>
    <t>5720008-UT</t>
  </si>
  <si>
    <t>5720009-TF</t>
  </si>
  <si>
    <t>5720009-UT</t>
  </si>
  <si>
    <t>5720010-TF</t>
  </si>
  <si>
    <t>5720010-UT</t>
  </si>
  <si>
    <t>5720011-TF</t>
  </si>
  <si>
    <t>5720011-UT</t>
  </si>
  <si>
    <t>5720012-TF</t>
  </si>
  <si>
    <t>5720012-UT</t>
  </si>
  <si>
    <t>5720013-TF</t>
  </si>
  <si>
    <t>5720013-UT</t>
  </si>
  <si>
    <t>5730418-UT</t>
  </si>
  <si>
    <t>5730452-UT</t>
  </si>
  <si>
    <t>5730807-UT</t>
  </si>
  <si>
    <t>5730808-UT</t>
  </si>
  <si>
    <t>5730809-UT</t>
  </si>
  <si>
    <t>5730810-UT</t>
  </si>
  <si>
    <t>5730811-UT</t>
  </si>
  <si>
    <t>5744535-SO</t>
  </si>
  <si>
    <t>5746055-SO</t>
  </si>
  <si>
    <t>5746060-SO</t>
  </si>
  <si>
    <t>5746065-SO</t>
  </si>
  <si>
    <t>5748625-SO</t>
  </si>
  <si>
    <t>5750167-UT</t>
  </si>
  <si>
    <t>5750168-UT</t>
  </si>
  <si>
    <t>5750169-UT</t>
  </si>
  <si>
    <t>5760994-UT</t>
  </si>
  <si>
    <t>5810000-UT</t>
  </si>
  <si>
    <t>5820001-TF</t>
  </si>
  <si>
    <t>5820001-UT</t>
  </si>
  <si>
    <t>5820002-TF</t>
  </si>
  <si>
    <t>5820002-UT</t>
  </si>
  <si>
    <t>5820003-TF</t>
  </si>
  <si>
    <t>5820003-UT</t>
  </si>
  <si>
    <t>5820004-TF</t>
  </si>
  <si>
    <t>5820004-UT</t>
  </si>
  <si>
    <t>5830462-UT</t>
  </si>
  <si>
    <t>5846080-SO</t>
  </si>
  <si>
    <t>5850170-UT</t>
  </si>
  <si>
    <t>5861006-UT</t>
  </si>
  <si>
    <t>5910000-UT</t>
  </si>
  <si>
    <t>5920001-UT</t>
  </si>
  <si>
    <t>5920002-UT</t>
  </si>
  <si>
    <t>5920003-UT</t>
  </si>
  <si>
    <t>5920004-UT</t>
  </si>
  <si>
    <t>5920005-UT</t>
  </si>
  <si>
    <t>5920006-UT</t>
  </si>
  <si>
    <t>5920007-UT</t>
  </si>
  <si>
    <t>5920008-UT</t>
  </si>
  <si>
    <t>5920009-UT</t>
  </si>
  <si>
    <t>5920010-UT</t>
  </si>
  <si>
    <t>5930812-UT</t>
  </si>
  <si>
    <t>5930813-UT</t>
  </si>
  <si>
    <t>5930814-UT</t>
  </si>
  <si>
    <t>5930815-UT</t>
  </si>
  <si>
    <t>5946145-SO</t>
  </si>
  <si>
    <t>5946155-SO</t>
  </si>
  <si>
    <t>5946160-SO</t>
  </si>
  <si>
    <t>5950171-UT</t>
  </si>
  <si>
    <t>5950172-UT</t>
  </si>
  <si>
    <t>5950173-UT</t>
  </si>
  <si>
    <t>5960992-UT</t>
  </si>
  <si>
    <t>5961063-UT</t>
  </si>
  <si>
    <t>6010000-UT</t>
  </si>
  <si>
    <t>6020001-TF</t>
  </si>
  <si>
    <t>6020001-UT</t>
  </si>
  <si>
    <t>6020002-TF</t>
  </si>
  <si>
    <t>6020002-UT</t>
  </si>
  <si>
    <t>6020003-TF</t>
  </si>
  <si>
    <t>6020003-UT</t>
  </si>
  <si>
    <t>6020004-UT</t>
  </si>
  <si>
    <t>6020005-TF</t>
  </si>
  <si>
    <t>6020005-UT</t>
  </si>
  <si>
    <t>6020006-TF</t>
  </si>
  <si>
    <t>6020006-UT</t>
  </si>
  <si>
    <t>6020007-TF</t>
  </si>
  <si>
    <t>6020007-UT</t>
  </si>
  <si>
    <t>6020008-TF</t>
  </si>
  <si>
    <t>6020008-UT</t>
  </si>
  <si>
    <t>6020009-TF</t>
  </si>
  <si>
    <t>6020009-UT</t>
  </si>
  <si>
    <t>6020010-TF</t>
  </si>
  <si>
    <t>6020010-UT</t>
  </si>
  <si>
    <t>6020011-TF</t>
  </si>
  <si>
    <t>6020011-UT</t>
  </si>
  <si>
    <t>6020012-UT</t>
  </si>
  <si>
    <t>6020013-TF</t>
  </si>
  <si>
    <t>6020013-UT</t>
  </si>
  <si>
    <t>6030816-UT</t>
  </si>
  <si>
    <t>6030817-FT</t>
  </si>
  <si>
    <t>6030817-UT</t>
  </si>
  <si>
    <t>6046195-SO</t>
  </si>
  <si>
    <t>6046750-SO</t>
  </si>
  <si>
    <t>6050264-UT</t>
  </si>
  <si>
    <t>6060333-UT</t>
  </si>
  <si>
    <t>6061186-FT</t>
  </si>
  <si>
    <t>6110000-UT</t>
  </si>
  <si>
    <t>6120001-TF</t>
  </si>
  <si>
    <t>6120001-UT</t>
  </si>
  <si>
    <t>6120002-TF</t>
  </si>
  <si>
    <t>6120002-UT</t>
  </si>
  <si>
    <t>6120003-TF</t>
  </si>
  <si>
    <t>6120003-UT</t>
  </si>
  <si>
    <t>6120004-TF</t>
  </si>
  <si>
    <t>6120004-UT</t>
  </si>
  <si>
    <t>6120005-TF</t>
  </si>
  <si>
    <t>6120005-UT</t>
  </si>
  <si>
    <t>6120006-UT</t>
  </si>
  <si>
    <t>6120007-UT</t>
  </si>
  <si>
    <t>6120008-TF</t>
  </si>
  <si>
    <t>6120008-UT</t>
  </si>
  <si>
    <t>6120009-TF</t>
  </si>
  <si>
    <t>6120009-UT</t>
  </si>
  <si>
    <t>6120010-TF</t>
  </si>
  <si>
    <t>6120010-UT</t>
  </si>
  <si>
    <t>6120011-TF</t>
  </si>
  <si>
    <t>6120011-UT</t>
  </si>
  <si>
    <t>6120012-TF</t>
  </si>
  <si>
    <t>6120012-UT</t>
  </si>
  <si>
    <t>6120013-TF</t>
  </si>
  <si>
    <t>6120013-UT</t>
  </si>
  <si>
    <t>6130818-UT</t>
  </si>
  <si>
    <t>6130820-UT</t>
  </si>
  <si>
    <t>6130821-UT</t>
  </si>
  <si>
    <t>6130822-UT</t>
  </si>
  <si>
    <t>6130823-UT</t>
  </si>
  <si>
    <t>6130954-UT</t>
  </si>
  <si>
    <t>6141125-SO</t>
  </si>
  <si>
    <t>6146260-SO</t>
  </si>
  <si>
    <t>6146375-SO</t>
  </si>
  <si>
    <t>6150176-UT</t>
  </si>
  <si>
    <t>6150292-UT</t>
  </si>
  <si>
    <t>6161079-UT</t>
  </si>
  <si>
    <t>6161187-FT</t>
  </si>
  <si>
    <t>6210000-UT</t>
  </si>
  <si>
    <t>6220001-UT</t>
  </si>
  <si>
    <t>6220002-UT</t>
  </si>
  <si>
    <t>6220003-TF</t>
  </si>
  <si>
    <t>6220003-UT</t>
  </si>
  <si>
    <t>6220004-UT</t>
  </si>
  <si>
    <t>6220005-TF</t>
  </si>
  <si>
    <t>6220005-UT</t>
  </si>
  <si>
    <t>6220006-TF</t>
  </si>
  <si>
    <t>6220006-UT</t>
  </si>
  <si>
    <t>6220007-TF</t>
  </si>
  <si>
    <t>6220007-UT</t>
  </si>
  <si>
    <t>6230411-UT</t>
  </si>
  <si>
    <t>6230463-UT</t>
  </si>
  <si>
    <t>6230824-UT</t>
  </si>
  <si>
    <t>6246325-SO</t>
  </si>
  <si>
    <t>6246340-SO</t>
  </si>
  <si>
    <t>6246350-SO</t>
  </si>
  <si>
    <t>6250324-UT</t>
  </si>
  <si>
    <t>6260993-UT</t>
  </si>
  <si>
    <t>6261064-UT</t>
  </si>
  <si>
    <t>6310000-UT</t>
  </si>
  <si>
    <t>6320001-UT</t>
  </si>
  <si>
    <t>6320002-UT</t>
  </si>
  <si>
    <t>6320003-TF</t>
  </si>
  <si>
    <t>6320003-UT</t>
  </si>
  <si>
    <t>6320004-TF</t>
  </si>
  <si>
    <t>6320004-UT</t>
  </si>
  <si>
    <t>6320005-UT</t>
  </si>
  <si>
    <t>6320006-UT</t>
  </si>
  <si>
    <t>6320007-TF</t>
  </si>
  <si>
    <t>6320007-UT</t>
  </si>
  <si>
    <t>6320008-UT</t>
  </si>
  <si>
    <t>6320009-UT</t>
  </si>
  <si>
    <t>6330455-FT</t>
  </si>
  <si>
    <t>6330455-UT</t>
  </si>
  <si>
    <t>6330825-UT</t>
  </si>
  <si>
    <t>6330826-UT</t>
  </si>
  <si>
    <t>6346445-SO</t>
  </si>
  <si>
    <t>6350288-UT</t>
  </si>
  <si>
    <t>6360964-UT</t>
  </si>
  <si>
    <t>6360968-UT</t>
  </si>
  <si>
    <t>6361065-UT</t>
  </si>
  <si>
    <t>6410000-UT</t>
  </si>
  <si>
    <t>6420001-TF</t>
  </si>
  <si>
    <t>6420001-UT</t>
  </si>
  <si>
    <t>6420002-UT</t>
  </si>
  <si>
    <t>6420003-TF</t>
  </si>
  <si>
    <t>6420003-UT</t>
  </si>
  <si>
    <t>6420004-TF</t>
  </si>
  <si>
    <t>6420004-UT</t>
  </si>
  <si>
    <t>6420005-TF</t>
  </si>
  <si>
    <t>6420005-UT</t>
  </si>
  <si>
    <t>6420006-TF</t>
  </si>
  <si>
    <t>6420006-UT</t>
  </si>
  <si>
    <t>6420007-TF</t>
  </si>
  <si>
    <t>6420007-UT</t>
  </si>
  <si>
    <t>6420008-TF</t>
  </si>
  <si>
    <t>6420008-UT</t>
  </si>
  <si>
    <t>6420009-TF</t>
  </si>
  <si>
    <t>6420009-UT</t>
  </si>
  <si>
    <t>6420010-TF</t>
  </si>
  <si>
    <t>6420010-UT</t>
  </si>
  <si>
    <t>6420011-TF</t>
  </si>
  <si>
    <t>6420011-UT</t>
  </si>
  <si>
    <t>6420012-TF</t>
  </si>
  <si>
    <t>6420012-UT</t>
  </si>
  <si>
    <t>6430204-FT</t>
  </si>
  <si>
    <t>6430204-UT</t>
  </si>
  <si>
    <t>6430303-UT</t>
  </si>
  <si>
    <t>6430510-UT</t>
  </si>
  <si>
    <t>6430827-UT</t>
  </si>
  <si>
    <t>6430828-UT</t>
  </si>
  <si>
    <t>6430829-UT</t>
  </si>
  <si>
    <t>6430830-UT</t>
  </si>
  <si>
    <t>6430831-UT</t>
  </si>
  <si>
    <t>6430832-UT</t>
  </si>
  <si>
    <t>6430833-UT</t>
  </si>
  <si>
    <t>6430834-UT</t>
  </si>
  <si>
    <t>6444925-SO</t>
  </si>
  <si>
    <t>6446460-SO</t>
  </si>
  <si>
    <t>6446470-SO</t>
  </si>
  <si>
    <t>6446510-SO</t>
  </si>
  <si>
    <t>6446520-SO</t>
  </si>
  <si>
    <t>6446530-SO</t>
  </si>
  <si>
    <t>6446550-SO</t>
  </si>
  <si>
    <t>6446560-SO</t>
  </si>
  <si>
    <t>6450184-UT</t>
  </si>
  <si>
    <t>6450185-UT</t>
  </si>
  <si>
    <t>6460975-UT</t>
  </si>
  <si>
    <t>6461066-UT</t>
  </si>
  <si>
    <t>6461084-UT</t>
  </si>
  <si>
    <t>6510000-UT</t>
  </si>
  <si>
    <t>6520001-UT</t>
  </si>
  <si>
    <t>6520002-TF</t>
  </si>
  <si>
    <t>6520002-UT</t>
  </si>
  <si>
    <t>6520003-UT</t>
  </si>
  <si>
    <t>6520004-TF</t>
  </si>
  <si>
    <t>6520004-UT</t>
  </si>
  <si>
    <t>6520005-TF</t>
  </si>
  <si>
    <t>6520005-UT</t>
  </si>
  <si>
    <t>6520006-TF</t>
  </si>
  <si>
    <t>6520006-UT</t>
  </si>
  <si>
    <t>6520007-TF</t>
  </si>
  <si>
    <t>6520007-UT</t>
  </si>
  <si>
    <t>6520008-TF</t>
  </si>
  <si>
    <t>6520008-UT</t>
  </si>
  <si>
    <t>6520009-TF</t>
  </si>
  <si>
    <t>6520009-UT</t>
  </si>
  <si>
    <t>6520010-TF</t>
  </si>
  <si>
    <t>6520010-UT</t>
  </si>
  <si>
    <t>6530419-UT</t>
  </si>
  <si>
    <t>6530835-UT</t>
  </si>
  <si>
    <t>6530836-UT</t>
  </si>
  <si>
    <t>6530837-UT</t>
  </si>
  <si>
    <t>6530838-UT</t>
  </si>
  <si>
    <t>6546590-SO</t>
  </si>
  <si>
    <t>6546600-SO</t>
  </si>
  <si>
    <t>6550187-UT</t>
  </si>
  <si>
    <t>6550188-UT</t>
  </si>
  <si>
    <t>6550269-UT</t>
  </si>
  <si>
    <t>6560920-UT</t>
  </si>
  <si>
    <t>6560957-UT</t>
  </si>
  <si>
    <t>6561067-UT</t>
  </si>
  <si>
    <t>6610000-UT</t>
  </si>
  <si>
    <t>6620001-TF</t>
  </si>
  <si>
    <t>6620001-UT</t>
  </si>
  <si>
    <t>6620002-TF</t>
  </si>
  <si>
    <t>6620002-UT</t>
  </si>
  <si>
    <t>6620003-TF</t>
  </si>
  <si>
    <t>6620003-UT</t>
  </si>
  <si>
    <t>6620004-TF</t>
  </si>
  <si>
    <t>6620004-UT</t>
  </si>
  <si>
    <t>6620005-TF</t>
  </si>
  <si>
    <t>6620005-UT</t>
  </si>
  <si>
    <t>6620006-TF</t>
  </si>
  <si>
    <t>6620006-UT</t>
  </si>
  <si>
    <t>6620007-TF</t>
  </si>
  <si>
    <t>6620007-UT</t>
  </si>
  <si>
    <t>6620008-TF</t>
  </si>
  <si>
    <t>6620008-UT</t>
  </si>
  <si>
    <t>6620009-TF</t>
  </si>
  <si>
    <t>6620009-UT</t>
  </si>
  <si>
    <t>6620010-TF</t>
  </si>
  <si>
    <t>6620010-UT</t>
  </si>
  <si>
    <t>6620011-TF</t>
  </si>
  <si>
    <t>6620011-UT</t>
  </si>
  <si>
    <t>6620012-TF</t>
  </si>
  <si>
    <t>6620012-UT</t>
  </si>
  <si>
    <t>6630839-UT</t>
  </si>
  <si>
    <t>6630840-UT</t>
  </si>
  <si>
    <t>6630841-UT</t>
  </si>
  <si>
    <t>6630842-UT</t>
  </si>
  <si>
    <t>6645455-SO</t>
  </si>
  <si>
    <t>6646620-SO</t>
  </si>
  <si>
    <t>6646630-SO</t>
  </si>
  <si>
    <t>6647515-SO</t>
  </si>
  <si>
    <t>6650189-UT</t>
  </si>
  <si>
    <t>6650190-UT</t>
  </si>
  <si>
    <t>6650191-UT</t>
  </si>
  <si>
    <t>6661062-UT</t>
  </si>
  <si>
    <t>6710000-UT</t>
  </si>
  <si>
    <t>6720001-UT</t>
  </si>
  <si>
    <t>6720002-TF</t>
  </si>
  <si>
    <t>6720002-UT</t>
  </si>
  <si>
    <t>6720003-UT</t>
  </si>
  <si>
    <t>6720004-UT</t>
  </si>
  <si>
    <t>6720005-TF</t>
  </si>
  <si>
    <t>6720005-UT</t>
  </si>
  <si>
    <t>6720006-UT</t>
  </si>
  <si>
    <t>6720007-TF</t>
  </si>
  <si>
    <t>6720007-UT</t>
  </si>
  <si>
    <t>6720008-TF</t>
  </si>
  <si>
    <t>6720008-UT</t>
  </si>
  <si>
    <t>6720009-TF</t>
  </si>
  <si>
    <t>6720009-UT</t>
  </si>
  <si>
    <t>6720010-UT</t>
  </si>
  <si>
    <t>6720011-TF</t>
  </si>
  <si>
    <t>6720011-UT</t>
  </si>
  <si>
    <t>6720012-TF</t>
  </si>
  <si>
    <t>6720012-UT</t>
  </si>
  <si>
    <t>6720013-TF</t>
  </si>
  <si>
    <t>6720013-UT</t>
  </si>
  <si>
    <t>6730404-UT</t>
  </si>
  <si>
    <t>6730843-UT</t>
  </si>
  <si>
    <t>6730844-UT</t>
  </si>
  <si>
    <t>6730845-UT</t>
  </si>
  <si>
    <t>6730846-UT</t>
  </si>
  <si>
    <t>6730965-UT</t>
  </si>
  <si>
    <t>6746705-SO</t>
  </si>
  <si>
    <t>6746715-SO</t>
  </si>
  <si>
    <t>6746750-SO</t>
  </si>
  <si>
    <t>6746755-SO</t>
  </si>
  <si>
    <t>6750192-UT</t>
  </si>
  <si>
    <t>6750193-UT</t>
  </si>
  <si>
    <t>6760337-UT</t>
  </si>
  <si>
    <t>0</t>
  </si>
  <si>
    <t>6760976-UT</t>
  </si>
  <si>
    <t>6760977-UT</t>
  </si>
  <si>
    <t>6760978-UT</t>
  </si>
  <si>
    <t>6761079-UT</t>
  </si>
  <si>
    <t>6810000-UT</t>
  </si>
  <si>
    <t>6820001-TF</t>
  </si>
  <si>
    <t>6820001-UT</t>
  </si>
  <si>
    <t>6820002-TF</t>
  </si>
  <si>
    <t>6820002-UT</t>
  </si>
  <si>
    <t>6820003-TF</t>
  </si>
  <si>
    <t>6820003-UT</t>
  </si>
  <si>
    <t>6820004-TF</t>
  </si>
  <si>
    <t>6820004-UT</t>
  </si>
  <si>
    <t>6820005-TF</t>
  </si>
  <si>
    <t>6820005-UT</t>
  </si>
  <si>
    <t>6820006-TF</t>
  </si>
  <si>
    <t>6820006-UT</t>
  </si>
  <si>
    <t>6820007-TF</t>
  </si>
  <si>
    <t>6820007-UT</t>
  </si>
  <si>
    <t>6820008-UT</t>
  </si>
  <si>
    <t>6820009-TF</t>
  </si>
  <si>
    <t>6820009-UT</t>
  </si>
  <si>
    <t>6820010-TF</t>
  </si>
  <si>
    <t>6820010-UT</t>
  </si>
  <si>
    <t>6820011-TF</t>
  </si>
  <si>
    <t>6820011-UT</t>
  </si>
  <si>
    <t>6830425-UT</t>
  </si>
  <si>
    <t>6830446-UT</t>
  </si>
  <si>
    <t>6830591-UT</t>
  </si>
  <si>
    <t>6830847-UT</t>
  </si>
  <si>
    <t>6830848-UT</t>
  </si>
  <si>
    <t>6830849-UT</t>
  </si>
  <si>
    <t>6830850-UT</t>
  </si>
  <si>
    <t>6830851-UT</t>
  </si>
  <si>
    <t>6830852-UT</t>
  </si>
  <si>
    <t>6830853-FT</t>
  </si>
  <si>
    <t>6830853-UT</t>
  </si>
  <si>
    <t>6846795-SO</t>
  </si>
  <si>
    <t>6846805-SO</t>
  </si>
  <si>
    <t>6846820-SO</t>
  </si>
  <si>
    <t>6846825-SO</t>
  </si>
  <si>
    <t>6846835-SO</t>
  </si>
  <si>
    <t>6850194-UT</t>
  </si>
  <si>
    <t>6850195-UT</t>
  </si>
  <si>
    <t>6850196-UT</t>
  </si>
  <si>
    <t>6850197-UT</t>
  </si>
  <si>
    <t>6850198-UT</t>
  </si>
  <si>
    <t>6861099-UT</t>
  </si>
  <si>
    <t>6910000-UT</t>
  </si>
  <si>
    <t>6920001-TF</t>
  </si>
  <si>
    <t>6920001-UT</t>
  </si>
  <si>
    <t>6920002-TF</t>
  </si>
  <si>
    <t>6920002-UT</t>
  </si>
  <si>
    <t>6920003-FT</t>
  </si>
  <si>
    <t>6920003-UT</t>
  </si>
  <si>
    <t>6920004-UT</t>
  </si>
  <si>
    <t>6920005-TF</t>
  </si>
  <si>
    <t>6920005-UT</t>
  </si>
  <si>
    <t>6920006-UT</t>
  </si>
  <si>
    <t>6920007-TF</t>
  </si>
  <si>
    <t>6920007-UT</t>
  </si>
  <si>
    <t>6920008-TF</t>
  </si>
  <si>
    <t>6920008-UT</t>
  </si>
  <si>
    <t>6920009-TF</t>
  </si>
  <si>
    <t>6920009-UT</t>
  </si>
  <si>
    <t>6920010-TF</t>
  </si>
  <si>
    <t>6920010-UT</t>
  </si>
  <si>
    <t>6920011-TF</t>
  </si>
  <si>
    <t>6920011-UT</t>
  </si>
  <si>
    <t>6930447-UT</t>
  </si>
  <si>
    <t>6930854-UT</t>
  </si>
  <si>
    <t>6930855-UT</t>
  </si>
  <si>
    <t>6930856-UT</t>
  </si>
  <si>
    <t>6930857-UT</t>
  </si>
  <si>
    <t>6930858-UT</t>
  </si>
  <si>
    <t>6930955-UT</t>
  </si>
  <si>
    <t>6941560-SO</t>
  </si>
  <si>
    <t>6946865-SO</t>
  </si>
  <si>
    <t>6946895-SO</t>
  </si>
  <si>
    <t>6946900-SO</t>
  </si>
  <si>
    <t>6946910-SO</t>
  </si>
  <si>
    <t>6950199-UT</t>
  </si>
  <si>
    <t>6950200-UT</t>
  </si>
  <si>
    <t>6961006-UT</t>
  </si>
  <si>
    <t>7010000-UT</t>
  </si>
  <si>
    <t>7020001-TF</t>
  </si>
  <si>
    <t>7020001-UT</t>
  </si>
  <si>
    <t>7020002-TF</t>
  </si>
  <si>
    <t>7020002-UT</t>
  </si>
  <si>
    <t>7020003-TF</t>
  </si>
  <si>
    <t>7020003-UT</t>
  </si>
  <si>
    <t>7020004-TF</t>
  </si>
  <si>
    <t>7020004-UT</t>
  </si>
  <si>
    <t>7020005-TF</t>
  </si>
  <si>
    <t>7020005-UT</t>
  </si>
  <si>
    <t>7020006-TF</t>
  </si>
  <si>
    <t>7020006-UT</t>
  </si>
  <si>
    <t>7020007-TF</t>
  </si>
  <si>
    <t>7020007-UT</t>
  </si>
  <si>
    <t>7020008-TF</t>
  </si>
  <si>
    <t>7020008-UT</t>
  </si>
  <si>
    <t>7020009-TF</t>
  </si>
  <si>
    <t>7020009-UT</t>
  </si>
  <si>
    <t>7020010-TF</t>
  </si>
  <si>
    <t>7020010-UT</t>
  </si>
  <si>
    <t>7020011-TF</t>
  </si>
  <si>
    <t>7020011-UT</t>
  </si>
  <si>
    <t>7020012-TF</t>
  </si>
  <si>
    <t>7020012-UT</t>
  </si>
  <si>
    <t>7030420-UT</t>
  </si>
  <si>
    <t>7030859-UT</t>
  </si>
  <si>
    <t>7030860-UT</t>
  </si>
  <si>
    <t>7043455-SO</t>
  </si>
  <si>
    <t>7046995-SO</t>
  </si>
  <si>
    <t>7050201-UT</t>
  </si>
  <si>
    <t>7050202-UT</t>
  </si>
  <si>
    <t>7061183-UT</t>
  </si>
  <si>
    <t>7110000-UT</t>
  </si>
  <si>
    <t>7120001-FT</t>
  </si>
  <si>
    <t>7120001-UT</t>
  </si>
  <si>
    <t>7120002-FT</t>
  </si>
  <si>
    <t>7120002-UT</t>
  </si>
  <si>
    <t>7120003-UT</t>
  </si>
  <si>
    <t>7120004-TF</t>
  </si>
  <si>
    <t>7120004-UT</t>
  </si>
  <si>
    <t>7120005-UT</t>
  </si>
  <si>
    <t>7120006-FT</t>
  </si>
  <si>
    <t>7120006-TF</t>
  </si>
  <si>
    <t>7120006-UT</t>
  </si>
  <si>
    <t>7120007-UT</t>
  </si>
  <si>
    <t>7120008-TF</t>
  </si>
  <si>
    <t>7120008-UT</t>
  </si>
  <si>
    <t>7120009-FT</t>
  </si>
  <si>
    <t>7120009-UT</t>
  </si>
  <si>
    <t>7120010-FT</t>
  </si>
  <si>
    <t>7120010-UT</t>
  </si>
  <si>
    <t>7120011-UT</t>
  </si>
  <si>
    <t>7120012-FT</t>
  </si>
  <si>
    <t>7120012-UT</t>
  </si>
  <si>
    <t>7120013-TF</t>
  </si>
  <si>
    <t>7120013-UT</t>
  </si>
  <si>
    <t>7130103-UT</t>
  </si>
  <si>
    <t>7130117-UT</t>
  </si>
  <si>
    <t>7130861-UT</t>
  </si>
  <si>
    <t>7130862-UT</t>
  </si>
  <si>
    <t>7130863-UT</t>
  </si>
  <si>
    <t>7130864-UT</t>
  </si>
  <si>
    <t>7130865-UT</t>
  </si>
  <si>
    <t>7130866-UT</t>
  </si>
  <si>
    <t>7130867-FT</t>
  </si>
  <si>
    <t>7130867-UT</t>
  </si>
  <si>
    <t>7144805-SO</t>
  </si>
  <si>
    <t>7147150-SO</t>
  </si>
  <si>
    <t>7147175-SO</t>
  </si>
  <si>
    <t>7147200-SO</t>
  </si>
  <si>
    <t>7147205-SO</t>
  </si>
  <si>
    <t>7147215-SO</t>
  </si>
  <si>
    <t>7150203-UT</t>
  </si>
  <si>
    <t>7150204-UT</t>
  </si>
  <si>
    <t>7150205-UT</t>
  </si>
  <si>
    <t>7150206-UT</t>
  </si>
  <si>
    <t>7160665-FT</t>
  </si>
  <si>
    <t>7160866-UT</t>
  </si>
  <si>
    <t>7160867-UT</t>
  </si>
  <si>
    <t>7161008-UT</t>
  </si>
  <si>
    <t>7210000-UT</t>
  </si>
  <si>
    <t>7220001-TF</t>
  </si>
  <si>
    <t>7220001-UT</t>
  </si>
  <si>
    <t>7220002-TF</t>
  </si>
  <si>
    <t>7220002-UT</t>
  </si>
  <si>
    <t>7220003-TF</t>
  </si>
  <si>
    <t>7220003-UT</t>
  </si>
  <si>
    <t>7220004-TF</t>
  </si>
  <si>
    <t>7220004-UT</t>
  </si>
  <si>
    <t>7220005-TF</t>
  </si>
  <si>
    <t>7220005-UT</t>
  </si>
  <si>
    <t>7230435-UT</t>
  </si>
  <si>
    <t>7230868-UT</t>
  </si>
  <si>
    <t>7247230-SO</t>
  </si>
  <si>
    <t>7247255-SO</t>
  </si>
  <si>
    <t>7250207-UT</t>
  </si>
  <si>
    <t>7261006-UT</t>
  </si>
  <si>
    <t>7310000-UT</t>
  </si>
  <si>
    <t>7320001-TF</t>
  </si>
  <si>
    <t>7320001-UT</t>
  </si>
  <si>
    <t>7320002-TF</t>
  </si>
  <si>
    <t>7320002-UT</t>
  </si>
  <si>
    <t>7320003-TF</t>
  </si>
  <si>
    <t>7320003-UT</t>
  </si>
  <si>
    <t>7320004-TF</t>
  </si>
  <si>
    <t>7320004-UT</t>
  </si>
  <si>
    <t>7320005-TF</t>
  </si>
  <si>
    <t>7320005-UT</t>
  </si>
  <si>
    <t>7320006-TF</t>
  </si>
  <si>
    <t>7320006-UT</t>
  </si>
  <si>
    <t>7320007-TF</t>
  </si>
  <si>
    <t>7320007-UT</t>
  </si>
  <si>
    <t>7320008-TF</t>
  </si>
  <si>
    <t>7320008-UT</t>
  </si>
  <si>
    <t>7320009-TF</t>
  </si>
  <si>
    <t>7320009-UT</t>
  </si>
  <si>
    <t>7320010-TF</t>
  </si>
  <si>
    <t>7320010-UT</t>
  </si>
  <si>
    <t>7320011-TF</t>
  </si>
  <si>
    <t>7320011-UT</t>
  </si>
  <si>
    <t>7320012-TF</t>
  </si>
  <si>
    <t>7320012-UT</t>
  </si>
  <si>
    <t>7320013-TF</t>
  </si>
  <si>
    <t>7320013-UT</t>
  </si>
  <si>
    <t>7320014-TF</t>
  </si>
  <si>
    <t>7320014-UT</t>
  </si>
  <si>
    <t>7330308-UT</t>
  </si>
  <si>
    <t>7330583-UT</t>
  </si>
  <si>
    <t>7330703-UT</t>
  </si>
  <si>
    <t>7330869-UT</t>
  </si>
  <si>
    <t>7330972-UT</t>
  </si>
  <si>
    <t>7341655-SO</t>
  </si>
  <si>
    <t>7347285-SO</t>
  </si>
  <si>
    <t>7347350-SO</t>
  </si>
  <si>
    <t>7347360-SO</t>
  </si>
  <si>
    <t>7347365-SO</t>
  </si>
  <si>
    <t>7350208-UT</t>
  </si>
  <si>
    <t>7361013-UT</t>
  </si>
  <si>
    <t>7410000-UT</t>
  </si>
  <si>
    <t>7420001-UT</t>
  </si>
  <si>
    <t>7420002-TF</t>
  </si>
  <si>
    <t>7420002-UT</t>
  </si>
  <si>
    <t>7420003-TF</t>
  </si>
  <si>
    <t>7420003-UT</t>
  </si>
  <si>
    <t>7420004-TF</t>
  </si>
  <si>
    <t>7420004-UT</t>
  </si>
  <si>
    <t>7420005-TF</t>
  </si>
  <si>
    <t>7420005-UT</t>
  </si>
  <si>
    <t>7420006-TF</t>
  </si>
  <si>
    <t>7420006-UT</t>
  </si>
  <si>
    <t>7420007-TF</t>
  </si>
  <si>
    <t>7420007-UT</t>
  </si>
  <si>
    <t>7420008-FT</t>
  </si>
  <si>
    <t>7420008-UT</t>
  </si>
  <si>
    <t>7420009-TF</t>
  </si>
  <si>
    <t>7420009-UT</t>
  </si>
  <si>
    <t>7430458-UT</t>
  </si>
  <si>
    <t>7430870-UT</t>
  </si>
  <si>
    <t>7430871-UT</t>
  </si>
  <si>
    <t>7430872-UT</t>
  </si>
  <si>
    <t>7430873-UT</t>
  </si>
  <si>
    <t>7430874-UT</t>
  </si>
  <si>
    <t>7430973-UT</t>
  </si>
  <si>
    <t>7447385-SO</t>
  </si>
  <si>
    <t>7447445-SO</t>
  </si>
  <si>
    <t>7450294-UT</t>
  </si>
  <si>
    <t>7450301-UT</t>
  </si>
  <si>
    <t>7460960-UT</t>
  </si>
  <si>
    <t>7461068-UT</t>
  </si>
  <si>
    <t>7510000-UT</t>
  </si>
  <si>
    <t>7520001-TF</t>
  </si>
  <si>
    <t>7520001-UT</t>
  </si>
  <si>
    <t>7520002-TF</t>
  </si>
  <si>
    <t>7520002-UT</t>
  </si>
  <si>
    <t>7520003-TF</t>
  </si>
  <si>
    <t>7520003-UT</t>
  </si>
  <si>
    <t>7520004-TF</t>
  </si>
  <si>
    <t>7520004-UT</t>
  </si>
  <si>
    <t>7520005-TF</t>
  </si>
  <si>
    <t>7520005-UT</t>
  </si>
  <si>
    <t>7520006-TF</t>
  </si>
  <si>
    <t>7520006-UT</t>
  </si>
  <si>
    <t>7520007-TF</t>
  </si>
  <si>
    <t>7520007-UT</t>
  </si>
  <si>
    <t>7520008-TF</t>
  </si>
  <si>
    <t>7520008-UT</t>
  </si>
  <si>
    <t>7520009-TF</t>
  </si>
  <si>
    <t>7520009-UT</t>
  </si>
  <si>
    <t>7530449-UT</t>
  </si>
  <si>
    <t>7530875-FT</t>
  </si>
  <si>
    <t>7530875-UT</t>
  </si>
  <si>
    <t>7530876-UT</t>
  </si>
  <si>
    <t>7545455-SO</t>
  </si>
  <si>
    <t>7547495-SO</t>
  </si>
  <si>
    <t>7547515-SO</t>
  </si>
  <si>
    <t>7547525-SO</t>
  </si>
  <si>
    <t>7550213-UT</t>
  </si>
  <si>
    <t>7550214-UT</t>
  </si>
  <si>
    <t>7560977-UT</t>
  </si>
  <si>
    <t>7561069-UT</t>
  </si>
  <si>
    <t>7610000-UT</t>
  </si>
  <si>
    <t>7620001-TF</t>
  </si>
  <si>
    <t>7620001-UT</t>
  </si>
  <si>
    <t>7620002-TF</t>
  </si>
  <si>
    <t>7620002-UT</t>
  </si>
  <si>
    <t>7620003-TF</t>
  </si>
  <si>
    <t>7620003-UT</t>
  </si>
  <si>
    <t>7620004-TF</t>
  </si>
  <si>
    <t>7620004-UT</t>
  </si>
  <si>
    <t>7620005-TF</t>
  </si>
  <si>
    <t>7620005-UT</t>
  </si>
  <si>
    <t>7620006-TF</t>
  </si>
  <si>
    <t>7620006-UT</t>
  </si>
  <si>
    <t>7620007-TF</t>
  </si>
  <si>
    <t>7620007-UT</t>
  </si>
  <si>
    <t>7620008-TF</t>
  </si>
  <si>
    <t>7620008-UT</t>
  </si>
  <si>
    <t>7620009-TF</t>
  </si>
  <si>
    <t>7620009-UT</t>
  </si>
  <si>
    <t>7620010-TF</t>
  </si>
  <si>
    <t>7620010-UT</t>
  </si>
  <si>
    <t>7620011-TF</t>
  </si>
  <si>
    <t>7620011-UT</t>
  </si>
  <si>
    <t>7620012-TF</t>
  </si>
  <si>
    <t>7620012-UT</t>
  </si>
  <si>
    <t>7630429-UT</t>
  </si>
  <si>
    <t>7630586-UT</t>
  </si>
  <si>
    <t>7630877-UT</t>
  </si>
  <si>
    <t>7630878-UT</t>
  </si>
  <si>
    <t>7630879-UT</t>
  </si>
  <si>
    <t>7630880-UT</t>
  </si>
  <si>
    <t>7630881-UT</t>
  </si>
  <si>
    <t>7641835-SO</t>
  </si>
  <si>
    <t>7644515-SO</t>
  </si>
  <si>
    <t>7647605-SO</t>
  </si>
  <si>
    <t>7647610-SO</t>
  </si>
  <si>
    <t>7647615-SO</t>
  </si>
  <si>
    <t>7650215-UT</t>
  </si>
  <si>
    <t>7650216-UT</t>
  </si>
  <si>
    <t>7660994-UT</t>
  </si>
  <si>
    <t>7710000-UT</t>
  </si>
  <si>
    <t>7720001-FT</t>
  </si>
  <si>
    <t>7720001-UT</t>
  </si>
  <si>
    <t>7720002-FT</t>
  </si>
  <si>
    <t>7720002-UT</t>
  </si>
  <si>
    <t>7720003-TF</t>
  </si>
  <si>
    <t>7720003-UT</t>
  </si>
  <si>
    <t>7720004-TF</t>
  </si>
  <si>
    <t>7720004-UT</t>
  </si>
  <si>
    <t>7720005-TF</t>
  </si>
  <si>
    <t>7720005-UT</t>
  </si>
  <si>
    <t>7720006-TF</t>
  </si>
  <si>
    <t>7720006-UT</t>
  </si>
  <si>
    <t>7720007-TF</t>
  </si>
  <si>
    <t>7720007-UT</t>
  </si>
  <si>
    <t>7720008-UT</t>
  </si>
  <si>
    <t>7720009-TF</t>
  </si>
  <si>
    <t>7720009-UT</t>
  </si>
  <si>
    <t>7730438-UT</t>
  </si>
  <si>
    <t>7730882-UT</t>
  </si>
  <si>
    <t>7730883-UT</t>
  </si>
  <si>
    <t>7730884-UT</t>
  </si>
  <si>
    <t>7730885-UT</t>
  </si>
  <si>
    <t>7730886-UT</t>
  </si>
  <si>
    <t>7730887-UT</t>
  </si>
  <si>
    <t>7747645-SO</t>
  </si>
  <si>
    <t>7747715-SO</t>
  </si>
  <si>
    <t>7750217-UT</t>
  </si>
  <si>
    <t>7761070-UT</t>
  </si>
  <si>
    <t>7810000-UT</t>
  </si>
  <si>
    <t>7820001-TF</t>
  </si>
  <si>
    <t>7820001-UT</t>
  </si>
  <si>
    <t>7820002-TF</t>
  </si>
  <si>
    <t>7820002-UT</t>
  </si>
  <si>
    <t>7820003-TF</t>
  </si>
  <si>
    <t>7820003-UT</t>
  </si>
  <si>
    <t>7820004-TF</t>
  </si>
  <si>
    <t>7820004-UT</t>
  </si>
  <si>
    <t>7820005-TF</t>
  </si>
  <si>
    <t>7820005-UT</t>
  </si>
  <si>
    <t>7820006-TF</t>
  </si>
  <si>
    <t>7820006-UT</t>
  </si>
  <si>
    <t>7830888-UT</t>
  </si>
  <si>
    <t>7830889-UT</t>
  </si>
  <si>
    <t>7847775-SO</t>
  </si>
  <si>
    <t>7850218-UT</t>
  </si>
  <si>
    <t>7861006-UT</t>
  </si>
  <si>
    <t>7910000-UT</t>
  </si>
  <si>
    <t>7920001-TF</t>
  </si>
  <si>
    <t>7920001-UT</t>
  </si>
  <si>
    <t>7920002-TF</t>
  </si>
  <si>
    <t>7920002-UT</t>
  </si>
  <si>
    <t>7920003-TF</t>
  </si>
  <si>
    <t>7920003-UT</t>
  </si>
  <si>
    <t>7920004-TF</t>
  </si>
  <si>
    <t>7920004-UT</t>
  </si>
  <si>
    <t>7920005-TF</t>
  </si>
  <si>
    <t>7920005-UT</t>
  </si>
  <si>
    <t>7920006-TF</t>
  </si>
  <si>
    <t>7920006-UT</t>
  </si>
  <si>
    <t>7920007-UT</t>
  </si>
  <si>
    <t>7920008-FT</t>
  </si>
  <si>
    <t>7920008-UT</t>
  </si>
  <si>
    <t>7920009-UT</t>
  </si>
  <si>
    <t>7920010-TF</t>
  </si>
  <si>
    <t>7920010-UT</t>
  </si>
  <si>
    <t>7920011-TF</t>
  </si>
  <si>
    <t>7920011-UT</t>
  </si>
  <si>
    <t>7920012-TF</t>
  </si>
  <si>
    <t>7920012-UT</t>
  </si>
  <si>
    <t>7920013-TF</t>
  </si>
  <si>
    <t>7920013-UT</t>
  </si>
  <si>
    <t>7930109-UT</t>
  </si>
  <si>
    <t>7930302-UT</t>
  </si>
  <si>
    <t>7930534-UT</t>
  </si>
  <si>
    <t>7930890-UT</t>
  </si>
  <si>
    <t>7930891-UT</t>
  </si>
  <si>
    <t>7930957-UT</t>
  </si>
  <si>
    <t>7930964-UT</t>
  </si>
  <si>
    <t>7940395-SO</t>
  </si>
  <si>
    <t>7947855-SO</t>
  </si>
  <si>
    <t>7947865-SO</t>
  </si>
  <si>
    <t>7947875-SO</t>
  </si>
  <si>
    <t>7950009-UT</t>
  </si>
  <si>
    <t>7950221-UT</t>
  </si>
  <si>
    <t>7950280-UT</t>
  </si>
  <si>
    <t>7960330-UT</t>
  </si>
  <si>
    <t>7960868-UT</t>
  </si>
  <si>
    <t>7961188-FT</t>
  </si>
  <si>
    <t>8010000-UT</t>
  </si>
  <si>
    <t>8020001-TF</t>
  </si>
  <si>
    <t>8020001-UT</t>
  </si>
  <si>
    <t>8020002-TF</t>
  </si>
  <si>
    <t>8020002-UT</t>
  </si>
  <si>
    <t>8020003-TF</t>
  </si>
  <si>
    <t>8020003-UT</t>
  </si>
  <si>
    <t>8020004-TF</t>
  </si>
  <si>
    <t>8020004-UT</t>
  </si>
  <si>
    <t>8020005-TF</t>
  </si>
  <si>
    <t>8020005-UT</t>
  </si>
  <si>
    <t>8020006-TF</t>
  </si>
  <si>
    <t>8020006-UT</t>
  </si>
  <si>
    <t>8030320-UT</t>
  </si>
  <si>
    <t>8030428-UT</t>
  </si>
  <si>
    <t>8030892-UT</t>
  </si>
  <si>
    <t>8030893-UT</t>
  </si>
  <si>
    <t>8030894-UT</t>
  </si>
  <si>
    <t>8047935-SO</t>
  </si>
  <si>
    <t>8047945-SO</t>
  </si>
  <si>
    <t>8050222-UT</t>
  </si>
  <si>
    <t>8061037-UT</t>
  </si>
  <si>
    <t>8110000-UT</t>
  </si>
  <si>
    <t>8120001-TF</t>
  </si>
  <si>
    <t>8120001-UT</t>
  </si>
  <si>
    <t>8120002-TF</t>
  </si>
  <si>
    <t>8120002-UT</t>
  </si>
  <si>
    <t>8120003-TF</t>
  </si>
  <si>
    <t>8120003-UT</t>
  </si>
  <si>
    <t>8120004-TF</t>
  </si>
  <si>
    <t>8120004-UT</t>
  </si>
  <si>
    <t>8120005-TF</t>
  </si>
  <si>
    <t>8120005-UT</t>
  </si>
  <si>
    <t>8120006-TF</t>
  </si>
  <si>
    <t>8120006-UT</t>
  </si>
  <si>
    <t>8130895-UT</t>
  </si>
  <si>
    <t>8130896-UT</t>
  </si>
  <si>
    <t>8147950-SO</t>
  </si>
  <si>
    <t>8150223-UT</t>
  </si>
  <si>
    <t>8161074-UT</t>
  </si>
  <si>
    <t>8210000-UT</t>
  </si>
  <si>
    <t>8220001-UT</t>
  </si>
  <si>
    <t>8220002-TF</t>
  </si>
  <si>
    <t>8220002-UT</t>
  </si>
  <si>
    <t>8220003-TF</t>
  </si>
  <si>
    <t>8220003-UT</t>
  </si>
  <si>
    <t>8220004-TF</t>
  </si>
  <si>
    <t>8220004-UT</t>
  </si>
  <si>
    <t>8220005-TF</t>
  </si>
  <si>
    <t>8220005-UT</t>
  </si>
  <si>
    <t>8220006-TF</t>
  </si>
  <si>
    <t>8220006-UT</t>
  </si>
  <si>
    <t>8220007-FT</t>
  </si>
  <si>
    <t>8220007-UT</t>
  </si>
  <si>
    <t>8220008-TF</t>
  </si>
  <si>
    <t>8220008-UT</t>
  </si>
  <si>
    <t>8230102-UT</t>
  </si>
  <si>
    <t>8230958-UT</t>
  </si>
  <si>
    <t>8247995-SO</t>
  </si>
  <si>
    <t>8250265-UT</t>
  </si>
  <si>
    <t>8261072-UT</t>
  </si>
  <si>
    <t>8261190-UT</t>
  </si>
  <si>
    <t>8310000-UT</t>
  </si>
  <si>
    <t>8320001-TF</t>
  </si>
  <si>
    <t>8320001-UT</t>
  </si>
  <si>
    <t>8320002-TF</t>
  </si>
  <si>
    <t>8320002-UT</t>
  </si>
  <si>
    <t>8320003-TF</t>
  </si>
  <si>
    <t>8320003-UT</t>
  </si>
  <si>
    <t>8320004-TF</t>
  </si>
  <si>
    <t>8320004-UT</t>
  </si>
  <si>
    <t>8320005-TF</t>
  </si>
  <si>
    <t>8320005-UT</t>
  </si>
  <si>
    <t>8330427-UT</t>
  </si>
  <si>
    <t>8330897-UT</t>
  </si>
  <si>
    <t>8330898-UT</t>
  </si>
  <si>
    <t>8330899-UT</t>
  </si>
  <si>
    <t>8330900-UT</t>
  </si>
  <si>
    <t>8330901-UT</t>
  </si>
  <si>
    <t>8330902-UT</t>
  </si>
  <si>
    <t>8348010-SO</t>
  </si>
  <si>
    <t>8348020-SO</t>
  </si>
  <si>
    <t>8350227-UT</t>
  </si>
  <si>
    <t>8350228-UT</t>
  </si>
  <si>
    <t>8361073-UT</t>
  </si>
  <si>
    <t>8410000-UT</t>
  </si>
  <si>
    <t>8420001-TF</t>
  </si>
  <si>
    <t>8420001-UT</t>
  </si>
  <si>
    <t>8420002-UT</t>
  </si>
  <si>
    <t>8420003-UT</t>
  </si>
  <si>
    <t>8420004-TF</t>
  </si>
  <si>
    <t>8420004-UT</t>
  </si>
  <si>
    <t>8420005-UT</t>
  </si>
  <si>
    <t>8420006-TF</t>
  </si>
  <si>
    <t>8420006-UT</t>
  </si>
  <si>
    <t>8420007-TF</t>
  </si>
  <si>
    <t>8420007-UT</t>
  </si>
  <si>
    <t>8420008-TF</t>
  </si>
  <si>
    <t>8420008-UT</t>
  </si>
  <si>
    <t>8420009-UT</t>
  </si>
  <si>
    <t>8420010-UT</t>
  </si>
  <si>
    <t>8420011-UT</t>
  </si>
  <si>
    <t>8420012-UT</t>
  </si>
  <si>
    <t>8430106-UT</t>
  </si>
  <si>
    <t>8430903-UT</t>
  </si>
  <si>
    <t>8430904-UT</t>
  </si>
  <si>
    <t>8430905-UT</t>
  </si>
  <si>
    <t>8448030-SO</t>
  </si>
  <si>
    <t>8450229-UT</t>
  </si>
  <si>
    <t>8460334-UT</t>
  </si>
  <si>
    <t>8460872-UT</t>
  </si>
  <si>
    <t>8460958-UT</t>
  </si>
  <si>
    <t>8460970-UT</t>
  </si>
  <si>
    <t>8460981-UT</t>
  </si>
  <si>
    <t>8461005-UT</t>
  </si>
  <si>
    <t>8461023-UT</t>
  </si>
  <si>
    <t>8461086-UT</t>
  </si>
  <si>
    <t>8510000-UT</t>
  </si>
  <si>
    <t>8520001-TF</t>
  </si>
  <si>
    <t>8520001-UT</t>
  </si>
  <si>
    <t>8520002-TF</t>
  </si>
  <si>
    <t>8520002-UT</t>
  </si>
  <si>
    <t>8520003-TF</t>
  </si>
  <si>
    <t>8520003-UT</t>
  </si>
  <si>
    <t>8520004-TF</t>
  </si>
  <si>
    <t>8520004-UT</t>
  </si>
  <si>
    <t>8520005-TF</t>
  </si>
  <si>
    <t>8520005-UT</t>
  </si>
  <si>
    <t>8520006-TF</t>
  </si>
  <si>
    <t>8520006-UT</t>
  </si>
  <si>
    <t>8520007-TF</t>
  </si>
  <si>
    <t>8520007-UT</t>
  </si>
  <si>
    <t>8530313-UT</t>
  </si>
  <si>
    <t>8530511-UT</t>
  </si>
  <si>
    <t>8530906-UT</t>
  </si>
  <si>
    <t>8530907-UT</t>
  </si>
  <si>
    <t>8530908-UT</t>
  </si>
  <si>
    <t>8548045-SO</t>
  </si>
  <si>
    <t>8548050-SO</t>
  </si>
  <si>
    <t>8548060-SO</t>
  </si>
  <si>
    <t>8550230-UT</t>
  </si>
  <si>
    <t>8550231-UT</t>
  </si>
  <si>
    <t>8550232-UT</t>
  </si>
  <si>
    <t>8561075-UT</t>
  </si>
  <si>
    <t>8610000-UT</t>
  </si>
  <si>
    <t>8620001-TF</t>
  </si>
  <si>
    <t>8620001-UT</t>
  </si>
  <si>
    <t>8620002-TF</t>
  </si>
  <si>
    <t>8620002-UT</t>
  </si>
  <si>
    <t>8620003-TF</t>
  </si>
  <si>
    <t>8620003-UT</t>
  </si>
  <si>
    <t>8620004-TF</t>
  </si>
  <si>
    <t>8620004-UT</t>
  </si>
  <si>
    <t>8620005-UT</t>
  </si>
  <si>
    <t>8620006-TF</t>
  </si>
  <si>
    <t>8620006-UT</t>
  </si>
  <si>
    <t>8620007-TF</t>
  </si>
  <si>
    <t>8620007-UT</t>
  </si>
  <si>
    <t>8620008-FT</t>
  </si>
  <si>
    <t>8620008-UT</t>
  </si>
  <si>
    <t>8620009-TF</t>
  </si>
  <si>
    <t>8620009-UT</t>
  </si>
  <si>
    <t>8620010-TF</t>
  </si>
  <si>
    <t>8620010-UT</t>
  </si>
  <si>
    <t>8620011-TF</t>
  </si>
  <si>
    <t>8620011-UT</t>
  </si>
  <si>
    <t>8620012-TF</t>
  </si>
  <si>
    <t>8620012-UT</t>
  </si>
  <si>
    <t>8630909-UT</t>
  </si>
  <si>
    <t>8630910-UT</t>
  </si>
  <si>
    <t>8630911-UT</t>
  </si>
  <si>
    <t>8630912-FT</t>
  </si>
  <si>
    <t>8630912-UT</t>
  </si>
  <si>
    <t>8640395-SO</t>
  </si>
  <si>
    <t>8642440-SO</t>
  </si>
  <si>
    <t>8648115-SO</t>
  </si>
  <si>
    <t>8650233-UT</t>
  </si>
  <si>
    <t>8650234-UT</t>
  </si>
  <si>
    <t>8661033-UT</t>
  </si>
  <si>
    <t>8661188-FT</t>
  </si>
  <si>
    <t>8710000-UT</t>
  </si>
  <si>
    <t>8720001-TF</t>
  </si>
  <si>
    <t>8720001-UT</t>
  </si>
  <si>
    <t>8720002-UT</t>
  </si>
  <si>
    <t>8720003-TF</t>
  </si>
  <si>
    <t>8720003-UT</t>
  </si>
  <si>
    <t>8720004-UT</t>
  </si>
  <si>
    <t>8720005-UT</t>
  </si>
  <si>
    <t>8720006-TF</t>
  </si>
  <si>
    <t>8720006-UT</t>
  </si>
  <si>
    <t>8720007-TF</t>
  </si>
  <si>
    <t>8720007-UT</t>
  </si>
  <si>
    <t>8720008-UT</t>
  </si>
  <si>
    <t>8720009-TF</t>
  </si>
  <si>
    <t>8720009-UT</t>
  </si>
  <si>
    <t>8720010-FT</t>
  </si>
  <si>
    <t>8720010-UT</t>
  </si>
  <si>
    <t>8730423-FT</t>
  </si>
  <si>
    <t>8730423-UT</t>
  </si>
  <si>
    <t>8730913-UT</t>
  </si>
  <si>
    <t>8730914-FT</t>
  </si>
  <si>
    <t>8730914-UT</t>
  </si>
  <si>
    <t>8730915-FT</t>
  </si>
  <si>
    <t>8730915-UT</t>
  </si>
  <si>
    <t>8730916-UT</t>
  </si>
  <si>
    <t>8730917-UT</t>
  </si>
  <si>
    <t>8748130-SO</t>
  </si>
  <si>
    <t>8750235-UT</t>
  </si>
  <si>
    <t>8750236-UT</t>
  </si>
  <si>
    <t>8761032-UT</t>
  </si>
  <si>
    <t>8810000-UT</t>
  </si>
  <si>
    <t>8820001-UT</t>
  </si>
  <si>
    <t>8820002-TF</t>
  </si>
  <si>
    <t>8820002-UT</t>
  </si>
  <si>
    <t>8820003-TF</t>
  </si>
  <si>
    <t>8820003-UT</t>
  </si>
  <si>
    <t>8820004-UT</t>
  </si>
  <si>
    <t>8820005-TF</t>
  </si>
  <si>
    <t>8820005-UT</t>
  </si>
  <si>
    <t>8820006-TF</t>
  </si>
  <si>
    <t>8820006-UT</t>
  </si>
  <si>
    <t>8820007-TF</t>
  </si>
  <si>
    <t>8820007-UT</t>
  </si>
  <si>
    <t>8820008-TF</t>
  </si>
  <si>
    <t>8820008-UT</t>
  </si>
  <si>
    <t>8820009-TF</t>
  </si>
  <si>
    <t>8820009-UT</t>
  </si>
  <si>
    <t>8820010-TF</t>
  </si>
  <si>
    <t>8820010-UT</t>
  </si>
  <si>
    <t>8820011-TF</t>
  </si>
  <si>
    <t>8820011-UT</t>
  </si>
  <si>
    <t>8820012-UT</t>
  </si>
  <si>
    <t>8820013-TF</t>
  </si>
  <si>
    <t>8820013-UT</t>
  </si>
  <si>
    <t>8830431-UT</t>
  </si>
  <si>
    <t>8830918-UT</t>
  </si>
  <si>
    <t>8830921-UT</t>
  </si>
  <si>
    <t>8830922-UT</t>
  </si>
  <si>
    <t>8830923-UT</t>
  </si>
  <si>
    <t>8830924-UT</t>
  </si>
  <si>
    <t>8848205-SO</t>
  </si>
  <si>
    <t>8848215-SO</t>
  </si>
  <si>
    <t>8848220-SO</t>
  </si>
  <si>
    <t>8850237-UT</t>
  </si>
  <si>
    <t>8861025-UT</t>
  </si>
  <si>
    <t>8861026-UT</t>
  </si>
  <si>
    <t>8861083-UT</t>
  </si>
  <si>
    <t>8910000-UT</t>
  </si>
  <si>
    <t>8920001-TF</t>
  </si>
  <si>
    <t>8920001-UT</t>
  </si>
  <si>
    <t>8920002-TF</t>
  </si>
  <si>
    <t>8920002-UT</t>
  </si>
  <si>
    <t>8920003-TF</t>
  </si>
  <si>
    <t>8920003-UT</t>
  </si>
  <si>
    <t>8920004-TF</t>
  </si>
  <si>
    <t>8920004-UT</t>
  </si>
  <si>
    <t>8920005-TF</t>
  </si>
  <si>
    <t>8920005-UT</t>
  </si>
  <si>
    <t>8920006-TF</t>
  </si>
  <si>
    <t>8920006-UT</t>
  </si>
  <si>
    <t>8920007-TF</t>
  </si>
  <si>
    <t>8920007-UT</t>
  </si>
  <si>
    <t>8920008-TF</t>
  </si>
  <si>
    <t>8920008-UT</t>
  </si>
  <si>
    <t>8920009-TF</t>
  </si>
  <si>
    <t>8920009-UT</t>
  </si>
  <si>
    <t>8920010-TF</t>
  </si>
  <si>
    <t>8920010-UT</t>
  </si>
  <si>
    <t>8920011-UT</t>
  </si>
  <si>
    <t>8920012-TF</t>
  </si>
  <si>
    <t>8920012-UT</t>
  </si>
  <si>
    <t>8920013-TF</t>
  </si>
  <si>
    <t>8920013-UT</t>
  </si>
  <si>
    <t>8920014-TF</t>
  </si>
  <si>
    <t>8920014-UT</t>
  </si>
  <si>
    <t>8920015-TF</t>
  </si>
  <si>
    <t>8920015-UT</t>
  </si>
  <si>
    <t>8930111-UT</t>
  </si>
  <si>
    <t>8930925-UT</t>
  </si>
  <si>
    <t>8930926-UT</t>
  </si>
  <si>
    <t>8930927-UT</t>
  </si>
  <si>
    <t>8930928-UT</t>
  </si>
  <si>
    <t>8930929-UT</t>
  </si>
  <si>
    <t>8930930-UT</t>
  </si>
  <si>
    <t>8930931-FT</t>
  </si>
  <si>
    <t>8930931-UT</t>
  </si>
  <si>
    <t>8930932-UT</t>
  </si>
  <si>
    <t>8930933-UT</t>
  </si>
  <si>
    <t>8930934-UT</t>
  </si>
  <si>
    <t>8930935-UT</t>
  </si>
  <si>
    <t>8930936-UT</t>
  </si>
  <si>
    <t>8930937-UT</t>
  </si>
  <si>
    <t>8948305-SO</t>
  </si>
  <si>
    <t>8948355-SO</t>
  </si>
  <si>
    <t>8948360-SO</t>
  </si>
  <si>
    <t>8948375-SO</t>
  </si>
  <si>
    <t>8948385-SO</t>
  </si>
  <si>
    <t>8950238-UT</t>
  </si>
  <si>
    <t>8950239-UT</t>
  </si>
  <si>
    <t>8950240-UT</t>
  </si>
  <si>
    <t>8950241-UT</t>
  </si>
  <si>
    <t>8950242-UT</t>
  </si>
  <si>
    <t>8950243-UT</t>
  </si>
  <si>
    <t>8960909-UT</t>
  </si>
  <si>
    <t>8961074-UT</t>
  </si>
  <si>
    <t>9010000-UT</t>
  </si>
  <si>
    <t>9020001-TF</t>
  </si>
  <si>
    <t>9020001-UT</t>
  </si>
  <si>
    <t>9020002-FT</t>
  </si>
  <si>
    <t>9020002-UT</t>
  </si>
  <si>
    <t>9020003-TF</t>
  </si>
  <si>
    <t>9020003-UT</t>
  </si>
  <si>
    <t>9020004-TF</t>
  </si>
  <si>
    <t>9020004-UT</t>
  </si>
  <si>
    <t>9020005-UT</t>
  </si>
  <si>
    <t>9020006-TF</t>
  </si>
  <si>
    <t>9020006-UT</t>
  </si>
  <si>
    <t>9020007-TF</t>
  </si>
  <si>
    <t>9020007-UT</t>
  </si>
  <si>
    <t>9020008-TF</t>
  </si>
  <si>
    <t>9020008-UT</t>
  </si>
  <si>
    <t>9020009-TF</t>
  </si>
  <si>
    <t>9020009-UT</t>
  </si>
  <si>
    <t>9030408-UT</t>
  </si>
  <si>
    <t>9030476-UT</t>
  </si>
  <si>
    <t>9030684-UT</t>
  </si>
  <si>
    <t>9030938-UT</t>
  </si>
  <si>
    <t>9030939-UT</t>
  </si>
  <si>
    <t>9030940-UT</t>
  </si>
  <si>
    <t>9030941-UT</t>
  </si>
  <si>
    <t>9048425-SO</t>
  </si>
  <si>
    <t>9048435-SO</t>
  </si>
  <si>
    <t>9048445-SO</t>
  </si>
  <si>
    <t>9050244-UT</t>
  </si>
  <si>
    <t>9050302-UT</t>
  </si>
  <si>
    <t>9061091-UT</t>
  </si>
  <si>
    <t>9110000-UT</t>
  </si>
  <si>
    <t>9120001-TF</t>
  </si>
  <si>
    <t>9120001-UT</t>
  </si>
  <si>
    <t>9120002-TF</t>
  </si>
  <si>
    <t>9120002-UT</t>
  </si>
  <si>
    <t>9120003-TF</t>
  </si>
  <si>
    <t>9120003-UT</t>
  </si>
  <si>
    <t>9120004-TF</t>
  </si>
  <si>
    <t>9120004-UT</t>
  </si>
  <si>
    <t>9120005-TF</t>
  </si>
  <si>
    <t>9120005-UT</t>
  </si>
  <si>
    <t>9120006-TF</t>
  </si>
  <si>
    <t>9120006-UT</t>
  </si>
  <si>
    <t>9120007-TF</t>
  </si>
  <si>
    <t>9120007-UT</t>
  </si>
  <si>
    <t>9120008-TF</t>
  </si>
  <si>
    <t>9120008-UT</t>
  </si>
  <si>
    <t>9120009-TF</t>
  </si>
  <si>
    <t>9120009-UT</t>
  </si>
  <si>
    <t>9120010-UT</t>
  </si>
  <si>
    <t>9120011-TF</t>
  </si>
  <si>
    <t>9120011-UT</t>
  </si>
  <si>
    <t>9120012-TF</t>
  </si>
  <si>
    <t>9120012-UT</t>
  </si>
  <si>
    <t>9130433-UT</t>
  </si>
  <si>
    <t>9130942-UT</t>
  </si>
  <si>
    <t>9130943-UT</t>
  </si>
  <si>
    <t>9130944-UT</t>
  </si>
  <si>
    <t>9130945-UT</t>
  </si>
  <si>
    <t>9130946-UT</t>
  </si>
  <si>
    <t>9130947-UT</t>
  </si>
  <si>
    <t>9140775-SO</t>
  </si>
  <si>
    <t>9148515-SO</t>
  </si>
  <si>
    <t>9148525-SO</t>
  </si>
  <si>
    <t>9148535-SO</t>
  </si>
  <si>
    <t>9148565-SO</t>
  </si>
  <si>
    <t>9150245-UT</t>
  </si>
  <si>
    <t>9150246-UT</t>
  </si>
  <si>
    <t>9150247-UT</t>
  </si>
  <si>
    <t>9150248-UT</t>
  </si>
  <si>
    <t>9161062-UT</t>
  </si>
  <si>
    <t>9161188-FT</t>
  </si>
  <si>
    <t>9210000-UT</t>
  </si>
  <si>
    <t>9220001-TF</t>
  </si>
  <si>
    <t>9220001-UT</t>
  </si>
  <si>
    <t>9220002-TF</t>
  </si>
  <si>
    <t>9220002-UT</t>
  </si>
  <si>
    <t>9220003-TF</t>
  </si>
  <si>
    <t>9220003-UT</t>
  </si>
  <si>
    <t>9220004-TF</t>
  </si>
  <si>
    <t>9220004-UT</t>
  </si>
  <si>
    <t>9220005-TF</t>
  </si>
  <si>
    <t>9220005-UT</t>
  </si>
  <si>
    <t>9220006-TF</t>
  </si>
  <si>
    <t>9220006-UT</t>
  </si>
  <si>
    <t>9220007-TF</t>
  </si>
  <si>
    <t>9220007-UT</t>
  </si>
  <si>
    <t>9220008-TF</t>
  </si>
  <si>
    <t>9220008-UT</t>
  </si>
  <si>
    <t>9220009-TF</t>
  </si>
  <si>
    <t>9220009-UT</t>
  </si>
  <si>
    <t>9230432-UT</t>
  </si>
  <si>
    <t>9230948-UT</t>
  </si>
  <si>
    <t>9230949-UT</t>
  </si>
  <si>
    <t>9230950-UT</t>
  </si>
  <si>
    <t>9244455-SO</t>
  </si>
  <si>
    <t>9248625-SO</t>
  </si>
  <si>
    <t>9248665-SO</t>
  </si>
  <si>
    <t>9250249-UT</t>
  </si>
  <si>
    <t>9250250-UT</t>
  </si>
  <si>
    <t>9250251-UT</t>
  </si>
  <si>
    <t>9261078-UT</t>
  </si>
  <si>
    <t>STATE OF INDIANA
INDIANA DEPARTMENT OF LOCAL GOVERNMENT FINANCE</t>
  </si>
  <si>
    <t>Calculation of Estimated Maximum Levy for Budget Year 2024</t>
  </si>
  <si>
    <t>Step 1: Select Your Unit of Government</t>
  </si>
  <si>
    <t xml:space="preserve">    If you are having trouble, please make sure you have clicked "Enable Editing" at the top of this page.</t>
  </si>
  <si>
    <t>Maximum Levy Type</t>
  </si>
  <si>
    <t>Default Amount</t>
  </si>
  <si>
    <t>Estimates</t>
  </si>
  <si>
    <t>TIMES: Maximum Levy Growth Quotient (2)</t>
  </si>
  <si>
    <t>*</t>
  </si>
  <si>
    <t>**</t>
  </si>
  <si>
    <t>***</t>
  </si>
  <si>
    <t>PLUS: Other adjustments reported by the taxing unit</t>
  </si>
  <si>
    <t xml:space="preserve">* </t>
  </si>
  <si>
    <t>Amount reported on the Pre-Budget Worksheet</t>
  </si>
  <si>
    <t xml:space="preserve">Mental Health Appropriation </t>
  </si>
  <si>
    <t>Maximum Developmental Disabilities Adjustment allowable</t>
  </si>
  <si>
    <t>This table represents the Developmental Disabilities appropriation adopted over the past 3 years</t>
  </si>
  <si>
    <t>2021</t>
  </si>
  <si>
    <t>2022</t>
  </si>
  <si>
    <t>2023</t>
  </si>
  <si>
    <t>(1) For purposes of these estimates, the Department is estimating Solid Waste Management District levies to be $0 if the District did not take a levy in 2023 and 2022</t>
  </si>
  <si>
    <t>(2) The Max Levy Growth Quotient (MLGQ) for Budget Year 2024 is 1.04. For civil taxing units in counties that have elected to raise revenue through a local income tax rather than property taxes, the MLGQ will be listed as 1.</t>
  </si>
  <si>
    <t>(3) The Cumulative Capital Development (CCD) levy adjustment is applicable to counties and municipalities only.</t>
  </si>
  <si>
    <t>(4) The Mental Health and Developmental Disabilities levy adjustments are applicable to county units only.</t>
  </si>
  <si>
    <r>
      <rPr>
        <sz val="10"/>
        <color theme="0" tint="-0.499984740745262"/>
        <rFont val="Times New Roman"/>
        <family val="1"/>
      </rPr>
      <t>←</t>
    </r>
    <r>
      <rPr>
        <i/>
        <sz val="10"/>
        <color theme="0" tint="-0.499984740745262"/>
        <rFont val="Times New Roman"/>
        <family val="1"/>
      </rPr>
      <t xml:space="preserve"> Click here and then click on the downward arrow to select your county. Repeat this to select your unit.</t>
    </r>
  </si>
  <si>
    <t xml:space="preserve">The values highlighted in yellow can be adjusted to the unit's most current estimates.  The amount to the left of the yellow boxes will be the default value, so you can always see the starting point. 
</t>
  </si>
  <si>
    <t>← Data Entry if applicable</t>
  </si>
  <si>
    <t>In the fields below, select county first, then the name of the unit of government, and finally the applicable Maximum Levy Type.</t>
  </si>
  <si>
    <t>0610000-Boone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</si>
</sst>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0_);_(* \(#,##0.0000\);_(* &quot;-&quot;??_);_(@_)"/>
  </numFmts>
  <fonts count="15" x14ac:knownFonts="1">
    <font>
      <sz val="11"/>
      <color theme="1"/>
      <name val="Calibri"/>
      <family val="2"/>
      <scheme val="minor"/>
    </font>
    <font>
      <sz val="11"/>
      <color theme="1"/>
      <name val="Calibri"/>
      <family val="2"/>
      <scheme val="minor"/>
    </font>
    <font>
      <sz val="18"/>
      <color theme="1"/>
      <name val="Times New Roman"/>
      <family val="1"/>
    </font>
    <font>
      <sz val="11"/>
      <color theme="1"/>
      <name val="Times New Roman"/>
      <family val="1"/>
    </font>
    <font>
      <b/>
      <u/>
      <sz val="18"/>
      <color theme="1"/>
      <name val="Times New Roman"/>
      <family val="1"/>
    </font>
    <font>
      <sz val="14"/>
      <color theme="1"/>
      <name val="Times New Roman"/>
      <family val="1"/>
    </font>
    <font>
      <b/>
      <u/>
      <sz val="14"/>
      <color theme="1"/>
      <name val="Times New Roman"/>
      <family val="1"/>
    </font>
    <font>
      <sz val="12"/>
      <color theme="1"/>
      <name val="Times New Roman"/>
      <family val="1"/>
    </font>
    <font>
      <i/>
      <sz val="12"/>
      <color theme="0" tint="-0.499984740745262"/>
      <name val="Times New Roman"/>
      <family val="1"/>
    </font>
    <font>
      <sz val="12"/>
      <color rgb="FFFF0000"/>
      <name val="Times New Roman"/>
      <family val="1"/>
    </font>
    <font>
      <i/>
      <sz val="10"/>
      <color theme="0" tint="-0.499984740745262"/>
      <name val="Times New Roman"/>
      <family val="1"/>
    </font>
    <font>
      <sz val="10"/>
      <color theme="0" tint="-0.499984740745262"/>
      <name val="Times New Roman"/>
      <family val="1"/>
    </font>
    <font>
      <i/>
      <sz val="10.5"/>
      <color theme="0" tint="-0.499984740745262"/>
      <name val="Times New Roman"/>
      <family val="1"/>
    </font>
    <font>
      <b/>
      <sz val="12"/>
      <color theme="1"/>
      <name val="Times New Roman"/>
      <family val="1"/>
    </font>
    <font>
      <i/>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top style="thin">
        <color auto="1"/>
      </top>
      <bottom style="thin">
        <color auto="1"/>
      </bottom>
      <diagonal/>
    </border>
    <border>
      <left/>
      <right/>
      <top style="thin">
        <color indexed="64"/>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wrapText="1"/>
    </xf>
    <xf numFmtId="0" fontId="4" fillId="2" borderId="0" xfId="0" applyFont="1" applyFill="1"/>
    <xf numFmtId="0" fontId="3" fillId="2" borderId="0" xfId="0" applyFont="1" applyFill="1" applyAlignment="1">
      <alignment horizontal="right"/>
    </xf>
    <xf numFmtId="0" fontId="5" fillId="2" borderId="0" xfId="0" applyFont="1" applyFill="1"/>
    <xf numFmtId="0" fontId="6" fillId="2" borderId="0" xfId="0" applyFont="1" applyFill="1"/>
    <xf numFmtId="0" fontId="5" fillId="2" borderId="0" xfId="0" applyFont="1" applyFill="1" applyAlignment="1">
      <alignment horizontal="right"/>
    </xf>
    <xf numFmtId="0" fontId="7" fillId="2" borderId="0" xfId="0" applyFont="1" applyFill="1"/>
    <xf numFmtId="0" fontId="7" fillId="2" borderId="0" xfId="0" applyFont="1" applyFill="1" applyAlignment="1">
      <alignment horizontal="left" vertical="top" wrapText="1"/>
    </xf>
    <xf numFmtId="0" fontId="7" fillId="2" borderId="0" xfId="0" applyFont="1" applyFill="1" applyAlignment="1">
      <alignment vertical="center"/>
    </xf>
    <xf numFmtId="0" fontId="5" fillId="2" borderId="0" xfId="0" applyFont="1" applyFill="1" applyAlignment="1">
      <alignment vertical="center"/>
    </xf>
    <xf numFmtId="0" fontId="7" fillId="2" borderId="4" xfId="0" applyFont="1" applyFill="1" applyBorder="1" applyAlignment="1">
      <alignment vertical="center"/>
    </xf>
    <xf numFmtId="0" fontId="7" fillId="2" borderId="4" xfId="0" applyFont="1" applyFill="1" applyBorder="1" applyAlignment="1">
      <alignment horizontal="center" vertical="center"/>
    </xf>
    <xf numFmtId="164" fontId="7" fillId="2" borderId="4" xfId="1" applyNumberFormat="1" applyFont="1" applyFill="1" applyBorder="1" applyProtection="1"/>
    <xf numFmtId="165" fontId="7" fillId="2" borderId="4" xfId="1" applyNumberFormat="1" applyFont="1" applyFill="1" applyBorder="1" applyProtection="1"/>
    <xf numFmtId="0" fontId="7" fillId="2" borderId="0" xfId="0" applyFont="1" applyFill="1" applyAlignment="1">
      <alignment horizontal="right"/>
    </xf>
    <xf numFmtId="164" fontId="7" fillId="2" borderId="0" xfId="1" applyNumberFormat="1" applyFont="1" applyFill="1" applyBorder="1" applyAlignment="1" applyProtection="1">
      <alignment horizontal="right"/>
    </xf>
    <xf numFmtId="164" fontId="7" fillId="2" borderId="0" xfId="1" applyNumberFormat="1" applyFont="1" applyFill="1" applyBorder="1" applyProtection="1"/>
    <xf numFmtId="164" fontId="7" fillId="2" borderId="0" xfId="1" applyNumberFormat="1" applyFont="1" applyFill="1" applyBorder="1" applyAlignment="1" applyProtection="1"/>
    <xf numFmtId="0" fontId="9" fillId="2" borderId="0" xfId="0" applyFont="1" applyFill="1"/>
    <xf numFmtId="164" fontId="7" fillId="3" borderId="4" xfId="1" applyNumberFormat="1" applyFont="1" applyFill="1" applyBorder="1" applyProtection="1">
      <protection locked="0"/>
    </xf>
    <xf numFmtId="0" fontId="0" fillId="0" borderId="0" xfId="0" quotePrefix="1"/>
    <xf numFmtId="0" fontId="10" fillId="2" borderId="0" xfId="0" applyFont="1" applyFill="1" applyAlignment="1">
      <alignment vertical="top" wrapText="1"/>
    </xf>
    <xf numFmtId="0" fontId="12" fillId="2" borderId="0" xfId="0" applyFont="1" applyFill="1"/>
    <xf numFmtId="0" fontId="7" fillId="2" borderId="0" xfId="1" applyNumberFormat="1" applyFont="1" applyFill="1" applyBorder="1" applyAlignment="1" applyProtection="1">
      <alignment horizontal="left"/>
    </xf>
    <xf numFmtId="0" fontId="14" fillId="2" borderId="0" xfId="0" applyFont="1" applyFill="1"/>
    <xf numFmtId="164" fontId="14" fillId="2" borderId="0" xfId="1" applyNumberFormat="1" applyFont="1" applyFill="1" applyBorder="1" applyProtection="1"/>
    <xf numFmtId="0" fontId="7" fillId="2" borderId="0" xfId="0" applyFont="1" applyFill="1" applyAlignment="1">
      <alignment vertical="top" wrapText="1"/>
    </xf>
    <xf numFmtId="0" fontId="7" fillId="2" borderId="0" xfId="0" quotePrefix="1" applyFont="1" applyFill="1" applyAlignment="1">
      <alignment vertical="center" wrapText="1"/>
    </xf>
    <xf numFmtId="0" fontId="7" fillId="2" borderId="0" xfId="0" applyFont="1" applyFill="1" applyAlignment="1">
      <alignment vertical="center" wrapText="1"/>
    </xf>
    <xf numFmtId="0" fontId="7" fillId="2" borderId="3" xfId="0" applyFont="1" applyFill="1" applyBorder="1" applyAlignment="1">
      <alignment horizontal="right"/>
    </xf>
    <xf numFmtId="49" fontId="13" fillId="2" borderId="4" xfId="1" applyNumberFormat="1" applyFont="1" applyFill="1" applyBorder="1" applyAlignment="1" applyProtection="1">
      <alignment horizontal="center" vertical="center"/>
    </xf>
    <xf numFmtId="164" fontId="7" fillId="2" borderId="4" xfId="1" applyNumberFormat="1" applyFont="1" applyFill="1" applyBorder="1" applyAlignment="1" applyProtection="1"/>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3" fillId="2" borderId="0" xfId="0" quotePrefix="1"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7" fillId="2" borderId="0" xfId="0" applyFont="1" applyFill="1" applyAlignment="1">
      <alignment horizontal="left" vertical="top" wrapText="1"/>
    </xf>
    <xf numFmtId="0" fontId="7" fillId="2" borderId="4" xfId="0" applyFont="1" applyFill="1" applyBorder="1" applyAlignment="1">
      <alignment horizontal="left"/>
    </xf>
    <xf numFmtId="0" fontId="14" fillId="2" borderId="0" xfId="1" applyNumberFormat="1" applyFont="1" applyFill="1" applyBorder="1" applyAlignment="1" applyProtection="1">
      <alignment horizontal="left"/>
    </xf>
    <xf numFmtId="0" fontId="7" fillId="2" borderId="0" xfId="1" applyNumberFormat="1" applyFont="1" applyFill="1" applyBorder="1" applyAlignment="1" applyProtection="1">
      <alignment horizontal="left" wrapText="1"/>
    </xf>
    <xf numFmtId="0" fontId="14" fillId="2" borderId="0" xfId="0" applyFont="1" applyFill="1" applyAlignment="1">
      <alignment horizontal="left"/>
    </xf>
    <xf numFmtId="0" fontId="2" fillId="2" borderId="0" xfId="0" applyFont="1" applyFill="1" applyAlignment="1">
      <alignment horizontal="center" wrapText="1"/>
    </xf>
    <xf numFmtId="0" fontId="4" fillId="2" borderId="0" xfId="0" applyFont="1" applyFill="1" applyAlignment="1">
      <alignment horizontal="center"/>
    </xf>
    <xf numFmtId="0" fontId="7" fillId="3" borderId="1"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8" fillId="2" borderId="0" xfId="0" applyFont="1" applyFill="1" applyAlignment="1">
      <alignment horizontal="left" vertical="center"/>
    </xf>
    <xf numFmtId="0" fontId="10" fillId="2" borderId="0" xfId="0" applyFont="1" applyFill="1" applyAlignment="1">
      <alignment horizontal="left" vertical="top" wrapText="1" indent="1"/>
    </xf>
  </cellXfs>
  <cellStyles count="2">
    <cellStyle name="Comma" xfId="1" builtinId="3"/>
    <cellStyle name="Normal" xfId="0" builtinId="0"/>
  </cellStyles>
  <dxfs count="2">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DFC8F-99E3-43E3-9F45-967D15761F67}">
  <dimension ref="A1:D2467"/>
  <sheetViews>
    <sheetView workbookViewId="0">
      <selection sqref="A1:XFD1048576"/>
    </sheetView>
  </sheetViews>
  <sheetFormatPr defaultColWidth="9" defaultRowHeight="14.5" x14ac:dyDescent="0.35"/>
  <cols>
    <col min="1" max="1" width="3.54296875" bestFit="1" customWidth="1"/>
    <col min="2" max="2" width="3.26953125" bestFit="1" customWidth="1"/>
    <col min="3" max="3" width="5" bestFit="1" customWidth="1"/>
    <col min="4" max="4" width="63.54296875" bestFit="1" customWidth="1"/>
  </cols>
  <sheetData>
    <row r="1" spans="1:4" x14ac:dyDescent="0.35">
      <c r="A1" t="s">
        <v>0</v>
      </c>
      <c r="B1" t="s">
        <v>1</v>
      </c>
      <c r="C1" t="s">
        <v>2</v>
      </c>
      <c r="D1" t="s">
        <v>3</v>
      </c>
    </row>
    <row r="2" spans="1:4" x14ac:dyDescent="0.35">
      <c r="A2" t="s">
        <v>4</v>
      </c>
      <c r="B2" t="s">
        <v>5</v>
      </c>
      <c r="C2" t="s">
        <v>6</v>
      </c>
      <c r="D2" t="s">
        <v>7</v>
      </c>
    </row>
    <row r="3" spans="1:4" x14ac:dyDescent="0.35">
      <c r="A3" t="s">
        <v>4</v>
      </c>
      <c r="B3" t="s">
        <v>8</v>
      </c>
      <c r="C3" t="s">
        <v>9</v>
      </c>
      <c r="D3" t="s">
        <v>10</v>
      </c>
    </row>
    <row r="4" spans="1:4" x14ac:dyDescent="0.35">
      <c r="A4" t="s">
        <v>4</v>
      </c>
      <c r="B4" t="s">
        <v>8</v>
      </c>
      <c r="C4" t="s">
        <v>11</v>
      </c>
      <c r="D4" t="s">
        <v>12</v>
      </c>
    </row>
    <row r="5" spans="1:4" x14ac:dyDescent="0.35">
      <c r="A5" t="s">
        <v>4</v>
      </c>
      <c r="B5" t="s">
        <v>8</v>
      </c>
      <c r="C5" t="s">
        <v>13</v>
      </c>
      <c r="D5" t="s">
        <v>14</v>
      </c>
    </row>
    <row r="6" spans="1:4" x14ac:dyDescent="0.35">
      <c r="A6" t="s">
        <v>4</v>
      </c>
      <c r="B6" t="s">
        <v>8</v>
      </c>
      <c r="C6" t="s">
        <v>15</v>
      </c>
      <c r="D6" t="s">
        <v>16</v>
      </c>
    </row>
    <row r="7" spans="1:4" x14ac:dyDescent="0.35">
      <c r="A7" t="s">
        <v>4</v>
      </c>
      <c r="B7" t="s">
        <v>8</v>
      </c>
      <c r="C7" t="s">
        <v>17</v>
      </c>
      <c r="D7" t="s">
        <v>18</v>
      </c>
    </row>
    <row r="8" spans="1:4" x14ac:dyDescent="0.35">
      <c r="A8" t="s">
        <v>4</v>
      </c>
      <c r="B8" t="s">
        <v>8</v>
      </c>
      <c r="C8" t="s">
        <v>19</v>
      </c>
      <c r="D8" t="s">
        <v>20</v>
      </c>
    </row>
    <row r="9" spans="1:4" x14ac:dyDescent="0.35">
      <c r="A9" t="s">
        <v>4</v>
      </c>
      <c r="B9" t="s">
        <v>8</v>
      </c>
      <c r="C9" t="s">
        <v>21</v>
      </c>
      <c r="D9" t="s">
        <v>22</v>
      </c>
    </row>
    <row r="10" spans="1:4" x14ac:dyDescent="0.35">
      <c r="A10" t="s">
        <v>4</v>
      </c>
      <c r="B10" t="s">
        <v>8</v>
      </c>
      <c r="C10" t="s">
        <v>23</v>
      </c>
      <c r="D10" t="s">
        <v>24</v>
      </c>
    </row>
    <row r="11" spans="1:4" x14ac:dyDescent="0.35">
      <c r="A11" t="s">
        <v>4</v>
      </c>
      <c r="B11" t="s">
        <v>8</v>
      </c>
      <c r="C11" t="s">
        <v>25</v>
      </c>
      <c r="D11" t="s">
        <v>26</v>
      </c>
    </row>
    <row r="12" spans="1:4" x14ac:dyDescent="0.35">
      <c r="A12" t="s">
        <v>4</v>
      </c>
      <c r="B12" t="s">
        <v>8</v>
      </c>
      <c r="C12" t="s">
        <v>27</v>
      </c>
      <c r="D12" t="s">
        <v>28</v>
      </c>
    </row>
    <row r="13" spans="1:4" x14ac:dyDescent="0.35">
      <c r="A13" t="s">
        <v>4</v>
      </c>
      <c r="B13" t="s">
        <v>8</v>
      </c>
      <c r="C13" t="s">
        <v>29</v>
      </c>
      <c r="D13" t="s">
        <v>30</v>
      </c>
    </row>
    <row r="14" spans="1:4" x14ac:dyDescent="0.35">
      <c r="A14" t="s">
        <v>4</v>
      </c>
      <c r="B14" t="s">
        <v>8</v>
      </c>
      <c r="C14" t="s">
        <v>31</v>
      </c>
      <c r="D14" t="s">
        <v>32</v>
      </c>
    </row>
    <row r="15" spans="1:4" x14ac:dyDescent="0.35">
      <c r="A15" t="s">
        <v>4</v>
      </c>
      <c r="B15" t="s">
        <v>33</v>
      </c>
      <c r="C15" t="s">
        <v>34</v>
      </c>
      <c r="D15" t="s">
        <v>35</v>
      </c>
    </row>
    <row r="16" spans="1:4" x14ac:dyDescent="0.35">
      <c r="A16" t="s">
        <v>4</v>
      </c>
      <c r="B16" t="s">
        <v>33</v>
      </c>
      <c r="C16" t="s">
        <v>36</v>
      </c>
      <c r="D16" t="s">
        <v>37</v>
      </c>
    </row>
    <row r="17" spans="1:4" x14ac:dyDescent="0.35">
      <c r="A17" t="s">
        <v>4</v>
      </c>
      <c r="B17" t="s">
        <v>33</v>
      </c>
      <c r="C17" t="s">
        <v>38</v>
      </c>
      <c r="D17" t="s">
        <v>39</v>
      </c>
    </row>
    <row r="18" spans="1:4" x14ac:dyDescent="0.35">
      <c r="A18" t="s">
        <v>4</v>
      </c>
      <c r="B18" t="s">
        <v>33</v>
      </c>
      <c r="C18" t="s">
        <v>40</v>
      </c>
      <c r="D18" t="s">
        <v>41</v>
      </c>
    </row>
    <row r="19" spans="1:4" x14ac:dyDescent="0.35">
      <c r="A19" t="s">
        <v>4</v>
      </c>
      <c r="B19" t="s">
        <v>42</v>
      </c>
      <c r="C19" t="s">
        <v>43</v>
      </c>
      <c r="D19" t="s">
        <v>44</v>
      </c>
    </row>
    <row r="20" spans="1:4" x14ac:dyDescent="0.35">
      <c r="A20" t="s">
        <v>4</v>
      </c>
      <c r="B20" t="s">
        <v>42</v>
      </c>
      <c r="C20" t="s">
        <v>45</v>
      </c>
      <c r="D20" t="s">
        <v>46</v>
      </c>
    </row>
    <row r="21" spans="1:4" x14ac:dyDescent="0.35">
      <c r="A21" t="s">
        <v>4</v>
      </c>
      <c r="B21" t="s">
        <v>42</v>
      </c>
      <c r="C21" t="s">
        <v>47</v>
      </c>
      <c r="D21" t="s">
        <v>48</v>
      </c>
    </row>
    <row r="22" spans="1:4" x14ac:dyDescent="0.35">
      <c r="A22" t="s">
        <v>4</v>
      </c>
      <c r="B22" t="s">
        <v>49</v>
      </c>
      <c r="C22" t="s">
        <v>9</v>
      </c>
      <c r="D22" t="s">
        <v>50</v>
      </c>
    </row>
    <row r="23" spans="1:4" x14ac:dyDescent="0.35">
      <c r="A23" t="s">
        <v>4</v>
      </c>
      <c r="B23" t="s">
        <v>49</v>
      </c>
      <c r="C23" t="s">
        <v>51</v>
      </c>
      <c r="D23" t="s">
        <v>52</v>
      </c>
    </row>
    <row r="24" spans="1:4" x14ac:dyDescent="0.35">
      <c r="A24" t="s">
        <v>4</v>
      </c>
      <c r="B24" t="s">
        <v>53</v>
      </c>
      <c r="C24" t="s">
        <v>54</v>
      </c>
      <c r="D24" t="s">
        <v>55</v>
      </c>
    </row>
    <row r="25" spans="1:4" x14ac:dyDescent="0.35">
      <c r="A25" t="s">
        <v>56</v>
      </c>
      <c r="B25" t="s">
        <v>5</v>
      </c>
      <c r="C25" t="s">
        <v>6</v>
      </c>
      <c r="D25" t="s">
        <v>57</v>
      </c>
    </row>
    <row r="26" spans="1:4" x14ac:dyDescent="0.35">
      <c r="A26" t="s">
        <v>56</v>
      </c>
      <c r="B26" t="s">
        <v>8</v>
      </c>
      <c r="C26" t="s">
        <v>9</v>
      </c>
      <c r="D26" t="s">
        <v>58</v>
      </c>
    </row>
    <row r="27" spans="1:4" x14ac:dyDescent="0.35">
      <c r="A27" t="s">
        <v>56</v>
      </c>
      <c r="B27" t="s">
        <v>8</v>
      </c>
      <c r="C27" t="s">
        <v>11</v>
      </c>
      <c r="D27" t="s">
        <v>59</v>
      </c>
    </row>
    <row r="28" spans="1:4" x14ac:dyDescent="0.35">
      <c r="A28" t="s">
        <v>56</v>
      </c>
      <c r="B28" t="s">
        <v>8</v>
      </c>
      <c r="C28" t="s">
        <v>13</v>
      </c>
      <c r="D28" t="s">
        <v>60</v>
      </c>
    </row>
    <row r="29" spans="1:4" x14ac:dyDescent="0.35">
      <c r="A29" t="s">
        <v>56</v>
      </c>
      <c r="B29" t="s">
        <v>8</v>
      </c>
      <c r="C29" t="s">
        <v>15</v>
      </c>
      <c r="D29" t="s">
        <v>61</v>
      </c>
    </row>
    <row r="30" spans="1:4" x14ac:dyDescent="0.35">
      <c r="A30" t="s">
        <v>56</v>
      </c>
      <c r="B30" t="s">
        <v>8</v>
      </c>
      <c r="C30" t="s">
        <v>17</v>
      </c>
      <c r="D30" t="s">
        <v>62</v>
      </c>
    </row>
    <row r="31" spans="1:4" x14ac:dyDescent="0.35">
      <c r="A31" t="s">
        <v>56</v>
      </c>
      <c r="B31" t="s">
        <v>8</v>
      </c>
      <c r="C31" t="s">
        <v>19</v>
      </c>
      <c r="D31" t="s">
        <v>16</v>
      </c>
    </row>
    <row r="32" spans="1:4" x14ac:dyDescent="0.35">
      <c r="A32" t="s">
        <v>56</v>
      </c>
      <c r="B32" t="s">
        <v>8</v>
      </c>
      <c r="C32" t="s">
        <v>21</v>
      </c>
      <c r="D32" t="s">
        <v>63</v>
      </c>
    </row>
    <row r="33" spans="1:4" x14ac:dyDescent="0.35">
      <c r="A33" t="s">
        <v>56</v>
      </c>
      <c r="B33" t="s">
        <v>8</v>
      </c>
      <c r="C33" t="s">
        <v>23</v>
      </c>
      <c r="D33" t="s">
        <v>64</v>
      </c>
    </row>
    <row r="34" spans="1:4" x14ac:dyDescent="0.35">
      <c r="A34" t="s">
        <v>56</v>
      </c>
      <c r="B34" t="s">
        <v>8</v>
      </c>
      <c r="C34" t="s">
        <v>25</v>
      </c>
      <c r="D34" t="s">
        <v>65</v>
      </c>
    </row>
    <row r="35" spans="1:4" x14ac:dyDescent="0.35">
      <c r="A35" t="s">
        <v>56</v>
      </c>
      <c r="B35" t="s">
        <v>8</v>
      </c>
      <c r="C35" t="s">
        <v>27</v>
      </c>
      <c r="D35" t="s">
        <v>66</v>
      </c>
    </row>
    <row r="36" spans="1:4" x14ac:dyDescent="0.35">
      <c r="A36" t="s">
        <v>56</v>
      </c>
      <c r="B36" t="s">
        <v>8</v>
      </c>
      <c r="C36" t="s">
        <v>29</v>
      </c>
      <c r="D36" t="s">
        <v>67</v>
      </c>
    </row>
    <row r="37" spans="1:4" x14ac:dyDescent="0.35">
      <c r="A37" t="s">
        <v>56</v>
      </c>
      <c r="B37" t="s">
        <v>8</v>
      </c>
      <c r="C37" t="s">
        <v>31</v>
      </c>
      <c r="D37" t="s">
        <v>68</v>
      </c>
    </row>
    <row r="38" spans="1:4" x14ac:dyDescent="0.35">
      <c r="A38" t="s">
        <v>56</v>
      </c>
      <c r="B38" t="s">
        <v>8</v>
      </c>
      <c r="C38" t="s">
        <v>69</v>
      </c>
      <c r="D38" t="s">
        <v>20</v>
      </c>
    </row>
    <row r="39" spans="1:4" x14ac:dyDescent="0.35">
      <c r="A39" t="s">
        <v>56</v>
      </c>
      <c r="B39" t="s">
        <v>8</v>
      </c>
      <c r="C39" t="s">
        <v>70</v>
      </c>
      <c r="D39" t="s">
        <v>71</v>
      </c>
    </row>
    <row r="40" spans="1:4" x14ac:dyDescent="0.35">
      <c r="A40" t="s">
        <v>56</v>
      </c>
      <c r="B40" t="s">
        <v>8</v>
      </c>
      <c r="C40" t="s">
        <v>43</v>
      </c>
      <c r="D40" t="s">
        <v>72</v>
      </c>
    </row>
    <row r="41" spans="1:4" x14ac:dyDescent="0.35">
      <c r="A41" t="s">
        <v>56</v>
      </c>
      <c r="B41" t="s">
        <v>8</v>
      </c>
      <c r="C41" t="s">
        <v>73</v>
      </c>
      <c r="D41" t="s">
        <v>74</v>
      </c>
    </row>
    <row r="42" spans="1:4" x14ac:dyDescent="0.35">
      <c r="A42" t="s">
        <v>56</v>
      </c>
      <c r="B42" t="s">
        <v>8</v>
      </c>
      <c r="C42" t="s">
        <v>75</v>
      </c>
      <c r="D42" t="s">
        <v>76</v>
      </c>
    </row>
    <row r="43" spans="1:4" x14ac:dyDescent="0.35">
      <c r="A43" t="s">
        <v>56</v>
      </c>
      <c r="B43" t="s">
        <v>8</v>
      </c>
      <c r="C43" t="s">
        <v>77</v>
      </c>
      <c r="D43" t="s">
        <v>78</v>
      </c>
    </row>
    <row r="44" spans="1:4" x14ac:dyDescent="0.35">
      <c r="A44" t="s">
        <v>56</v>
      </c>
      <c r="B44" t="s">
        <v>8</v>
      </c>
      <c r="C44" t="s">
        <v>79</v>
      </c>
      <c r="D44" t="s">
        <v>32</v>
      </c>
    </row>
    <row r="45" spans="1:4" x14ac:dyDescent="0.35">
      <c r="A45" t="s">
        <v>56</v>
      </c>
      <c r="B45" t="s">
        <v>8</v>
      </c>
      <c r="C45" t="s">
        <v>80</v>
      </c>
      <c r="D45" t="s">
        <v>81</v>
      </c>
    </row>
    <row r="46" spans="1:4" x14ac:dyDescent="0.35">
      <c r="A46" t="s">
        <v>56</v>
      </c>
      <c r="B46" t="s">
        <v>33</v>
      </c>
      <c r="C46" t="s">
        <v>82</v>
      </c>
      <c r="D46" t="s">
        <v>83</v>
      </c>
    </row>
    <row r="47" spans="1:4" x14ac:dyDescent="0.35">
      <c r="A47" t="s">
        <v>56</v>
      </c>
      <c r="B47" t="s">
        <v>33</v>
      </c>
      <c r="C47" t="s">
        <v>84</v>
      </c>
      <c r="D47" t="s">
        <v>85</v>
      </c>
    </row>
    <row r="48" spans="1:4" x14ac:dyDescent="0.35">
      <c r="A48" t="s">
        <v>56</v>
      </c>
      <c r="B48" t="s">
        <v>33</v>
      </c>
      <c r="C48" t="s">
        <v>86</v>
      </c>
      <c r="D48" t="s">
        <v>87</v>
      </c>
    </row>
    <row r="49" spans="1:4" x14ac:dyDescent="0.35">
      <c r="A49" t="s">
        <v>56</v>
      </c>
      <c r="B49" t="s">
        <v>33</v>
      </c>
      <c r="C49" t="s">
        <v>88</v>
      </c>
      <c r="D49" t="s">
        <v>89</v>
      </c>
    </row>
    <row r="50" spans="1:4" x14ac:dyDescent="0.35">
      <c r="A50" t="s">
        <v>56</v>
      </c>
      <c r="B50" t="s">
        <v>33</v>
      </c>
      <c r="C50" t="s">
        <v>90</v>
      </c>
      <c r="D50" t="s">
        <v>91</v>
      </c>
    </row>
    <row r="51" spans="1:4" x14ac:dyDescent="0.35">
      <c r="A51" t="s">
        <v>56</v>
      </c>
      <c r="B51" t="s">
        <v>33</v>
      </c>
      <c r="C51" t="s">
        <v>92</v>
      </c>
      <c r="D51" t="s">
        <v>93</v>
      </c>
    </row>
    <row r="52" spans="1:4" x14ac:dyDescent="0.35">
      <c r="A52" t="s">
        <v>56</v>
      </c>
      <c r="B52" t="s">
        <v>33</v>
      </c>
      <c r="C52" t="s">
        <v>94</v>
      </c>
      <c r="D52" t="s">
        <v>95</v>
      </c>
    </row>
    <row r="53" spans="1:4" x14ac:dyDescent="0.35">
      <c r="A53" t="s">
        <v>56</v>
      </c>
      <c r="B53" t="s">
        <v>42</v>
      </c>
      <c r="C53" t="s">
        <v>96</v>
      </c>
      <c r="D53" t="s">
        <v>97</v>
      </c>
    </row>
    <row r="54" spans="1:4" x14ac:dyDescent="0.35">
      <c r="A54" t="s">
        <v>56</v>
      </c>
      <c r="B54" t="s">
        <v>42</v>
      </c>
      <c r="C54" t="s">
        <v>98</v>
      </c>
      <c r="D54" t="s">
        <v>99</v>
      </c>
    </row>
    <row r="55" spans="1:4" x14ac:dyDescent="0.35">
      <c r="A55" t="s">
        <v>56</v>
      </c>
      <c r="B55" t="s">
        <v>42</v>
      </c>
      <c r="C55" t="s">
        <v>100</v>
      </c>
      <c r="D55" t="s">
        <v>101</v>
      </c>
    </row>
    <row r="56" spans="1:4" x14ac:dyDescent="0.35">
      <c r="A56" t="s">
        <v>56</v>
      </c>
      <c r="B56" t="s">
        <v>42</v>
      </c>
      <c r="C56" t="s">
        <v>102</v>
      </c>
      <c r="D56" t="s">
        <v>103</v>
      </c>
    </row>
    <row r="57" spans="1:4" x14ac:dyDescent="0.35">
      <c r="A57" t="s">
        <v>56</v>
      </c>
      <c r="B57" t="s">
        <v>49</v>
      </c>
      <c r="C57" t="s">
        <v>104</v>
      </c>
      <c r="D57" t="s">
        <v>105</v>
      </c>
    </row>
    <row r="58" spans="1:4" x14ac:dyDescent="0.35">
      <c r="A58" t="s">
        <v>56</v>
      </c>
      <c r="B58" t="s">
        <v>53</v>
      </c>
      <c r="C58" t="s">
        <v>106</v>
      </c>
      <c r="D58" t="s">
        <v>107</v>
      </c>
    </row>
    <row r="59" spans="1:4" x14ac:dyDescent="0.35">
      <c r="A59" t="s">
        <v>56</v>
      </c>
      <c r="B59" t="s">
        <v>53</v>
      </c>
      <c r="C59" t="s">
        <v>108</v>
      </c>
      <c r="D59" t="s">
        <v>109</v>
      </c>
    </row>
    <row r="60" spans="1:4" x14ac:dyDescent="0.35">
      <c r="A60" t="s">
        <v>56</v>
      </c>
      <c r="B60" t="s">
        <v>53</v>
      </c>
      <c r="C60" t="s">
        <v>110</v>
      </c>
      <c r="D60" t="s">
        <v>111</v>
      </c>
    </row>
    <row r="61" spans="1:4" x14ac:dyDescent="0.35">
      <c r="A61" t="s">
        <v>112</v>
      </c>
      <c r="B61" t="s">
        <v>5</v>
      </c>
      <c r="C61" t="s">
        <v>6</v>
      </c>
      <c r="D61" t="s">
        <v>113</v>
      </c>
    </row>
    <row r="62" spans="1:4" x14ac:dyDescent="0.35">
      <c r="A62" t="s">
        <v>112</v>
      </c>
      <c r="B62" t="s">
        <v>8</v>
      </c>
      <c r="C62" t="s">
        <v>9</v>
      </c>
      <c r="D62" t="s">
        <v>114</v>
      </c>
    </row>
    <row r="63" spans="1:4" x14ac:dyDescent="0.35">
      <c r="A63" t="s">
        <v>112</v>
      </c>
      <c r="B63" t="s">
        <v>8</v>
      </c>
      <c r="C63" t="s">
        <v>11</v>
      </c>
      <c r="D63" t="s">
        <v>115</v>
      </c>
    </row>
    <row r="64" spans="1:4" x14ac:dyDescent="0.35">
      <c r="A64" t="s">
        <v>112</v>
      </c>
      <c r="B64" t="s">
        <v>8</v>
      </c>
      <c r="C64" t="s">
        <v>13</v>
      </c>
      <c r="D64" t="s">
        <v>116</v>
      </c>
    </row>
    <row r="65" spans="1:4" x14ac:dyDescent="0.35">
      <c r="A65" t="s">
        <v>112</v>
      </c>
      <c r="B65" t="s">
        <v>8</v>
      </c>
      <c r="C65" t="s">
        <v>15</v>
      </c>
      <c r="D65" t="s">
        <v>117</v>
      </c>
    </row>
    <row r="66" spans="1:4" x14ac:dyDescent="0.35">
      <c r="A66" t="s">
        <v>112</v>
      </c>
      <c r="B66" t="s">
        <v>8</v>
      </c>
      <c r="C66" t="s">
        <v>17</v>
      </c>
      <c r="D66" t="s">
        <v>118</v>
      </c>
    </row>
    <row r="67" spans="1:4" x14ac:dyDescent="0.35">
      <c r="A67" t="s">
        <v>112</v>
      </c>
      <c r="B67" t="s">
        <v>8</v>
      </c>
      <c r="C67" t="s">
        <v>19</v>
      </c>
      <c r="D67" t="s">
        <v>119</v>
      </c>
    </row>
    <row r="68" spans="1:4" x14ac:dyDescent="0.35">
      <c r="A68" t="s">
        <v>112</v>
      </c>
      <c r="B68" t="s">
        <v>8</v>
      </c>
      <c r="C68" t="s">
        <v>21</v>
      </c>
      <c r="D68" t="s">
        <v>120</v>
      </c>
    </row>
    <row r="69" spans="1:4" x14ac:dyDescent="0.35">
      <c r="A69" t="s">
        <v>112</v>
      </c>
      <c r="B69" t="s">
        <v>8</v>
      </c>
      <c r="C69" t="s">
        <v>23</v>
      </c>
      <c r="D69" t="s">
        <v>62</v>
      </c>
    </row>
    <row r="70" spans="1:4" x14ac:dyDescent="0.35">
      <c r="A70" t="s">
        <v>112</v>
      </c>
      <c r="B70" t="s">
        <v>8</v>
      </c>
      <c r="C70" t="s">
        <v>25</v>
      </c>
      <c r="D70" t="s">
        <v>121</v>
      </c>
    </row>
    <row r="71" spans="1:4" x14ac:dyDescent="0.35">
      <c r="A71" t="s">
        <v>112</v>
      </c>
      <c r="B71" t="s">
        <v>8</v>
      </c>
      <c r="C71" t="s">
        <v>27</v>
      </c>
      <c r="D71" t="s">
        <v>122</v>
      </c>
    </row>
    <row r="72" spans="1:4" x14ac:dyDescent="0.35">
      <c r="A72" t="s">
        <v>112</v>
      </c>
      <c r="B72" t="s">
        <v>8</v>
      </c>
      <c r="C72" t="s">
        <v>29</v>
      </c>
      <c r="D72" t="s">
        <v>123</v>
      </c>
    </row>
    <row r="73" spans="1:4" x14ac:dyDescent="0.35">
      <c r="A73" t="s">
        <v>112</v>
      </c>
      <c r="B73" t="s">
        <v>8</v>
      </c>
      <c r="C73" t="s">
        <v>31</v>
      </c>
      <c r="D73" t="s">
        <v>81</v>
      </c>
    </row>
    <row r="74" spans="1:4" x14ac:dyDescent="0.35">
      <c r="A74" t="s">
        <v>112</v>
      </c>
      <c r="B74" t="s">
        <v>33</v>
      </c>
      <c r="C74" t="s">
        <v>124</v>
      </c>
      <c r="D74" t="s">
        <v>125</v>
      </c>
    </row>
    <row r="75" spans="1:4" x14ac:dyDescent="0.35">
      <c r="A75" t="s">
        <v>112</v>
      </c>
      <c r="B75" t="s">
        <v>33</v>
      </c>
      <c r="C75" t="s">
        <v>126</v>
      </c>
      <c r="D75" t="s">
        <v>127</v>
      </c>
    </row>
    <row r="76" spans="1:4" x14ac:dyDescent="0.35">
      <c r="A76" t="s">
        <v>112</v>
      </c>
      <c r="B76" t="s">
        <v>33</v>
      </c>
      <c r="C76" t="s">
        <v>128</v>
      </c>
      <c r="D76" t="s">
        <v>129</v>
      </c>
    </row>
    <row r="77" spans="1:4" x14ac:dyDescent="0.35">
      <c r="A77" t="s">
        <v>112</v>
      </c>
      <c r="B77" t="s">
        <v>33</v>
      </c>
      <c r="C77" t="s">
        <v>130</v>
      </c>
      <c r="D77" t="s">
        <v>131</v>
      </c>
    </row>
    <row r="78" spans="1:4" x14ac:dyDescent="0.35">
      <c r="A78" t="s">
        <v>112</v>
      </c>
      <c r="B78" t="s">
        <v>33</v>
      </c>
      <c r="C78" t="s">
        <v>132</v>
      </c>
      <c r="D78" t="s">
        <v>133</v>
      </c>
    </row>
    <row r="79" spans="1:4" x14ac:dyDescent="0.35">
      <c r="A79" t="s">
        <v>112</v>
      </c>
      <c r="B79" t="s">
        <v>33</v>
      </c>
      <c r="C79" t="s">
        <v>134</v>
      </c>
      <c r="D79" t="s">
        <v>135</v>
      </c>
    </row>
    <row r="80" spans="1:4" x14ac:dyDescent="0.35">
      <c r="A80" t="s">
        <v>112</v>
      </c>
      <c r="B80" t="s">
        <v>42</v>
      </c>
      <c r="C80" t="s">
        <v>136</v>
      </c>
      <c r="D80" t="s">
        <v>137</v>
      </c>
    </row>
    <row r="81" spans="1:4" x14ac:dyDescent="0.35">
      <c r="A81" t="s">
        <v>112</v>
      </c>
      <c r="B81" t="s">
        <v>42</v>
      </c>
      <c r="C81" t="s">
        <v>138</v>
      </c>
      <c r="D81" t="s">
        <v>139</v>
      </c>
    </row>
    <row r="82" spans="1:4" x14ac:dyDescent="0.35">
      <c r="A82" t="s">
        <v>112</v>
      </c>
      <c r="B82" t="s">
        <v>49</v>
      </c>
      <c r="C82" t="s">
        <v>19</v>
      </c>
      <c r="D82" t="s">
        <v>140</v>
      </c>
    </row>
    <row r="83" spans="1:4" x14ac:dyDescent="0.35">
      <c r="A83" t="s">
        <v>112</v>
      </c>
      <c r="B83" t="s">
        <v>53</v>
      </c>
      <c r="C83" t="s">
        <v>141</v>
      </c>
      <c r="D83" t="s">
        <v>142</v>
      </c>
    </row>
    <row r="84" spans="1:4" x14ac:dyDescent="0.35">
      <c r="A84" t="s">
        <v>143</v>
      </c>
      <c r="B84" t="s">
        <v>5</v>
      </c>
      <c r="C84" t="s">
        <v>6</v>
      </c>
      <c r="D84" t="s">
        <v>144</v>
      </c>
    </row>
    <row r="85" spans="1:4" x14ac:dyDescent="0.35">
      <c r="A85" t="s">
        <v>143</v>
      </c>
      <c r="B85" t="s">
        <v>8</v>
      </c>
      <c r="C85" t="s">
        <v>9</v>
      </c>
      <c r="D85" t="s">
        <v>145</v>
      </c>
    </row>
    <row r="86" spans="1:4" x14ac:dyDescent="0.35">
      <c r="A86" t="s">
        <v>143</v>
      </c>
      <c r="B86" t="s">
        <v>8</v>
      </c>
      <c r="C86" t="s">
        <v>11</v>
      </c>
      <c r="D86" t="s">
        <v>146</v>
      </c>
    </row>
    <row r="87" spans="1:4" x14ac:dyDescent="0.35">
      <c r="A87" t="s">
        <v>143</v>
      </c>
      <c r="B87" t="s">
        <v>8</v>
      </c>
      <c r="C87" t="s">
        <v>13</v>
      </c>
      <c r="D87" t="s">
        <v>147</v>
      </c>
    </row>
    <row r="88" spans="1:4" x14ac:dyDescent="0.35">
      <c r="A88" t="s">
        <v>143</v>
      </c>
      <c r="B88" t="s">
        <v>8</v>
      </c>
      <c r="C88" t="s">
        <v>15</v>
      </c>
      <c r="D88" t="s">
        <v>148</v>
      </c>
    </row>
    <row r="89" spans="1:4" x14ac:dyDescent="0.35">
      <c r="A89" t="s">
        <v>143</v>
      </c>
      <c r="B89" t="s">
        <v>8</v>
      </c>
      <c r="C89" t="s">
        <v>17</v>
      </c>
      <c r="D89" t="s">
        <v>149</v>
      </c>
    </row>
    <row r="90" spans="1:4" x14ac:dyDescent="0.35">
      <c r="A90" t="s">
        <v>143</v>
      </c>
      <c r="B90" t="s">
        <v>8</v>
      </c>
      <c r="C90" t="s">
        <v>19</v>
      </c>
      <c r="D90" t="s">
        <v>150</v>
      </c>
    </row>
    <row r="91" spans="1:4" x14ac:dyDescent="0.35">
      <c r="A91" t="s">
        <v>143</v>
      </c>
      <c r="B91" t="s">
        <v>8</v>
      </c>
      <c r="C91" t="s">
        <v>21</v>
      </c>
      <c r="D91" t="s">
        <v>151</v>
      </c>
    </row>
    <row r="92" spans="1:4" x14ac:dyDescent="0.35">
      <c r="A92" t="s">
        <v>143</v>
      </c>
      <c r="B92" t="s">
        <v>8</v>
      </c>
      <c r="C92" t="s">
        <v>23</v>
      </c>
      <c r="D92" t="s">
        <v>152</v>
      </c>
    </row>
    <row r="93" spans="1:4" x14ac:dyDescent="0.35">
      <c r="A93" t="s">
        <v>143</v>
      </c>
      <c r="B93" t="s">
        <v>8</v>
      </c>
      <c r="C93" t="s">
        <v>25</v>
      </c>
      <c r="D93" t="s">
        <v>153</v>
      </c>
    </row>
    <row r="94" spans="1:4" x14ac:dyDescent="0.35">
      <c r="A94" t="s">
        <v>143</v>
      </c>
      <c r="B94" t="s">
        <v>8</v>
      </c>
      <c r="C94" t="s">
        <v>27</v>
      </c>
      <c r="D94" t="s">
        <v>28</v>
      </c>
    </row>
    <row r="95" spans="1:4" x14ac:dyDescent="0.35">
      <c r="A95" t="s">
        <v>143</v>
      </c>
      <c r="B95" t="s">
        <v>8</v>
      </c>
      <c r="C95" t="s">
        <v>29</v>
      </c>
      <c r="D95" t="s">
        <v>154</v>
      </c>
    </row>
    <row r="96" spans="1:4" x14ac:dyDescent="0.35">
      <c r="A96" t="s">
        <v>143</v>
      </c>
      <c r="B96" t="s">
        <v>33</v>
      </c>
      <c r="C96" t="s">
        <v>155</v>
      </c>
      <c r="D96" t="s">
        <v>156</v>
      </c>
    </row>
    <row r="97" spans="1:4" x14ac:dyDescent="0.35">
      <c r="A97" t="s">
        <v>143</v>
      </c>
      <c r="B97" t="s">
        <v>33</v>
      </c>
      <c r="C97" t="s">
        <v>157</v>
      </c>
      <c r="D97" t="s">
        <v>158</v>
      </c>
    </row>
    <row r="98" spans="1:4" x14ac:dyDescent="0.35">
      <c r="A98" t="s">
        <v>143</v>
      </c>
      <c r="B98" t="s">
        <v>33</v>
      </c>
      <c r="C98" t="s">
        <v>159</v>
      </c>
      <c r="D98" t="s">
        <v>160</v>
      </c>
    </row>
    <row r="99" spans="1:4" x14ac:dyDescent="0.35">
      <c r="A99" t="s">
        <v>143</v>
      </c>
      <c r="B99" t="s">
        <v>33</v>
      </c>
      <c r="C99" t="s">
        <v>161</v>
      </c>
      <c r="D99" t="s">
        <v>162</v>
      </c>
    </row>
    <row r="100" spans="1:4" x14ac:dyDescent="0.35">
      <c r="A100" t="s">
        <v>143</v>
      </c>
      <c r="B100" t="s">
        <v>33</v>
      </c>
      <c r="C100" t="s">
        <v>163</v>
      </c>
      <c r="D100" t="s">
        <v>164</v>
      </c>
    </row>
    <row r="101" spans="1:4" x14ac:dyDescent="0.35">
      <c r="A101" t="s">
        <v>143</v>
      </c>
      <c r="B101" t="s">
        <v>33</v>
      </c>
      <c r="C101" t="s">
        <v>165</v>
      </c>
      <c r="D101" t="s">
        <v>166</v>
      </c>
    </row>
    <row r="102" spans="1:4" x14ac:dyDescent="0.35">
      <c r="A102" t="s">
        <v>143</v>
      </c>
      <c r="B102" t="s">
        <v>42</v>
      </c>
      <c r="C102" t="s">
        <v>167</v>
      </c>
      <c r="D102" t="s">
        <v>168</v>
      </c>
    </row>
    <row r="103" spans="1:4" x14ac:dyDescent="0.35">
      <c r="A103" t="s">
        <v>143</v>
      </c>
      <c r="B103" t="s">
        <v>49</v>
      </c>
      <c r="C103" t="s">
        <v>21</v>
      </c>
      <c r="D103" t="s">
        <v>169</v>
      </c>
    </row>
    <row r="104" spans="1:4" x14ac:dyDescent="0.35">
      <c r="A104" t="s">
        <v>143</v>
      </c>
      <c r="B104" t="s">
        <v>49</v>
      </c>
      <c r="C104" t="s">
        <v>23</v>
      </c>
      <c r="D104" t="s">
        <v>170</v>
      </c>
    </row>
    <row r="105" spans="1:4" x14ac:dyDescent="0.35">
      <c r="A105" t="s">
        <v>143</v>
      </c>
      <c r="B105" t="s">
        <v>49</v>
      </c>
      <c r="C105" t="s">
        <v>25</v>
      </c>
      <c r="D105" t="s">
        <v>171</v>
      </c>
    </row>
    <row r="106" spans="1:4" x14ac:dyDescent="0.35">
      <c r="A106" t="s">
        <v>143</v>
      </c>
      <c r="B106" t="s">
        <v>49</v>
      </c>
      <c r="C106" t="s">
        <v>27</v>
      </c>
      <c r="D106" t="s">
        <v>172</v>
      </c>
    </row>
    <row r="107" spans="1:4" x14ac:dyDescent="0.35">
      <c r="A107" t="s">
        <v>143</v>
      </c>
      <c r="B107" t="s">
        <v>49</v>
      </c>
      <c r="C107" t="s">
        <v>29</v>
      </c>
      <c r="D107" t="s">
        <v>173</v>
      </c>
    </row>
    <row r="108" spans="1:4" x14ac:dyDescent="0.35">
      <c r="A108" t="s">
        <v>143</v>
      </c>
      <c r="B108" t="s">
        <v>49</v>
      </c>
      <c r="C108" t="s">
        <v>31</v>
      </c>
      <c r="D108" t="s">
        <v>174</v>
      </c>
    </row>
    <row r="109" spans="1:4" x14ac:dyDescent="0.35">
      <c r="A109" t="s">
        <v>175</v>
      </c>
      <c r="B109" t="s">
        <v>5</v>
      </c>
      <c r="C109" t="s">
        <v>6</v>
      </c>
      <c r="D109" t="s">
        <v>176</v>
      </c>
    </row>
    <row r="110" spans="1:4" x14ac:dyDescent="0.35">
      <c r="A110" t="s">
        <v>175</v>
      </c>
      <c r="B110" t="s">
        <v>8</v>
      </c>
      <c r="C110" t="s">
        <v>9</v>
      </c>
      <c r="D110" t="s">
        <v>119</v>
      </c>
    </row>
    <row r="111" spans="1:4" x14ac:dyDescent="0.35">
      <c r="A111" t="s">
        <v>175</v>
      </c>
      <c r="B111" t="s">
        <v>8</v>
      </c>
      <c r="C111" t="s">
        <v>11</v>
      </c>
      <c r="D111" t="s">
        <v>62</v>
      </c>
    </row>
    <row r="112" spans="1:4" x14ac:dyDescent="0.35">
      <c r="A112" t="s">
        <v>175</v>
      </c>
      <c r="B112" t="s">
        <v>8</v>
      </c>
      <c r="C112" t="s">
        <v>13</v>
      </c>
      <c r="D112" t="s">
        <v>177</v>
      </c>
    </row>
    <row r="113" spans="1:4" x14ac:dyDescent="0.35">
      <c r="A113" t="s">
        <v>175</v>
      </c>
      <c r="B113" t="s">
        <v>8</v>
      </c>
      <c r="C113" t="s">
        <v>15</v>
      </c>
      <c r="D113" t="s">
        <v>32</v>
      </c>
    </row>
    <row r="114" spans="1:4" x14ac:dyDescent="0.35">
      <c r="A114" t="s">
        <v>175</v>
      </c>
      <c r="B114" t="s">
        <v>33</v>
      </c>
      <c r="C114" t="s">
        <v>178</v>
      </c>
      <c r="D114" t="s">
        <v>179</v>
      </c>
    </row>
    <row r="115" spans="1:4" x14ac:dyDescent="0.35">
      <c r="A115" t="s">
        <v>175</v>
      </c>
      <c r="B115" t="s">
        <v>33</v>
      </c>
      <c r="C115" t="s">
        <v>180</v>
      </c>
      <c r="D115" t="s">
        <v>181</v>
      </c>
    </row>
    <row r="116" spans="1:4" x14ac:dyDescent="0.35">
      <c r="A116" t="s">
        <v>175</v>
      </c>
      <c r="B116" t="s">
        <v>33</v>
      </c>
      <c r="C116" t="s">
        <v>182</v>
      </c>
      <c r="D116" t="s">
        <v>183</v>
      </c>
    </row>
    <row r="117" spans="1:4" x14ac:dyDescent="0.35">
      <c r="A117" t="s">
        <v>175</v>
      </c>
      <c r="B117" t="s">
        <v>42</v>
      </c>
      <c r="C117" t="s">
        <v>184</v>
      </c>
      <c r="D117" t="s">
        <v>185</v>
      </c>
    </row>
    <row r="118" spans="1:4" x14ac:dyDescent="0.35">
      <c r="A118" t="s">
        <v>175</v>
      </c>
      <c r="B118" t="s">
        <v>49</v>
      </c>
      <c r="C118" t="s">
        <v>69</v>
      </c>
      <c r="D118" t="s">
        <v>186</v>
      </c>
    </row>
    <row r="119" spans="1:4" x14ac:dyDescent="0.35">
      <c r="A119" t="s">
        <v>175</v>
      </c>
      <c r="B119" t="s">
        <v>49</v>
      </c>
      <c r="C119" t="s">
        <v>70</v>
      </c>
      <c r="D119" t="s">
        <v>187</v>
      </c>
    </row>
    <row r="120" spans="1:4" x14ac:dyDescent="0.35">
      <c r="A120" t="s">
        <v>175</v>
      </c>
      <c r="B120" t="s">
        <v>53</v>
      </c>
      <c r="C120" t="s">
        <v>188</v>
      </c>
      <c r="D120" t="s">
        <v>189</v>
      </c>
    </row>
    <row r="121" spans="1:4" x14ac:dyDescent="0.35">
      <c r="A121" t="s">
        <v>190</v>
      </c>
      <c r="B121" t="s">
        <v>5</v>
      </c>
      <c r="C121" t="s">
        <v>6</v>
      </c>
      <c r="D121" t="s">
        <v>191</v>
      </c>
    </row>
    <row r="122" spans="1:4" x14ac:dyDescent="0.35">
      <c r="A122" t="s">
        <v>190</v>
      </c>
      <c r="B122" t="s">
        <v>8</v>
      </c>
      <c r="C122" t="s">
        <v>9</v>
      </c>
      <c r="D122" t="s">
        <v>146</v>
      </c>
    </row>
    <row r="123" spans="1:4" x14ac:dyDescent="0.35">
      <c r="A123" t="s">
        <v>190</v>
      </c>
      <c r="B123" t="s">
        <v>8</v>
      </c>
      <c r="C123" t="s">
        <v>11</v>
      </c>
      <c r="D123" t="s">
        <v>192</v>
      </c>
    </row>
    <row r="124" spans="1:4" x14ac:dyDescent="0.35">
      <c r="A124" t="s">
        <v>190</v>
      </c>
      <c r="B124" t="s">
        <v>8</v>
      </c>
      <c r="C124" t="s">
        <v>15</v>
      </c>
      <c r="D124" t="s">
        <v>119</v>
      </c>
    </row>
    <row r="125" spans="1:4" x14ac:dyDescent="0.35">
      <c r="A125" t="s">
        <v>190</v>
      </c>
      <c r="B125" t="s">
        <v>8</v>
      </c>
      <c r="C125" t="s">
        <v>17</v>
      </c>
      <c r="D125" t="s">
        <v>62</v>
      </c>
    </row>
    <row r="126" spans="1:4" x14ac:dyDescent="0.35">
      <c r="A126" t="s">
        <v>190</v>
      </c>
      <c r="B126" t="s">
        <v>8</v>
      </c>
      <c r="C126" t="s">
        <v>19</v>
      </c>
      <c r="D126" t="s">
        <v>16</v>
      </c>
    </row>
    <row r="127" spans="1:4" x14ac:dyDescent="0.35">
      <c r="A127" t="s">
        <v>190</v>
      </c>
      <c r="B127" t="s">
        <v>8</v>
      </c>
      <c r="C127" t="s">
        <v>21</v>
      </c>
      <c r="D127" t="s">
        <v>66</v>
      </c>
    </row>
    <row r="128" spans="1:4" x14ac:dyDescent="0.35">
      <c r="A128" t="s">
        <v>190</v>
      </c>
      <c r="B128" t="s">
        <v>8</v>
      </c>
      <c r="C128" t="s">
        <v>25</v>
      </c>
      <c r="D128" t="s">
        <v>193</v>
      </c>
    </row>
    <row r="129" spans="1:4" x14ac:dyDescent="0.35">
      <c r="A129" t="s">
        <v>190</v>
      </c>
      <c r="B129" t="s">
        <v>8</v>
      </c>
      <c r="C129" t="s">
        <v>29</v>
      </c>
      <c r="D129" t="s">
        <v>32</v>
      </c>
    </row>
    <row r="130" spans="1:4" x14ac:dyDescent="0.35">
      <c r="A130" t="s">
        <v>190</v>
      </c>
      <c r="B130" t="s">
        <v>8</v>
      </c>
      <c r="C130" t="s">
        <v>31</v>
      </c>
      <c r="D130" t="s">
        <v>194</v>
      </c>
    </row>
    <row r="131" spans="1:4" x14ac:dyDescent="0.35">
      <c r="A131" t="s">
        <v>190</v>
      </c>
      <c r="B131" t="s">
        <v>33</v>
      </c>
      <c r="C131" t="s">
        <v>195</v>
      </c>
      <c r="D131" t="s">
        <v>196</v>
      </c>
    </row>
    <row r="132" spans="1:4" x14ac:dyDescent="0.35">
      <c r="A132" t="s">
        <v>190</v>
      </c>
      <c r="B132" t="s">
        <v>33</v>
      </c>
      <c r="C132" t="s">
        <v>197</v>
      </c>
      <c r="D132" t="s">
        <v>198</v>
      </c>
    </row>
    <row r="133" spans="1:4" x14ac:dyDescent="0.35">
      <c r="A133" t="s">
        <v>190</v>
      </c>
      <c r="B133" t="s">
        <v>33</v>
      </c>
      <c r="C133" t="s">
        <v>199</v>
      </c>
      <c r="D133" t="s">
        <v>200</v>
      </c>
    </row>
    <row r="134" spans="1:4" x14ac:dyDescent="0.35">
      <c r="A134" t="s">
        <v>190</v>
      </c>
      <c r="B134" t="s">
        <v>33</v>
      </c>
      <c r="C134" t="s">
        <v>201</v>
      </c>
      <c r="D134" t="s">
        <v>202</v>
      </c>
    </row>
    <row r="135" spans="1:4" x14ac:dyDescent="0.35">
      <c r="A135" t="s">
        <v>190</v>
      </c>
      <c r="B135" t="s">
        <v>33</v>
      </c>
      <c r="C135" t="s">
        <v>203</v>
      </c>
      <c r="D135" t="s">
        <v>204</v>
      </c>
    </row>
    <row r="136" spans="1:4" x14ac:dyDescent="0.35">
      <c r="A136" t="s">
        <v>190</v>
      </c>
      <c r="B136" t="s">
        <v>33</v>
      </c>
      <c r="C136" t="s">
        <v>205</v>
      </c>
      <c r="D136" t="s">
        <v>206</v>
      </c>
    </row>
    <row r="137" spans="1:4" x14ac:dyDescent="0.35">
      <c r="A137" t="s">
        <v>190</v>
      </c>
      <c r="B137" t="s">
        <v>33</v>
      </c>
      <c r="C137" t="s">
        <v>207</v>
      </c>
      <c r="D137" t="s">
        <v>208</v>
      </c>
    </row>
    <row r="138" spans="1:4" x14ac:dyDescent="0.35">
      <c r="A138" t="s">
        <v>190</v>
      </c>
      <c r="B138" t="s">
        <v>42</v>
      </c>
      <c r="C138" t="s">
        <v>209</v>
      </c>
      <c r="D138" t="s">
        <v>210</v>
      </c>
    </row>
    <row r="139" spans="1:4" x14ac:dyDescent="0.35">
      <c r="A139" t="s">
        <v>190</v>
      </c>
      <c r="B139" t="s">
        <v>42</v>
      </c>
      <c r="C139" t="s">
        <v>211</v>
      </c>
      <c r="D139" t="s">
        <v>212</v>
      </c>
    </row>
    <row r="140" spans="1:4" x14ac:dyDescent="0.35">
      <c r="A140" t="s">
        <v>190</v>
      </c>
      <c r="B140" t="s">
        <v>42</v>
      </c>
      <c r="C140" t="s">
        <v>213</v>
      </c>
      <c r="D140" t="s">
        <v>214</v>
      </c>
    </row>
    <row r="141" spans="1:4" x14ac:dyDescent="0.35">
      <c r="A141" t="s">
        <v>190</v>
      </c>
      <c r="B141" t="s">
        <v>49</v>
      </c>
      <c r="C141" t="s">
        <v>43</v>
      </c>
      <c r="D141" t="s">
        <v>215</v>
      </c>
    </row>
    <row r="142" spans="1:4" x14ac:dyDescent="0.35">
      <c r="A142" t="s">
        <v>190</v>
      </c>
      <c r="B142" t="s">
        <v>49</v>
      </c>
      <c r="C142" t="s">
        <v>73</v>
      </c>
      <c r="D142" t="s">
        <v>216</v>
      </c>
    </row>
    <row r="143" spans="1:4" x14ac:dyDescent="0.35">
      <c r="A143" t="s">
        <v>190</v>
      </c>
      <c r="B143" t="s">
        <v>49</v>
      </c>
      <c r="C143" t="s">
        <v>217</v>
      </c>
      <c r="D143" t="s">
        <v>218</v>
      </c>
    </row>
    <row r="144" spans="1:4" x14ac:dyDescent="0.35">
      <c r="A144" t="s">
        <v>190</v>
      </c>
      <c r="B144" t="s">
        <v>53</v>
      </c>
      <c r="C144" t="s">
        <v>219</v>
      </c>
      <c r="D144" t="s">
        <v>220</v>
      </c>
    </row>
    <row r="145" spans="1:4" x14ac:dyDescent="0.35">
      <c r="A145" t="s">
        <v>221</v>
      </c>
      <c r="B145" t="s">
        <v>5</v>
      </c>
      <c r="C145" t="s">
        <v>6</v>
      </c>
      <c r="D145" t="s">
        <v>222</v>
      </c>
    </row>
    <row r="146" spans="1:4" x14ac:dyDescent="0.35">
      <c r="A146" t="s">
        <v>221</v>
      </c>
      <c r="B146" t="s">
        <v>8</v>
      </c>
      <c r="C146" t="s">
        <v>9</v>
      </c>
      <c r="D146" t="s">
        <v>223</v>
      </c>
    </row>
    <row r="147" spans="1:4" x14ac:dyDescent="0.35">
      <c r="A147" t="s">
        <v>221</v>
      </c>
      <c r="B147" t="s">
        <v>8</v>
      </c>
      <c r="C147" t="s">
        <v>11</v>
      </c>
      <c r="D147" t="s">
        <v>62</v>
      </c>
    </row>
    <row r="148" spans="1:4" x14ac:dyDescent="0.35">
      <c r="A148" t="s">
        <v>221</v>
      </c>
      <c r="B148" t="s">
        <v>8</v>
      </c>
      <c r="C148" t="s">
        <v>13</v>
      </c>
      <c r="D148" t="s">
        <v>224</v>
      </c>
    </row>
    <row r="149" spans="1:4" x14ac:dyDescent="0.35">
      <c r="A149" t="s">
        <v>221</v>
      </c>
      <c r="B149" t="s">
        <v>8</v>
      </c>
      <c r="C149" t="s">
        <v>15</v>
      </c>
      <c r="D149" t="s">
        <v>32</v>
      </c>
    </row>
    <row r="150" spans="1:4" x14ac:dyDescent="0.35">
      <c r="A150" t="s">
        <v>221</v>
      </c>
      <c r="B150" t="s">
        <v>33</v>
      </c>
      <c r="C150" t="s">
        <v>225</v>
      </c>
      <c r="D150" t="s">
        <v>226</v>
      </c>
    </row>
    <row r="151" spans="1:4" x14ac:dyDescent="0.35">
      <c r="A151" t="s">
        <v>221</v>
      </c>
      <c r="B151" t="s">
        <v>42</v>
      </c>
      <c r="C151" t="s">
        <v>227</v>
      </c>
      <c r="D151" t="s">
        <v>228</v>
      </c>
    </row>
    <row r="152" spans="1:4" x14ac:dyDescent="0.35">
      <c r="A152" t="s">
        <v>221</v>
      </c>
      <c r="B152" t="s">
        <v>49</v>
      </c>
      <c r="C152" t="s">
        <v>75</v>
      </c>
      <c r="D152" t="s">
        <v>229</v>
      </c>
    </row>
    <row r="153" spans="1:4" x14ac:dyDescent="0.35">
      <c r="A153" t="s">
        <v>221</v>
      </c>
      <c r="B153" t="s">
        <v>53</v>
      </c>
      <c r="C153" t="s">
        <v>108</v>
      </c>
      <c r="D153" t="s">
        <v>230</v>
      </c>
    </row>
    <row r="154" spans="1:4" x14ac:dyDescent="0.35">
      <c r="A154" t="s">
        <v>221</v>
      </c>
      <c r="B154" t="s">
        <v>53</v>
      </c>
      <c r="C154" t="s">
        <v>231</v>
      </c>
      <c r="D154" t="s">
        <v>232</v>
      </c>
    </row>
    <row r="155" spans="1:4" x14ac:dyDescent="0.35">
      <c r="A155" t="s">
        <v>221</v>
      </c>
      <c r="B155" t="s">
        <v>233</v>
      </c>
      <c r="C155" t="s">
        <v>234</v>
      </c>
      <c r="D155" t="s">
        <v>235</v>
      </c>
    </row>
    <row r="156" spans="1:4" x14ac:dyDescent="0.35">
      <c r="A156" t="s">
        <v>236</v>
      </c>
      <c r="B156" t="s">
        <v>5</v>
      </c>
      <c r="C156" t="s">
        <v>6</v>
      </c>
      <c r="D156" t="s">
        <v>237</v>
      </c>
    </row>
    <row r="157" spans="1:4" x14ac:dyDescent="0.35">
      <c r="A157" t="s">
        <v>236</v>
      </c>
      <c r="B157" t="s">
        <v>8</v>
      </c>
      <c r="C157" t="s">
        <v>9</v>
      </c>
      <c r="D157" t="s">
        <v>59</v>
      </c>
    </row>
    <row r="158" spans="1:4" x14ac:dyDescent="0.35">
      <c r="A158" t="s">
        <v>236</v>
      </c>
      <c r="B158" t="s">
        <v>8</v>
      </c>
      <c r="C158" t="s">
        <v>11</v>
      </c>
      <c r="D158" t="s">
        <v>238</v>
      </c>
    </row>
    <row r="159" spans="1:4" x14ac:dyDescent="0.35">
      <c r="A159" t="s">
        <v>236</v>
      </c>
      <c r="B159" t="s">
        <v>8</v>
      </c>
      <c r="C159" t="s">
        <v>13</v>
      </c>
      <c r="D159" t="s">
        <v>239</v>
      </c>
    </row>
    <row r="160" spans="1:4" x14ac:dyDescent="0.35">
      <c r="A160" t="s">
        <v>236</v>
      </c>
      <c r="B160" t="s">
        <v>8</v>
      </c>
      <c r="C160" t="s">
        <v>15</v>
      </c>
      <c r="D160" t="s">
        <v>114</v>
      </c>
    </row>
    <row r="161" spans="1:4" x14ac:dyDescent="0.35">
      <c r="A161" t="s">
        <v>236</v>
      </c>
      <c r="B161" t="s">
        <v>8</v>
      </c>
      <c r="C161" t="s">
        <v>17</v>
      </c>
      <c r="D161" t="s">
        <v>240</v>
      </c>
    </row>
    <row r="162" spans="1:4" x14ac:dyDescent="0.35">
      <c r="A162" t="s">
        <v>236</v>
      </c>
      <c r="B162" t="s">
        <v>8</v>
      </c>
      <c r="C162" t="s">
        <v>19</v>
      </c>
      <c r="D162" t="s">
        <v>241</v>
      </c>
    </row>
    <row r="163" spans="1:4" x14ac:dyDescent="0.35">
      <c r="A163" t="s">
        <v>236</v>
      </c>
      <c r="B163" t="s">
        <v>8</v>
      </c>
      <c r="C163" t="s">
        <v>21</v>
      </c>
      <c r="D163" t="s">
        <v>62</v>
      </c>
    </row>
    <row r="164" spans="1:4" x14ac:dyDescent="0.35">
      <c r="A164" t="s">
        <v>236</v>
      </c>
      <c r="B164" t="s">
        <v>8</v>
      </c>
      <c r="C164" t="s">
        <v>23</v>
      </c>
      <c r="D164" t="s">
        <v>16</v>
      </c>
    </row>
    <row r="165" spans="1:4" x14ac:dyDescent="0.35">
      <c r="A165" t="s">
        <v>236</v>
      </c>
      <c r="B165" t="s">
        <v>8</v>
      </c>
      <c r="C165" t="s">
        <v>25</v>
      </c>
      <c r="D165" t="s">
        <v>242</v>
      </c>
    </row>
    <row r="166" spans="1:4" x14ac:dyDescent="0.35">
      <c r="A166" t="s">
        <v>236</v>
      </c>
      <c r="B166" t="s">
        <v>8</v>
      </c>
      <c r="C166" t="s">
        <v>27</v>
      </c>
      <c r="D166" t="s">
        <v>65</v>
      </c>
    </row>
    <row r="167" spans="1:4" x14ac:dyDescent="0.35">
      <c r="A167" t="s">
        <v>236</v>
      </c>
      <c r="B167" t="s">
        <v>8</v>
      </c>
      <c r="C167" t="s">
        <v>29</v>
      </c>
      <c r="D167" t="s">
        <v>20</v>
      </c>
    </row>
    <row r="168" spans="1:4" x14ac:dyDescent="0.35">
      <c r="A168" t="s">
        <v>236</v>
      </c>
      <c r="B168" t="s">
        <v>8</v>
      </c>
      <c r="C168" t="s">
        <v>31</v>
      </c>
      <c r="D168" t="s">
        <v>243</v>
      </c>
    </row>
    <row r="169" spans="1:4" x14ac:dyDescent="0.35">
      <c r="A169" t="s">
        <v>236</v>
      </c>
      <c r="B169" t="s">
        <v>8</v>
      </c>
      <c r="C169" t="s">
        <v>69</v>
      </c>
      <c r="D169" t="s">
        <v>244</v>
      </c>
    </row>
    <row r="170" spans="1:4" x14ac:dyDescent="0.35">
      <c r="A170" t="s">
        <v>236</v>
      </c>
      <c r="B170" t="s">
        <v>8</v>
      </c>
      <c r="C170" t="s">
        <v>70</v>
      </c>
      <c r="D170" t="s">
        <v>32</v>
      </c>
    </row>
    <row r="171" spans="1:4" x14ac:dyDescent="0.35">
      <c r="A171" t="s">
        <v>236</v>
      </c>
      <c r="B171" t="s">
        <v>33</v>
      </c>
      <c r="C171" t="s">
        <v>245</v>
      </c>
      <c r="D171" t="s">
        <v>246</v>
      </c>
    </row>
    <row r="172" spans="1:4" x14ac:dyDescent="0.35">
      <c r="A172" t="s">
        <v>236</v>
      </c>
      <c r="B172" t="s">
        <v>33</v>
      </c>
      <c r="C172" t="s">
        <v>247</v>
      </c>
      <c r="D172" t="s">
        <v>248</v>
      </c>
    </row>
    <row r="173" spans="1:4" x14ac:dyDescent="0.35">
      <c r="A173" t="s">
        <v>236</v>
      </c>
      <c r="B173" t="s">
        <v>33</v>
      </c>
      <c r="C173" t="s">
        <v>249</v>
      </c>
      <c r="D173" t="s">
        <v>250</v>
      </c>
    </row>
    <row r="174" spans="1:4" x14ac:dyDescent="0.35">
      <c r="A174" t="s">
        <v>236</v>
      </c>
      <c r="B174" t="s">
        <v>33</v>
      </c>
      <c r="C174" t="s">
        <v>251</v>
      </c>
      <c r="D174" t="s">
        <v>252</v>
      </c>
    </row>
    <row r="175" spans="1:4" x14ac:dyDescent="0.35">
      <c r="A175" t="s">
        <v>236</v>
      </c>
      <c r="B175" t="s">
        <v>33</v>
      </c>
      <c r="C175" t="s">
        <v>253</v>
      </c>
      <c r="D175" t="s">
        <v>254</v>
      </c>
    </row>
    <row r="176" spans="1:4" x14ac:dyDescent="0.35">
      <c r="A176" t="s">
        <v>236</v>
      </c>
      <c r="B176" t="s">
        <v>42</v>
      </c>
      <c r="C176" t="s">
        <v>255</v>
      </c>
      <c r="D176" t="s">
        <v>256</v>
      </c>
    </row>
    <row r="177" spans="1:4" x14ac:dyDescent="0.35">
      <c r="A177" t="s">
        <v>236</v>
      </c>
      <c r="B177" t="s">
        <v>42</v>
      </c>
      <c r="C177" t="s">
        <v>257</v>
      </c>
      <c r="D177" t="s">
        <v>258</v>
      </c>
    </row>
    <row r="178" spans="1:4" x14ac:dyDescent="0.35">
      <c r="A178" t="s">
        <v>236</v>
      </c>
      <c r="B178" t="s">
        <v>49</v>
      </c>
      <c r="C178" t="s">
        <v>77</v>
      </c>
      <c r="D178" t="s">
        <v>259</v>
      </c>
    </row>
    <row r="179" spans="1:4" x14ac:dyDescent="0.35">
      <c r="A179" t="s">
        <v>236</v>
      </c>
      <c r="B179" t="s">
        <v>49</v>
      </c>
      <c r="C179" t="s">
        <v>79</v>
      </c>
      <c r="D179" t="s">
        <v>260</v>
      </c>
    </row>
    <row r="180" spans="1:4" x14ac:dyDescent="0.35">
      <c r="A180" t="s">
        <v>236</v>
      </c>
      <c r="B180" t="s">
        <v>49</v>
      </c>
      <c r="C180" t="s">
        <v>80</v>
      </c>
      <c r="D180" t="s">
        <v>261</v>
      </c>
    </row>
    <row r="181" spans="1:4" x14ac:dyDescent="0.35">
      <c r="A181" t="s">
        <v>236</v>
      </c>
      <c r="B181" t="s">
        <v>233</v>
      </c>
      <c r="C181" t="s">
        <v>11</v>
      </c>
      <c r="D181" t="s">
        <v>262</v>
      </c>
    </row>
    <row r="182" spans="1:4" x14ac:dyDescent="0.35">
      <c r="A182" t="s">
        <v>263</v>
      </c>
      <c r="B182" t="s">
        <v>5</v>
      </c>
      <c r="C182" t="s">
        <v>6</v>
      </c>
      <c r="D182" t="s">
        <v>264</v>
      </c>
    </row>
    <row r="183" spans="1:4" x14ac:dyDescent="0.35">
      <c r="A183" t="s">
        <v>263</v>
      </c>
      <c r="B183" t="s">
        <v>8</v>
      </c>
      <c r="C183" t="s">
        <v>9</v>
      </c>
      <c r="D183" t="s">
        <v>59</v>
      </c>
    </row>
    <row r="184" spans="1:4" x14ac:dyDescent="0.35">
      <c r="A184" t="s">
        <v>263</v>
      </c>
      <c r="B184" t="s">
        <v>8</v>
      </c>
      <c r="C184" t="s">
        <v>11</v>
      </c>
      <c r="D184" t="s">
        <v>265</v>
      </c>
    </row>
    <row r="185" spans="1:4" x14ac:dyDescent="0.35">
      <c r="A185" t="s">
        <v>263</v>
      </c>
      <c r="B185" t="s">
        <v>8</v>
      </c>
      <c r="C185" t="s">
        <v>13</v>
      </c>
      <c r="D185" t="s">
        <v>266</v>
      </c>
    </row>
    <row r="186" spans="1:4" x14ac:dyDescent="0.35">
      <c r="A186" t="s">
        <v>263</v>
      </c>
      <c r="B186" t="s">
        <v>8</v>
      </c>
      <c r="C186" t="s">
        <v>15</v>
      </c>
      <c r="D186" t="s">
        <v>114</v>
      </c>
    </row>
    <row r="187" spans="1:4" x14ac:dyDescent="0.35">
      <c r="A187" t="s">
        <v>263</v>
      </c>
      <c r="B187" t="s">
        <v>8</v>
      </c>
      <c r="C187" t="s">
        <v>17</v>
      </c>
      <c r="D187" t="s">
        <v>192</v>
      </c>
    </row>
    <row r="188" spans="1:4" x14ac:dyDescent="0.35">
      <c r="A188" t="s">
        <v>263</v>
      </c>
      <c r="B188" t="s">
        <v>8</v>
      </c>
      <c r="C188" t="s">
        <v>19</v>
      </c>
      <c r="D188" t="s">
        <v>240</v>
      </c>
    </row>
    <row r="189" spans="1:4" x14ac:dyDescent="0.35">
      <c r="A189" t="s">
        <v>263</v>
      </c>
      <c r="B189" t="s">
        <v>8</v>
      </c>
      <c r="C189" t="s">
        <v>21</v>
      </c>
      <c r="D189" t="s">
        <v>267</v>
      </c>
    </row>
    <row r="190" spans="1:4" x14ac:dyDescent="0.35">
      <c r="A190" t="s">
        <v>263</v>
      </c>
      <c r="B190" t="s">
        <v>8</v>
      </c>
      <c r="C190" t="s">
        <v>23</v>
      </c>
      <c r="D190" t="s">
        <v>119</v>
      </c>
    </row>
    <row r="191" spans="1:4" x14ac:dyDescent="0.35">
      <c r="A191" t="s">
        <v>263</v>
      </c>
      <c r="B191" t="s">
        <v>8</v>
      </c>
      <c r="C191" t="s">
        <v>25</v>
      </c>
      <c r="D191" t="s">
        <v>62</v>
      </c>
    </row>
    <row r="192" spans="1:4" x14ac:dyDescent="0.35">
      <c r="A192" t="s">
        <v>263</v>
      </c>
      <c r="B192" t="s">
        <v>8</v>
      </c>
      <c r="C192" t="s">
        <v>27</v>
      </c>
      <c r="D192" t="s">
        <v>16</v>
      </c>
    </row>
    <row r="193" spans="1:4" x14ac:dyDescent="0.35">
      <c r="A193" t="s">
        <v>263</v>
      </c>
      <c r="B193" t="s">
        <v>8</v>
      </c>
      <c r="C193" t="s">
        <v>29</v>
      </c>
      <c r="D193" t="s">
        <v>268</v>
      </c>
    </row>
    <row r="194" spans="1:4" x14ac:dyDescent="0.35">
      <c r="A194" t="s">
        <v>263</v>
      </c>
      <c r="B194" t="s">
        <v>8</v>
      </c>
      <c r="C194" t="s">
        <v>31</v>
      </c>
      <c r="D194" t="s">
        <v>269</v>
      </c>
    </row>
    <row r="195" spans="1:4" x14ac:dyDescent="0.35">
      <c r="A195" t="s">
        <v>263</v>
      </c>
      <c r="B195" t="s">
        <v>8</v>
      </c>
      <c r="C195" t="s">
        <v>69</v>
      </c>
      <c r="D195" t="s">
        <v>270</v>
      </c>
    </row>
    <row r="196" spans="1:4" x14ac:dyDescent="0.35">
      <c r="A196" t="s">
        <v>263</v>
      </c>
      <c r="B196" t="s">
        <v>8</v>
      </c>
      <c r="C196" t="s">
        <v>70</v>
      </c>
      <c r="D196" t="s">
        <v>32</v>
      </c>
    </row>
    <row r="197" spans="1:4" x14ac:dyDescent="0.35">
      <c r="A197" t="s">
        <v>263</v>
      </c>
      <c r="B197" t="s">
        <v>33</v>
      </c>
      <c r="C197" t="s">
        <v>271</v>
      </c>
      <c r="D197" t="s">
        <v>272</v>
      </c>
    </row>
    <row r="198" spans="1:4" x14ac:dyDescent="0.35">
      <c r="A198" t="s">
        <v>263</v>
      </c>
      <c r="B198" t="s">
        <v>33</v>
      </c>
      <c r="C198" t="s">
        <v>273</v>
      </c>
      <c r="D198" t="s">
        <v>274</v>
      </c>
    </row>
    <row r="199" spans="1:4" x14ac:dyDescent="0.35">
      <c r="A199" t="s">
        <v>263</v>
      </c>
      <c r="B199" t="s">
        <v>33</v>
      </c>
      <c r="C199" t="s">
        <v>275</v>
      </c>
      <c r="D199" t="s">
        <v>276</v>
      </c>
    </row>
    <row r="200" spans="1:4" x14ac:dyDescent="0.35">
      <c r="A200" t="s">
        <v>263</v>
      </c>
      <c r="B200" t="s">
        <v>33</v>
      </c>
      <c r="C200" t="s">
        <v>277</v>
      </c>
      <c r="D200" t="s">
        <v>278</v>
      </c>
    </row>
    <row r="201" spans="1:4" x14ac:dyDescent="0.35">
      <c r="A201" t="s">
        <v>263</v>
      </c>
      <c r="B201" t="s">
        <v>33</v>
      </c>
      <c r="C201" t="s">
        <v>279</v>
      </c>
      <c r="D201" t="s">
        <v>280</v>
      </c>
    </row>
    <row r="202" spans="1:4" x14ac:dyDescent="0.35">
      <c r="A202" t="s">
        <v>263</v>
      </c>
      <c r="B202" t="s">
        <v>42</v>
      </c>
      <c r="C202" t="s">
        <v>281</v>
      </c>
      <c r="D202" t="s">
        <v>282</v>
      </c>
    </row>
    <row r="203" spans="1:4" x14ac:dyDescent="0.35">
      <c r="A203" t="s">
        <v>263</v>
      </c>
      <c r="B203" t="s">
        <v>42</v>
      </c>
      <c r="C203" t="s">
        <v>283</v>
      </c>
      <c r="D203" t="s">
        <v>284</v>
      </c>
    </row>
    <row r="204" spans="1:4" x14ac:dyDescent="0.35">
      <c r="A204" t="s">
        <v>263</v>
      </c>
      <c r="B204" t="s">
        <v>42</v>
      </c>
      <c r="C204" t="s">
        <v>285</v>
      </c>
      <c r="D204" t="s">
        <v>286</v>
      </c>
    </row>
    <row r="205" spans="1:4" x14ac:dyDescent="0.35">
      <c r="A205" t="s">
        <v>263</v>
      </c>
      <c r="B205" t="s">
        <v>49</v>
      </c>
      <c r="C205" t="s">
        <v>287</v>
      </c>
      <c r="D205" t="s">
        <v>288</v>
      </c>
    </row>
    <row r="206" spans="1:4" x14ac:dyDescent="0.35">
      <c r="A206" t="s">
        <v>263</v>
      </c>
      <c r="B206" t="s">
        <v>49</v>
      </c>
      <c r="C206" t="s">
        <v>289</v>
      </c>
      <c r="D206" t="s">
        <v>290</v>
      </c>
    </row>
    <row r="207" spans="1:4" x14ac:dyDescent="0.35">
      <c r="A207" t="s">
        <v>263</v>
      </c>
      <c r="B207" t="s">
        <v>49</v>
      </c>
      <c r="C207" t="s">
        <v>291</v>
      </c>
      <c r="D207" t="s">
        <v>292</v>
      </c>
    </row>
    <row r="208" spans="1:4" x14ac:dyDescent="0.35">
      <c r="A208" t="s">
        <v>263</v>
      </c>
      <c r="B208" t="s">
        <v>53</v>
      </c>
      <c r="C208" t="s">
        <v>293</v>
      </c>
      <c r="D208" t="s">
        <v>294</v>
      </c>
    </row>
    <row r="209" spans="1:4" x14ac:dyDescent="0.35">
      <c r="A209" t="s">
        <v>263</v>
      </c>
      <c r="B209" t="s">
        <v>53</v>
      </c>
      <c r="C209" t="s">
        <v>295</v>
      </c>
      <c r="D209" t="s">
        <v>296</v>
      </c>
    </row>
    <row r="210" spans="1:4" x14ac:dyDescent="0.35">
      <c r="A210" t="s">
        <v>263</v>
      </c>
      <c r="B210" t="s">
        <v>53</v>
      </c>
      <c r="C210" t="s">
        <v>297</v>
      </c>
      <c r="D210" t="s">
        <v>298</v>
      </c>
    </row>
    <row r="211" spans="1:4" x14ac:dyDescent="0.35">
      <c r="A211" t="s">
        <v>263</v>
      </c>
      <c r="B211" t="s">
        <v>233</v>
      </c>
      <c r="C211" t="s">
        <v>13</v>
      </c>
      <c r="D211" t="s">
        <v>299</v>
      </c>
    </row>
    <row r="212" spans="1:4" x14ac:dyDescent="0.35">
      <c r="A212" t="s">
        <v>300</v>
      </c>
      <c r="B212" t="s">
        <v>5</v>
      </c>
      <c r="C212" t="s">
        <v>6</v>
      </c>
      <c r="D212" t="s">
        <v>301</v>
      </c>
    </row>
    <row r="213" spans="1:4" x14ac:dyDescent="0.35">
      <c r="A213" t="s">
        <v>300</v>
      </c>
      <c r="B213" t="s">
        <v>8</v>
      </c>
      <c r="C213" t="s">
        <v>9</v>
      </c>
      <c r="D213" t="s">
        <v>265</v>
      </c>
    </row>
    <row r="214" spans="1:4" x14ac:dyDescent="0.35">
      <c r="A214" t="s">
        <v>300</v>
      </c>
      <c r="B214" t="s">
        <v>8</v>
      </c>
      <c r="C214" t="s">
        <v>11</v>
      </c>
      <c r="D214" t="s">
        <v>302</v>
      </c>
    </row>
    <row r="215" spans="1:4" x14ac:dyDescent="0.35">
      <c r="A215" t="s">
        <v>300</v>
      </c>
      <c r="B215" t="s">
        <v>8</v>
      </c>
      <c r="C215" t="s">
        <v>13</v>
      </c>
      <c r="D215" t="s">
        <v>303</v>
      </c>
    </row>
    <row r="216" spans="1:4" x14ac:dyDescent="0.35">
      <c r="A216" t="s">
        <v>300</v>
      </c>
      <c r="B216" t="s">
        <v>8</v>
      </c>
      <c r="C216" t="s">
        <v>15</v>
      </c>
      <c r="D216" t="s">
        <v>304</v>
      </c>
    </row>
    <row r="217" spans="1:4" x14ac:dyDescent="0.35">
      <c r="A217" t="s">
        <v>300</v>
      </c>
      <c r="B217" t="s">
        <v>8</v>
      </c>
      <c r="C217" t="s">
        <v>17</v>
      </c>
      <c r="D217" t="s">
        <v>20</v>
      </c>
    </row>
    <row r="218" spans="1:4" x14ac:dyDescent="0.35">
      <c r="A218" t="s">
        <v>300</v>
      </c>
      <c r="B218" t="s">
        <v>8</v>
      </c>
      <c r="C218" t="s">
        <v>19</v>
      </c>
      <c r="D218" t="s">
        <v>305</v>
      </c>
    </row>
    <row r="219" spans="1:4" x14ac:dyDescent="0.35">
      <c r="A219" t="s">
        <v>300</v>
      </c>
      <c r="B219" t="s">
        <v>8</v>
      </c>
      <c r="C219" t="s">
        <v>21</v>
      </c>
      <c r="D219" t="s">
        <v>306</v>
      </c>
    </row>
    <row r="220" spans="1:4" x14ac:dyDescent="0.35">
      <c r="A220" t="s">
        <v>300</v>
      </c>
      <c r="B220" t="s">
        <v>8</v>
      </c>
      <c r="C220" t="s">
        <v>23</v>
      </c>
      <c r="D220" t="s">
        <v>307</v>
      </c>
    </row>
    <row r="221" spans="1:4" x14ac:dyDescent="0.35">
      <c r="A221" t="s">
        <v>300</v>
      </c>
      <c r="B221" t="s">
        <v>8</v>
      </c>
      <c r="C221" t="s">
        <v>25</v>
      </c>
      <c r="D221" t="s">
        <v>28</v>
      </c>
    </row>
    <row r="222" spans="1:4" x14ac:dyDescent="0.35">
      <c r="A222" t="s">
        <v>300</v>
      </c>
      <c r="B222" t="s">
        <v>8</v>
      </c>
      <c r="C222" t="s">
        <v>27</v>
      </c>
      <c r="D222" t="s">
        <v>308</v>
      </c>
    </row>
    <row r="223" spans="1:4" x14ac:dyDescent="0.35">
      <c r="A223" t="s">
        <v>300</v>
      </c>
      <c r="B223" t="s">
        <v>8</v>
      </c>
      <c r="C223" t="s">
        <v>29</v>
      </c>
      <c r="D223" t="s">
        <v>32</v>
      </c>
    </row>
    <row r="224" spans="1:4" x14ac:dyDescent="0.35">
      <c r="A224" t="s">
        <v>300</v>
      </c>
      <c r="B224" t="s">
        <v>8</v>
      </c>
      <c r="C224" t="s">
        <v>31</v>
      </c>
      <c r="D224" t="s">
        <v>309</v>
      </c>
    </row>
    <row r="225" spans="1:4" x14ac:dyDescent="0.35">
      <c r="A225" t="s">
        <v>300</v>
      </c>
      <c r="B225" t="s">
        <v>33</v>
      </c>
      <c r="C225" t="s">
        <v>310</v>
      </c>
      <c r="D225" t="s">
        <v>311</v>
      </c>
    </row>
    <row r="226" spans="1:4" x14ac:dyDescent="0.35">
      <c r="A226" t="s">
        <v>300</v>
      </c>
      <c r="B226" t="s">
        <v>33</v>
      </c>
      <c r="C226" t="s">
        <v>312</v>
      </c>
      <c r="D226" t="s">
        <v>313</v>
      </c>
    </row>
    <row r="227" spans="1:4" x14ac:dyDescent="0.35">
      <c r="A227" t="s">
        <v>300</v>
      </c>
      <c r="B227" t="s">
        <v>33</v>
      </c>
      <c r="C227" t="s">
        <v>314</v>
      </c>
      <c r="D227" t="s">
        <v>315</v>
      </c>
    </row>
    <row r="228" spans="1:4" x14ac:dyDescent="0.35">
      <c r="A228" t="s">
        <v>300</v>
      </c>
      <c r="B228" t="s">
        <v>33</v>
      </c>
      <c r="C228" t="s">
        <v>316</v>
      </c>
      <c r="D228" t="s">
        <v>317</v>
      </c>
    </row>
    <row r="229" spans="1:4" x14ac:dyDescent="0.35">
      <c r="A229" t="s">
        <v>300</v>
      </c>
      <c r="B229" t="s">
        <v>33</v>
      </c>
      <c r="C229" t="s">
        <v>318</v>
      </c>
      <c r="D229" t="s">
        <v>319</v>
      </c>
    </row>
    <row r="230" spans="1:4" x14ac:dyDescent="0.35">
      <c r="A230" t="s">
        <v>300</v>
      </c>
      <c r="B230" t="s">
        <v>33</v>
      </c>
      <c r="C230" t="s">
        <v>320</v>
      </c>
      <c r="D230" t="s">
        <v>321</v>
      </c>
    </row>
    <row r="231" spans="1:4" x14ac:dyDescent="0.35">
      <c r="A231" t="s">
        <v>300</v>
      </c>
      <c r="B231" t="s">
        <v>42</v>
      </c>
      <c r="C231" t="s">
        <v>322</v>
      </c>
      <c r="D231" t="s">
        <v>323</v>
      </c>
    </row>
    <row r="232" spans="1:4" x14ac:dyDescent="0.35">
      <c r="A232" t="s">
        <v>300</v>
      </c>
      <c r="B232" t="s">
        <v>42</v>
      </c>
      <c r="C232" t="s">
        <v>324</v>
      </c>
      <c r="D232" t="s">
        <v>325</v>
      </c>
    </row>
    <row r="233" spans="1:4" x14ac:dyDescent="0.35">
      <c r="A233" t="s">
        <v>300</v>
      </c>
      <c r="B233" t="s">
        <v>42</v>
      </c>
      <c r="C233" t="s">
        <v>326</v>
      </c>
      <c r="D233" t="s">
        <v>327</v>
      </c>
    </row>
    <row r="234" spans="1:4" x14ac:dyDescent="0.35">
      <c r="A234" t="s">
        <v>300</v>
      </c>
      <c r="B234" t="s">
        <v>42</v>
      </c>
      <c r="C234" t="s">
        <v>328</v>
      </c>
      <c r="D234" t="s">
        <v>329</v>
      </c>
    </row>
    <row r="235" spans="1:4" x14ac:dyDescent="0.35">
      <c r="A235" t="s">
        <v>300</v>
      </c>
      <c r="B235" t="s">
        <v>49</v>
      </c>
      <c r="C235" t="s">
        <v>45</v>
      </c>
      <c r="D235" t="s">
        <v>330</v>
      </c>
    </row>
    <row r="236" spans="1:4" x14ac:dyDescent="0.35">
      <c r="A236" t="s">
        <v>300</v>
      </c>
      <c r="B236" t="s">
        <v>49</v>
      </c>
      <c r="C236" t="s">
        <v>331</v>
      </c>
      <c r="D236" t="s">
        <v>332</v>
      </c>
    </row>
    <row r="237" spans="1:4" x14ac:dyDescent="0.35">
      <c r="A237" t="s">
        <v>300</v>
      </c>
      <c r="B237" t="s">
        <v>53</v>
      </c>
      <c r="C237" t="s">
        <v>333</v>
      </c>
      <c r="D237" t="s">
        <v>334</v>
      </c>
    </row>
    <row r="238" spans="1:4" x14ac:dyDescent="0.35">
      <c r="A238" t="s">
        <v>300</v>
      </c>
      <c r="B238" t="s">
        <v>53</v>
      </c>
      <c r="C238" t="s">
        <v>320</v>
      </c>
      <c r="D238" t="s">
        <v>335</v>
      </c>
    </row>
    <row r="239" spans="1:4" x14ac:dyDescent="0.35">
      <c r="A239" t="s">
        <v>300</v>
      </c>
      <c r="B239" t="s">
        <v>53</v>
      </c>
      <c r="C239" t="s">
        <v>336</v>
      </c>
      <c r="D239" t="s">
        <v>337</v>
      </c>
    </row>
    <row r="240" spans="1:4" x14ac:dyDescent="0.35">
      <c r="A240" t="s">
        <v>300</v>
      </c>
      <c r="B240" t="s">
        <v>53</v>
      </c>
      <c r="C240" t="s">
        <v>338</v>
      </c>
      <c r="D240" t="s">
        <v>339</v>
      </c>
    </row>
    <row r="241" spans="1:4" x14ac:dyDescent="0.35">
      <c r="A241" t="s">
        <v>300</v>
      </c>
      <c r="B241" t="s">
        <v>53</v>
      </c>
      <c r="C241" t="s">
        <v>340</v>
      </c>
      <c r="D241" t="s">
        <v>341</v>
      </c>
    </row>
    <row r="242" spans="1:4" x14ac:dyDescent="0.35">
      <c r="A242" t="s">
        <v>300</v>
      </c>
      <c r="B242" t="s">
        <v>53</v>
      </c>
      <c r="C242" t="s">
        <v>342</v>
      </c>
      <c r="D242" t="s">
        <v>343</v>
      </c>
    </row>
    <row r="243" spans="1:4" x14ac:dyDescent="0.35">
      <c r="A243" t="s">
        <v>300</v>
      </c>
      <c r="B243" t="s">
        <v>53</v>
      </c>
      <c r="C243" t="s">
        <v>344</v>
      </c>
      <c r="D243" t="s">
        <v>345</v>
      </c>
    </row>
    <row r="244" spans="1:4" x14ac:dyDescent="0.35">
      <c r="A244" t="s">
        <v>300</v>
      </c>
      <c r="B244" t="s">
        <v>233</v>
      </c>
      <c r="C244" t="s">
        <v>15</v>
      </c>
      <c r="D244" t="s">
        <v>346</v>
      </c>
    </row>
    <row r="245" spans="1:4" x14ac:dyDescent="0.35">
      <c r="A245" t="s">
        <v>300</v>
      </c>
      <c r="B245" t="s">
        <v>233</v>
      </c>
      <c r="C245" t="s">
        <v>347</v>
      </c>
      <c r="D245" t="s">
        <v>348</v>
      </c>
    </row>
    <row r="246" spans="1:4" x14ac:dyDescent="0.35">
      <c r="A246" t="s">
        <v>349</v>
      </c>
      <c r="B246" t="s">
        <v>5</v>
      </c>
      <c r="C246" t="s">
        <v>6</v>
      </c>
      <c r="D246" t="s">
        <v>350</v>
      </c>
    </row>
    <row r="247" spans="1:4" x14ac:dyDescent="0.35">
      <c r="A247" t="s">
        <v>349</v>
      </c>
      <c r="B247" t="s">
        <v>8</v>
      </c>
      <c r="C247" t="s">
        <v>9</v>
      </c>
      <c r="D247" t="s">
        <v>351</v>
      </c>
    </row>
    <row r="248" spans="1:4" x14ac:dyDescent="0.35">
      <c r="A248" t="s">
        <v>349</v>
      </c>
      <c r="B248" t="s">
        <v>8</v>
      </c>
      <c r="C248" t="s">
        <v>11</v>
      </c>
      <c r="D248" t="s">
        <v>352</v>
      </c>
    </row>
    <row r="249" spans="1:4" x14ac:dyDescent="0.35">
      <c r="A249" t="s">
        <v>349</v>
      </c>
      <c r="B249" t="s">
        <v>8</v>
      </c>
      <c r="C249" t="s">
        <v>13</v>
      </c>
      <c r="D249" t="s">
        <v>353</v>
      </c>
    </row>
    <row r="250" spans="1:4" x14ac:dyDescent="0.35">
      <c r="A250" t="s">
        <v>349</v>
      </c>
      <c r="B250" t="s">
        <v>8</v>
      </c>
      <c r="C250" t="s">
        <v>15</v>
      </c>
      <c r="D250" t="s">
        <v>119</v>
      </c>
    </row>
    <row r="251" spans="1:4" x14ac:dyDescent="0.35">
      <c r="A251" t="s">
        <v>349</v>
      </c>
      <c r="B251" t="s">
        <v>8</v>
      </c>
      <c r="C251" t="s">
        <v>17</v>
      </c>
      <c r="D251" t="s">
        <v>62</v>
      </c>
    </row>
    <row r="252" spans="1:4" x14ac:dyDescent="0.35">
      <c r="A252" t="s">
        <v>349</v>
      </c>
      <c r="B252" t="s">
        <v>8</v>
      </c>
      <c r="C252" t="s">
        <v>19</v>
      </c>
      <c r="D252" t="s">
        <v>354</v>
      </c>
    </row>
    <row r="253" spans="1:4" x14ac:dyDescent="0.35">
      <c r="A253" t="s">
        <v>349</v>
      </c>
      <c r="B253" t="s">
        <v>8</v>
      </c>
      <c r="C253" t="s">
        <v>21</v>
      </c>
      <c r="D253" t="s">
        <v>71</v>
      </c>
    </row>
    <row r="254" spans="1:4" x14ac:dyDescent="0.35">
      <c r="A254" t="s">
        <v>349</v>
      </c>
      <c r="B254" t="s">
        <v>8</v>
      </c>
      <c r="C254" t="s">
        <v>23</v>
      </c>
      <c r="D254" t="s">
        <v>355</v>
      </c>
    </row>
    <row r="255" spans="1:4" x14ac:dyDescent="0.35">
      <c r="A255" t="s">
        <v>349</v>
      </c>
      <c r="B255" t="s">
        <v>8</v>
      </c>
      <c r="C255" t="s">
        <v>25</v>
      </c>
      <c r="D255" t="s">
        <v>356</v>
      </c>
    </row>
    <row r="256" spans="1:4" x14ac:dyDescent="0.35">
      <c r="A256" t="s">
        <v>349</v>
      </c>
      <c r="B256" t="s">
        <v>8</v>
      </c>
      <c r="C256" t="s">
        <v>27</v>
      </c>
      <c r="D256" t="s">
        <v>224</v>
      </c>
    </row>
    <row r="257" spans="1:4" x14ac:dyDescent="0.35">
      <c r="A257" t="s">
        <v>349</v>
      </c>
      <c r="B257" t="s">
        <v>8</v>
      </c>
      <c r="C257" t="s">
        <v>29</v>
      </c>
      <c r="D257" t="s">
        <v>32</v>
      </c>
    </row>
    <row r="258" spans="1:4" x14ac:dyDescent="0.35">
      <c r="A258" t="s">
        <v>349</v>
      </c>
      <c r="B258" t="s">
        <v>33</v>
      </c>
      <c r="C258" t="s">
        <v>357</v>
      </c>
      <c r="D258" t="s">
        <v>358</v>
      </c>
    </row>
    <row r="259" spans="1:4" x14ac:dyDescent="0.35">
      <c r="A259" t="s">
        <v>349</v>
      </c>
      <c r="B259" t="s">
        <v>33</v>
      </c>
      <c r="C259" t="s">
        <v>359</v>
      </c>
      <c r="D259" t="s">
        <v>360</v>
      </c>
    </row>
    <row r="260" spans="1:4" x14ac:dyDescent="0.35">
      <c r="A260" t="s">
        <v>349</v>
      </c>
      <c r="B260" t="s">
        <v>33</v>
      </c>
      <c r="C260" t="s">
        <v>361</v>
      </c>
      <c r="D260" t="s">
        <v>362</v>
      </c>
    </row>
    <row r="261" spans="1:4" x14ac:dyDescent="0.35">
      <c r="A261" t="s">
        <v>349</v>
      </c>
      <c r="B261" t="s">
        <v>33</v>
      </c>
      <c r="C261" t="s">
        <v>363</v>
      </c>
      <c r="D261" t="s">
        <v>364</v>
      </c>
    </row>
    <row r="262" spans="1:4" x14ac:dyDescent="0.35">
      <c r="A262" t="s">
        <v>349</v>
      </c>
      <c r="B262" t="s">
        <v>33</v>
      </c>
      <c r="C262" t="s">
        <v>365</v>
      </c>
      <c r="D262" t="s">
        <v>366</v>
      </c>
    </row>
    <row r="263" spans="1:4" x14ac:dyDescent="0.35">
      <c r="A263" t="s">
        <v>349</v>
      </c>
      <c r="B263" t="s">
        <v>33</v>
      </c>
      <c r="C263" t="s">
        <v>367</v>
      </c>
      <c r="D263" t="s">
        <v>368</v>
      </c>
    </row>
    <row r="264" spans="1:4" x14ac:dyDescent="0.35">
      <c r="A264" t="s">
        <v>349</v>
      </c>
      <c r="B264" t="s">
        <v>33</v>
      </c>
      <c r="C264" t="s">
        <v>369</v>
      </c>
      <c r="D264" t="s">
        <v>370</v>
      </c>
    </row>
    <row r="265" spans="1:4" x14ac:dyDescent="0.35">
      <c r="A265" t="s">
        <v>349</v>
      </c>
      <c r="B265" t="s">
        <v>42</v>
      </c>
      <c r="C265" t="s">
        <v>371</v>
      </c>
      <c r="D265" t="s">
        <v>372</v>
      </c>
    </row>
    <row r="266" spans="1:4" x14ac:dyDescent="0.35">
      <c r="A266" t="s">
        <v>349</v>
      </c>
      <c r="B266" t="s">
        <v>42</v>
      </c>
      <c r="C266" t="s">
        <v>373</v>
      </c>
      <c r="D266" t="s">
        <v>374</v>
      </c>
    </row>
    <row r="267" spans="1:4" x14ac:dyDescent="0.35">
      <c r="A267" t="s">
        <v>349</v>
      </c>
      <c r="B267" t="s">
        <v>49</v>
      </c>
      <c r="C267" t="s">
        <v>375</v>
      </c>
      <c r="D267" t="s">
        <v>376</v>
      </c>
    </row>
    <row r="268" spans="1:4" x14ac:dyDescent="0.35">
      <c r="A268" t="s">
        <v>349</v>
      </c>
      <c r="B268" t="s">
        <v>53</v>
      </c>
      <c r="C268" t="s">
        <v>377</v>
      </c>
      <c r="D268" t="s">
        <v>378</v>
      </c>
    </row>
    <row r="269" spans="1:4" x14ac:dyDescent="0.35">
      <c r="A269" t="s">
        <v>349</v>
      </c>
      <c r="B269" t="s">
        <v>53</v>
      </c>
      <c r="C269" t="s">
        <v>379</v>
      </c>
      <c r="D269" t="s">
        <v>380</v>
      </c>
    </row>
    <row r="270" spans="1:4" x14ac:dyDescent="0.35">
      <c r="A270" t="s">
        <v>349</v>
      </c>
      <c r="B270" t="s">
        <v>53</v>
      </c>
      <c r="C270" t="s">
        <v>381</v>
      </c>
      <c r="D270" t="s">
        <v>382</v>
      </c>
    </row>
    <row r="271" spans="1:4" x14ac:dyDescent="0.35">
      <c r="A271" t="s">
        <v>349</v>
      </c>
      <c r="B271" t="s">
        <v>53</v>
      </c>
      <c r="C271" t="s">
        <v>383</v>
      </c>
      <c r="D271" t="s">
        <v>384</v>
      </c>
    </row>
    <row r="272" spans="1:4" x14ac:dyDescent="0.35">
      <c r="A272" t="s">
        <v>385</v>
      </c>
      <c r="B272" t="s">
        <v>5</v>
      </c>
      <c r="C272" t="s">
        <v>6</v>
      </c>
      <c r="D272" t="s">
        <v>386</v>
      </c>
    </row>
    <row r="273" spans="1:4" x14ac:dyDescent="0.35">
      <c r="A273" t="s">
        <v>385</v>
      </c>
      <c r="B273" t="s">
        <v>8</v>
      </c>
      <c r="C273" t="s">
        <v>9</v>
      </c>
      <c r="D273" t="s">
        <v>146</v>
      </c>
    </row>
    <row r="274" spans="1:4" x14ac:dyDescent="0.35">
      <c r="A274" t="s">
        <v>385</v>
      </c>
      <c r="B274" t="s">
        <v>8</v>
      </c>
      <c r="C274" t="s">
        <v>11</v>
      </c>
      <c r="D274" t="s">
        <v>387</v>
      </c>
    </row>
    <row r="275" spans="1:4" x14ac:dyDescent="0.35">
      <c r="A275" t="s">
        <v>385</v>
      </c>
      <c r="B275" t="s">
        <v>8</v>
      </c>
      <c r="C275" t="s">
        <v>13</v>
      </c>
      <c r="D275" t="s">
        <v>62</v>
      </c>
    </row>
    <row r="276" spans="1:4" x14ac:dyDescent="0.35">
      <c r="A276" t="s">
        <v>385</v>
      </c>
      <c r="B276" t="s">
        <v>8</v>
      </c>
      <c r="C276" t="s">
        <v>15</v>
      </c>
      <c r="D276" t="s">
        <v>388</v>
      </c>
    </row>
    <row r="277" spans="1:4" x14ac:dyDescent="0.35">
      <c r="A277" t="s">
        <v>385</v>
      </c>
      <c r="B277" t="s">
        <v>8</v>
      </c>
      <c r="C277" t="s">
        <v>17</v>
      </c>
      <c r="D277" t="s">
        <v>389</v>
      </c>
    </row>
    <row r="278" spans="1:4" x14ac:dyDescent="0.35">
      <c r="A278" t="s">
        <v>385</v>
      </c>
      <c r="B278" t="s">
        <v>8</v>
      </c>
      <c r="C278" t="s">
        <v>19</v>
      </c>
      <c r="D278" t="s">
        <v>65</v>
      </c>
    </row>
    <row r="279" spans="1:4" x14ac:dyDescent="0.35">
      <c r="A279" t="s">
        <v>385</v>
      </c>
      <c r="B279" t="s">
        <v>8</v>
      </c>
      <c r="C279" t="s">
        <v>21</v>
      </c>
      <c r="D279" t="s">
        <v>390</v>
      </c>
    </row>
    <row r="280" spans="1:4" x14ac:dyDescent="0.35">
      <c r="A280" t="s">
        <v>385</v>
      </c>
      <c r="B280" t="s">
        <v>8</v>
      </c>
      <c r="C280" t="s">
        <v>23</v>
      </c>
      <c r="D280" t="s">
        <v>306</v>
      </c>
    </row>
    <row r="281" spans="1:4" x14ac:dyDescent="0.35">
      <c r="A281" t="s">
        <v>385</v>
      </c>
      <c r="B281" t="s">
        <v>8</v>
      </c>
      <c r="C281" t="s">
        <v>25</v>
      </c>
      <c r="D281" t="s">
        <v>71</v>
      </c>
    </row>
    <row r="282" spans="1:4" x14ac:dyDescent="0.35">
      <c r="A282" t="s">
        <v>385</v>
      </c>
      <c r="B282" t="s">
        <v>8</v>
      </c>
      <c r="C282" t="s">
        <v>27</v>
      </c>
      <c r="D282" t="s">
        <v>391</v>
      </c>
    </row>
    <row r="283" spans="1:4" x14ac:dyDescent="0.35">
      <c r="A283" t="s">
        <v>385</v>
      </c>
      <c r="B283" t="s">
        <v>8</v>
      </c>
      <c r="C283" t="s">
        <v>29</v>
      </c>
      <c r="D283" t="s">
        <v>193</v>
      </c>
    </row>
    <row r="284" spans="1:4" x14ac:dyDescent="0.35">
      <c r="A284" t="s">
        <v>385</v>
      </c>
      <c r="B284" t="s">
        <v>8</v>
      </c>
      <c r="C284" t="s">
        <v>31</v>
      </c>
      <c r="D284" t="s">
        <v>28</v>
      </c>
    </row>
    <row r="285" spans="1:4" x14ac:dyDescent="0.35">
      <c r="A285" t="s">
        <v>385</v>
      </c>
      <c r="B285" t="s">
        <v>8</v>
      </c>
      <c r="C285" t="s">
        <v>69</v>
      </c>
      <c r="D285" t="s">
        <v>392</v>
      </c>
    </row>
    <row r="286" spans="1:4" x14ac:dyDescent="0.35">
      <c r="A286" t="s">
        <v>385</v>
      </c>
      <c r="B286" t="s">
        <v>8</v>
      </c>
      <c r="C286" t="s">
        <v>70</v>
      </c>
      <c r="D286" t="s">
        <v>32</v>
      </c>
    </row>
    <row r="287" spans="1:4" x14ac:dyDescent="0.35">
      <c r="A287" t="s">
        <v>385</v>
      </c>
      <c r="B287" t="s">
        <v>33</v>
      </c>
      <c r="C287" t="s">
        <v>393</v>
      </c>
      <c r="D287" t="s">
        <v>394</v>
      </c>
    </row>
    <row r="288" spans="1:4" x14ac:dyDescent="0.35">
      <c r="A288" t="s">
        <v>385</v>
      </c>
      <c r="B288" t="s">
        <v>33</v>
      </c>
      <c r="C288" t="s">
        <v>395</v>
      </c>
      <c r="D288" t="s">
        <v>396</v>
      </c>
    </row>
    <row r="289" spans="1:4" x14ac:dyDescent="0.35">
      <c r="A289" t="s">
        <v>385</v>
      </c>
      <c r="B289" t="s">
        <v>33</v>
      </c>
      <c r="C289" t="s">
        <v>397</v>
      </c>
      <c r="D289" t="s">
        <v>398</v>
      </c>
    </row>
    <row r="290" spans="1:4" x14ac:dyDescent="0.35">
      <c r="A290" t="s">
        <v>385</v>
      </c>
      <c r="B290" t="s">
        <v>33</v>
      </c>
      <c r="C290" t="s">
        <v>399</v>
      </c>
      <c r="D290" t="s">
        <v>400</v>
      </c>
    </row>
    <row r="291" spans="1:4" x14ac:dyDescent="0.35">
      <c r="A291" t="s">
        <v>385</v>
      </c>
      <c r="B291" t="s">
        <v>33</v>
      </c>
      <c r="C291" t="s">
        <v>401</v>
      </c>
      <c r="D291" t="s">
        <v>402</v>
      </c>
    </row>
    <row r="292" spans="1:4" x14ac:dyDescent="0.35">
      <c r="A292" t="s">
        <v>385</v>
      </c>
      <c r="B292" t="s">
        <v>33</v>
      </c>
      <c r="C292" t="s">
        <v>403</v>
      </c>
      <c r="D292" t="s">
        <v>404</v>
      </c>
    </row>
    <row r="293" spans="1:4" x14ac:dyDescent="0.35">
      <c r="A293" t="s">
        <v>385</v>
      </c>
      <c r="B293" t="s">
        <v>42</v>
      </c>
      <c r="C293" t="s">
        <v>405</v>
      </c>
      <c r="D293" t="s">
        <v>406</v>
      </c>
    </row>
    <row r="294" spans="1:4" x14ac:dyDescent="0.35">
      <c r="A294" t="s">
        <v>385</v>
      </c>
      <c r="B294" t="s">
        <v>42</v>
      </c>
      <c r="C294" t="s">
        <v>407</v>
      </c>
      <c r="D294" t="s">
        <v>408</v>
      </c>
    </row>
    <row r="295" spans="1:4" x14ac:dyDescent="0.35">
      <c r="A295" t="s">
        <v>385</v>
      </c>
      <c r="B295" t="s">
        <v>42</v>
      </c>
      <c r="C295" t="s">
        <v>409</v>
      </c>
      <c r="D295" t="s">
        <v>410</v>
      </c>
    </row>
    <row r="296" spans="1:4" x14ac:dyDescent="0.35">
      <c r="A296" t="s">
        <v>385</v>
      </c>
      <c r="B296" t="s">
        <v>42</v>
      </c>
      <c r="C296" t="s">
        <v>411</v>
      </c>
      <c r="D296" t="s">
        <v>412</v>
      </c>
    </row>
    <row r="297" spans="1:4" x14ac:dyDescent="0.35">
      <c r="A297" t="s">
        <v>385</v>
      </c>
      <c r="B297" t="s">
        <v>49</v>
      </c>
      <c r="C297" t="s">
        <v>413</v>
      </c>
      <c r="D297" t="s">
        <v>414</v>
      </c>
    </row>
    <row r="298" spans="1:4" x14ac:dyDescent="0.35">
      <c r="A298" t="s">
        <v>385</v>
      </c>
      <c r="B298" t="s">
        <v>49</v>
      </c>
      <c r="C298" t="s">
        <v>415</v>
      </c>
      <c r="D298" t="s">
        <v>416</v>
      </c>
    </row>
    <row r="299" spans="1:4" x14ac:dyDescent="0.35">
      <c r="A299" t="s">
        <v>385</v>
      </c>
      <c r="B299" t="s">
        <v>49</v>
      </c>
      <c r="C299" t="s">
        <v>417</v>
      </c>
      <c r="D299" t="s">
        <v>418</v>
      </c>
    </row>
    <row r="300" spans="1:4" x14ac:dyDescent="0.35">
      <c r="A300" t="s">
        <v>385</v>
      </c>
      <c r="B300" t="s">
        <v>49</v>
      </c>
      <c r="C300" t="s">
        <v>419</v>
      </c>
      <c r="D300" t="s">
        <v>420</v>
      </c>
    </row>
    <row r="301" spans="1:4" x14ac:dyDescent="0.35">
      <c r="A301" t="s">
        <v>385</v>
      </c>
      <c r="B301" t="s">
        <v>53</v>
      </c>
      <c r="C301" t="s">
        <v>421</v>
      </c>
      <c r="D301" t="s">
        <v>422</v>
      </c>
    </row>
    <row r="302" spans="1:4" x14ac:dyDescent="0.35">
      <c r="A302" t="s">
        <v>385</v>
      </c>
      <c r="B302" t="s">
        <v>53</v>
      </c>
      <c r="C302" t="s">
        <v>423</v>
      </c>
      <c r="D302" t="s">
        <v>424</v>
      </c>
    </row>
    <row r="303" spans="1:4" x14ac:dyDescent="0.35">
      <c r="A303" t="s">
        <v>425</v>
      </c>
      <c r="B303" t="s">
        <v>5</v>
      </c>
      <c r="C303" t="s">
        <v>6</v>
      </c>
      <c r="D303" t="s">
        <v>426</v>
      </c>
    </row>
    <row r="304" spans="1:4" x14ac:dyDescent="0.35">
      <c r="A304" t="s">
        <v>425</v>
      </c>
      <c r="B304" t="s">
        <v>8</v>
      </c>
      <c r="C304" t="s">
        <v>9</v>
      </c>
      <c r="D304" t="s">
        <v>266</v>
      </c>
    </row>
    <row r="305" spans="1:4" x14ac:dyDescent="0.35">
      <c r="A305" t="s">
        <v>425</v>
      </c>
      <c r="B305" t="s">
        <v>8</v>
      </c>
      <c r="C305" t="s">
        <v>11</v>
      </c>
      <c r="D305" t="s">
        <v>427</v>
      </c>
    </row>
    <row r="306" spans="1:4" x14ac:dyDescent="0.35">
      <c r="A306" t="s">
        <v>425</v>
      </c>
      <c r="B306" t="s">
        <v>8</v>
      </c>
      <c r="C306" t="s">
        <v>13</v>
      </c>
      <c r="D306" t="s">
        <v>388</v>
      </c>
    </row>
    <row r="307" spans="1:4" x14ac:dyDescent="0.35">
      <c r="A307" t="s">
        <v>425</v>
      </c>
      <c r="B307" t="s">
        <v>8</v>
      </c>
      <c r="C307" t="s">
        <v>15</v>
      </c>
      <c r="D307" t="s">
        <v>242</v>
      </c>
    </row>
    <row r="308" spans="1:4" x14ac:dyDescent="0.35">
      <c r="A308" t="s">
        <v>425</v>
      </c>
      <c r="B308" t="s">
        <v>8</v>
      </c>
      <c r="C308" t="s">
        <v>17</v>
      </c>
      <c r="D308" t="s">
        <v>121</v>
      </c>
    </row>
    <row r="309" spans="1:4" x14ac:dyDescent="0.35">
      <c r="A309" t="s">
        <v>425</v>
      </c>
      <c r="B309" t="s">
        <v>8</v>
      </c>
      <c r="C309" t="s">
        <v>19</v>
      </c>
      <c r="D309" t="s">
        <v>428</v>
      </c>
    </row>
    <row r="310" spans="1:4" x14ac:dyDescent="0.35">
      <c r="A310" t="s">
        <v>425</v>
      </c>
      <c r="B310" t="s">
        <v>8</v>
      </c>
      <c r="C310" t="s">
        <v>21</v>
      </c>
      <c r="D310" t="s">
        <v>429</v>
      </c>
    </row>
    <row r="311" spans="1:4" x14ac:dyDescent="0.35">
      <c r="A311" t="s">
        <v>425</v>
      </c>
      <c r="B311" t="s">
        <v>8</v>
      </c>
      <c r="C311" t="s">
        <v>23</v>
      </c>
      <c r="D311" t="s">
        <v>28</v>
      </c>
    </row>
    <row r="312" spans="1:4" x14ac:dyDescent="0.35">
      <c r="A312" t="s">
        <v>425</v>
      </c>
      <c r="B312" t="s">
        <v>8</v>
      </c>
      <c r="C312" t="s">
        <v>25</v>
      </c>
      <c r="D312" t="s">
        <v>430</v>
      </c>
    </row>
    <row r="313" spans="1:4" x14ac:dyDescent="0.35">
      <c r="A313" t="s">
        <v>425</v>
      </c>
      <c r="B313" t="s">
        <v>33</v>
      </c>
      <c r="C313" t="s">
        <v>431</v>
      </c>
      <c r="D313" t="s">
        <v>432</v>
      </c>
    </row>
    <row r="314" spans="1:4" x14ac:dyDescent="0.35">
      <c r="A314" t="s">
        <v>425</v>
      </c>
      <c r="B314" t="s">
        <v>33</v>
      </c>
      <c r="C314" t="s">
        <v>433</v>
      </c>
      <c r="D314" t="s">
        <v>434</v>
      </c>
    </row>
    <row r="315" spans="1:4" x14ac:dyDescent="0.35">
      <c r="A315" t="s">
        <v>425</v>
      </c>
      <c r="B315" t="s">
        <v>33</v>
      </c>
      <c r="C315" t="s">
        <v>435</v>
      </c>
      <c r="D315" t="s">
        <v>436</v>
      </c>
    </row>
    <row r="316" spans="1:4" x14ac:dyDescent="0.35">
      <c r="A316" t="s">
        <v>425</v>
      </c>
      <c r="B316" t="s">
        <v>33</v>
      </c>
      <c r="C316" t="s">
        <v>437</v>
      </c>
      <c r="D316" t="s">
        <v>438</v>
      </c>
    </row>
    <row r="317" spans="1:4" x14ac:dyDescent="0.35">
      <c r="A317" t="s">
        <v>425</v>
      </c>
      <c r="B317" t="s">
        <v>42</v>
      </c>
      <c r="C317" t="s">
        <v>439</v>
      </c>
      <c r="D317" t="s">
        <v>440</v>
      </c>
    </row>
    <row r="318" spans="1:4" x14ac:dyDescent="0.35">
      <c r="A318" t="s">
        <v>425</v>
      </c>
      <c r="B318" t="s">
        <v>49</v>
      </c>
      <c r="C318" t="s">
        <v>441</v>
      </c>
      <c r="D318" t="s">
        <v>442</v>
      </c>
    </row>
    <row r="319" spans="1:4" x14ac:dyDescent="0.35">
      <c r="A319" t="s">
        <v>425</v>
      </c>
      <c r="B319" t="s">
        <v>53</v>
      </c>
      <c r="C319" t="s">
        <v>443</v>
      </c>
      <c r="D319" t="s">
        <v>444</v>
      </c>
    </row>
    <row r="320" spans="1:4" x14ac:dyDescent="0.35">
      <c r="A320" t="s">
        <v>425</v>
      </c>
      <c r="B320" t="s">
        <v>53</v>
      </c>
      <c r="C320" t="s">
        <v>445</v>
      </c>
      <c r="D320" t="s">
        <v>446</v>
      </c>
    </row>
    <row r="321" spans="1:4" x14ac:dyDescent="0.35">
      <c r="A321" t="s">
        <v>425</v>
      </c>
      <c r="B321" t="s">
        <v>53</v>
      </c>
      <c r="C321" t="s">
        <v>336</v>
      </c>
      <c r="D321" t="s">
        <v>447</v>
      </c>
    </row>
    <row r="322" spans="1:4" x14ac:dyDescent="0.35">
      <c r="A322" t="s">
        <v>425</v>
      </c>
      <c r="B322" t="s">
        <v>53</v>
      </c>
      <c r="C322" t="s">
        <v>94</v>
      </c>
      <c r="D322" t="s">
        <v>448</v>
      </c>
    </row>
    <row r="323" spans="1:4" x14ac:dyDescent="0.35">
      <c r="A323" t="s">
        <v>425</v>
      </c>
      <c r="B323" t="s">
        <v>53</v>
      </c>
      <c r="C323" t="s">
        <v>449</v>
      </c>
      <c r="D323" t="s">
        <v>450</v>
      </c>
    </row>
    <row r="324" spans="1:4" x14ac:dyDescent="0.35">
      <c r="A324" t="s">
        <v>451</v>
      </c>
      <c r="B324" t="s">
        <v>5</v>
      </c>
      <c r="C324" t="s">
        <v>6</v>
      </c>
      <c r="D324" t="s">
        <v>452</v>
      </c>
    </row>
    <row r="325" spans="1:4" x14ac:dyDescent="0.35">
      <c r="A325" t="s">
        <v>451</v>
      </c>
      <c r="B325" t="s">
        <v>8</v>
      </c>
      <c r="C325" t="s">
        <v>9</v>
      </c>
      <c r="D325" t="s">
        <v>453</v>
      </c>
    </row>
    <row r="326" spans="1:4" x14ac:dyDescent="0.35">
      <c r="A326" t="s">
        <v>451</v>
      </c>
      <c r="B326" t="s">
        <v>8</v>
      </c>
      <c r="C326" t="s">
        <v>11</v>
      </c>
      <c r="D326" t="s">
        <v>454</v>
      </c>
    </row>
    <row r="327" spans="1:4" x14ac:dyDescent="0.35">
      <c r="A327" t="s">
        <v>451</v>
      </c>
      <c r="B327" t="s">
        <v>8</v>
      </c>
      <c r="C327" t="s">
        <v>13</v>
      </c>
      <c r="D327" t="s">
        <v>455</v>
      </c>
    </row>
    <row r="328" spans="1:4" x14ac:dyDescent="0.35">
      <c r="A328" t="s">
        <v>451</v>
      </c>
      <c r="B328" t="s">
        <v>8</v>
      </c>
      <c r="C328" t="s">
        <v>15</v>
      </c>
      <c r="D328" t="s">
        <v>119</v>
      </c>
    </row>
    <row r="329" spans="1:4" x14ac:dyDescent="0.35">
      <c r="A329" t="s">
        <v>451</v>
      </c>
      <c r="B329" t="s">
        <v>8</v>
      </c>
      <c r="C329" t="s">
        <v>17</v>
      </c>
      <c r="D329" t="s">
        <v>65</v>
      </c>
    </row>
    <row r="330" spans="1:4" x14ac:dyDescent="0.35">
      <c r="A330" t="s">
        <v>451</v>
      </c>
      <c r="B330" t="s">
        <v>8</v>
      </c>
      <c r="C330" t="s">
        <v>19</v>
      </c>
      <c r="D330" t="s">
        <v>456</v>
      </c>
    </row>
    <row r="331" spans="1:4" x14ac:dyDescent="0.35">
      <c r="A331" t="s">
        <v>451</v>
      </c>
      <c r="B331" t="s">
        <v>8</v>
      </c>
      <c r="C331" t="s">
        <v>21</v>
      </c>
      <c r="D331" t="s">
        <v>457</v>
      </c>
    </row>
    <row r="332" spans="1:4" x14ac:dyDescent="0.35">
      <c r="A332" t="s">
        <v>451</v>
      </c>
      <c r="B332" t="s">
        <v>8</v>
      </c>
      <c r="C332" t="s">
        <v>23</v>
      </c>
      <c r="D332" t="s">
        <v>224</v>
      </c>
    </row>
    <row r="333" spans="1:4" x14ac:dyDescent="0.35">
      <c r="A333" t="s">
        <v>451</v>
      </c>
      <c r="B333" t="s">
        <v>8</v>
      </c>
      <c r="C333" t="s">
        <v>25</v>
      </c>
      <c r="D333" t="s">
        <v>458</v>
      </c>
    </row>
    <row r="334" spans="1:4" x14ac:dyDescent="0.35">
      <c r="A334" t="s">
        <v>451</v>
      </c>
      <c r="B334" t="s">
        <v>8</v>
      </c>
      <c r="C334" t="s">
        <v>27</v>
      </c>
      <c r="D334" t="s">
        <v>32</v>
      </c>
    </row>
    <row r="335" spans="1:4" x14ac:dyDescent="0.35">
      <c r="A335" t="s">
        <v>451</v>
      </c>
      <c r="B335" t="s">
        <v>33</v>
      </c>
      <c r="C335" t="s">
        <v>459</v>
      </c>
      <c r="D335" t="s">
        <v>460</v>
      </c>
    </row>
    <row r="336" spans="1:4" x14ac:dyDescent="0.35">
      <c r="A336" t="s">
        <v>451</v>
      </c>
      <c r="B336" t="s">
        <v>33</v>
      </c>
      <c r="C336" t="s">
        <v>461</v>
      </c>
      <c r="D336" t="s">
        <v>462</v>
      </c>
    </row>
    <row r="337" spans="1:4" x14ac:dyDescent="0.35">
      <c r="A337" t="s">
        <v>451</v>
      </c>
      <c r="B337" t="s">
        <v>33</v>
      </c>
      <c r="C337" t="s">
        <v>463</v>
      </c>
      <c r="D337" t="s">
        <v>464</v>
      </c>
    </row>
    <row r="338" spans="1:4" x14ac:dyDescent="0.35">
      <c r="A338" t="s">
        <v>451</v>
      </c>
      <c r="B338" t="s">
        <v>33</v>
      </c>
      <c r="C338" t="s">
        <v>465</v>
      </c>
      <c r="D338" t="s">
        <v>466</v>
      </c>
    </row>
    <row r="339" spans="1:4" x14ac:dyDescent="0.35">
      <c r="A339" t="s">
        <v>451</v>
      </c>
      <c r="B339" t="s">
        <v>33</v>
      </c>
      <c r="C339" t="s">
        <v>467</v>
      </c>
      <c r="D339" t="s">
        <v>468</v>
      </c>
    </row>
    <row r="340" spans="1:4" x14ac:dyDescent="0.35">
      <c r="A340" t="s">
        <v>451</v>
      </c>
      <c r="B340" t="s">
        <v>33</v>
      </c>
      <c r="C340" t="s">
        <v>469</v>
      </c>
      <c r="D340" t="s">
        <v>470</v>
      </c>
    </row>
    <row r="341" spans="1:4" x14ac:dyDescent="0.35">
      <c r="A341" t="s">
        <v>451</v>
      </c>
      <c r="B341" t="s">
        <v>33</v>
      </c>
      <c r="C341" t="s">
        <v>471</v>
      </c>
      <c r="D341" t="s">
        <v>472</v>
      </c>
    </row>
    <row r="342" spans="1:4" x14ac:dyDescent="0.35">
      <c r="A342" t="s">
        <v>451</v>
      </c>
      <c r="B342" t="s">
        <v>42</v>
      </c>
      <c r="C342" t="s">
        <v>473</v>
      </c>
      <c r="D342" t="s">
        <v>474</v>
      </c>
    </row>
    <row r="343" spans="1:4" x14ac:dyDescent="0.35">
      <c r="A343" t="s">
        <v>451</v>
      </c>
      <c r="B343" t="s">
        <v>42</v>
      </c>
      <c r="C343" t="s">
        <v>475</v>
      </c>
      <c r="D343" t="s">
        <v>476</v>
      </c>
    </row>
    <row r="344" spans="1:4" x14ac:dyDescent="0.35">
      <c r="A344" t="s">
        <v>451</v>
      </c>
      <c r="B344" t="s">
        <v>42</v>
      </c>
      <c r="C344" t="s">
        <v>477</v>
      </c>
      <c r="D344" t="s">
        <v>478</v>
      </c>
    </row>
    <row r="345" spans="1:4" x14ac:dyDescent="0.35">
      <c r="A345" t="s">
        <v>451</v>
      </c>
      <c r="B345" t="s">
        <v>49</v>
      </c>
      <c r="C345" t="s">
        <v>479</v>
      </c>
      <c r="D345" t="s">
        <v>480</v>
      </c>
    </row>
    <row r="346" spans="1:4" x14ac:dyDescent="0.35">
      <c r="A346" t="s">
        <v>451</v>
      </c>
      <c r="B346" t="s">
        <v>49</v>
      </c>
      <c r="C346" t="s">
        <v>481</v>
      </c>
      <c r="D346" t="s">
        <v>482</v>
      </c>
    </row>
    <row r="347" spans="1:4" x14ac:dyDescent="0.35">
      <c r="A347" t="s">
        <v>451</v>
      </c>
      <c r="B347" t="s">
        <v>53</v>
      </c>
      <c r="C347" t="s">
        <v>483</v>
      </c>
      <c r="D347" t="s">
        <v>484</v>
      </c>
    </row>
    <row r="348" spans="1:4" x14ac:dyDescent="0.35">
      <c r="A348" t="s">
        <v>451</v>
      </c>
      <c r="B348" t="s">
        <v>53</v>
      </c>
      <c r="C348" t="s">
        <v>485</v>
      </c>
      <c r="D348" t="s">
        <v>486</v>
      </c>
    </row>
    <row r="349" spans="1:4" x14ac:dyDescent="0.35">
      <c r="A349" t="s">
        <v>451</v>
      </c>
      <c r="B349" t="s">
        <v>53</v>
      </c>
      <c r="C349" t="s">
        <v>487</v>
      </c>
      <c r="D349" t="s">
        <v>488</v>
      </c>
    </row>
    <row r="350" spans="1:4" x14ac:dyDescent="0.35">
      <c r="A350" t="s">
        <v>451</v>
      </c>
      <c r="B350" t="s">
        <v>233</v>
      </c>
      <c r="C350" t="s">
        <v>17</v>
      </c>
      <c r="D350" t="s">
        <v>489</v>
      </c>
    </row>
    <row r="351" spans="1:4" x14ac:dyDescent="0.35">
      <c r="A351" t="s">
        <v>490</v>
      </c>
      <c r="B351" t="s">
        <v>5</v>
      </c>
      <c r="C351" t="s">
        <v>6</v>
      </c>
      <c r="D351" t="s">
        <v>491</v>
      </c>
    </row>
    <row r="352" spans="1:4" x14ac:dyDescent="0.35">
      <c r="A352" t="s">
        <v>490</v>
      </c>
      <c r="B352" t="s">
        <v>8</v>
      </c>
      <c r="C352" t="s">
        <v>9</v>
      </c>
      <c r="D352" t="s">
        <v>492</v>
      </c>
    </row>
    <row r="353" spans="1:4" x14ac:dyDescent="0.35">
      <c r="A353" t="s">
        <v>490</v>
      </c>
      <c r="B353" t="s">
        <v>8</v>
      </c>
      <c r="C353" t="s">
        <v>11</v>
      </c>
      <c r="D353" t="s">
        <v>146</v>
      </c>
    </row>
    <row r="354" spans="1:4" x14ac:dyDescent="0.35">
      <c r="A354" t="s">
        <v>490</v>
      </c>
      <c r="B354" t="s">
        <v>8</v>
      </c>
      <c r="C354" t="s">
        <v>13</v>
      </c>
      <c r="D354" t="s">
        <v>114</v>
      </c>
    </row>
    <row r="355" spans="1:4" x14ac:dyDescent="0.35">
      <c r="A355" t="s">
        <v>490</v>
      </c>
      <c r="B355" t="s">
        <v>8</v>
      </c>
      <c r="C355" t="s">
        <v>15</v>
      </c>
      <c r="D355" t="s">
        <v>119</v>
      </c>
    </row>
    <row r="356" spans="1:4" x14ac:dyDescent="0.35">
      <c r="A356" t="s">
        <v>490</v>
      </c>
      <c r="B356" t="s">
        <v>8</v>
      </c>
      <c r="C356" t="s">
        <v>17</v>
      </c>
      <c r="D356" t="s">
        <v>493</v>
      </c>
    </row>
    <row r="357" spans="1:4" x14ac:dyDescent="0.35">
      <c r="A357" t="s">
        <v>490</v>
      </c>
      <c r="B357" t="s">
        <v>8</v>
      </c>
      <c r="C357" t="s">
        <v>19</v>
      </c>
      <c r="D357" t="s">
        <v>62</v>
      </c>
    </row>
    <row r="358" spans="1:4" x14ac:dyDescent="0.35">
      <c r="A358" t="s">
        <v>490</v>
      </c>
      <c r="B358" t="s">
        <v>8</v>
      </c>
      <c r="C358" t="s">
        <v>21</v>
      </c>
      <c r="D358" t="s">
        <v>494</v>
      </c>
    </row>
    <row r="359" spans="1:4" x14ac:dyDescent="0.35">
      <c r="A359" t="s">
        <v>490</v>
      </c>
      <c r="B359" t="s">
        <v>8</v>
      </c>
      <c r="C359" t="s">
        <v>23</v>
      </c>
      <c r="D359" t="s">
        <v>495</v>
      </c>
    </row>
    <row r="360" spans="1:4" x14ac:dyDescent="0.35">
      <c r="A360" t="s">
        <v>490</v>
      </c>
      <c r="B360" t="s">
        <v>8</v>
      </c>
      <c r="C360" t="s">
        <v>25</v>
      </c>
      <c r="D360" t="s">
        <v>496</v>
      </c>
    </row>
    <row r="361" spans="1:4" x14ac:dyDescent="0.35">
      <c r="A361" t="s">
        <v>490</v>
      </c>
      <c r="B361" t="s">
        <v>8</v>
      </c>
      <c r="C361" t="s">
        <v>27</v>
      </c>
      <c r="D361" t="s">
        <v>497</v>
      </c>
    </row>
    <row r="362" spans="1:4" x14ac:dyDescent="0.35">
      <c r="A362" t="s">
        <v>490</v>
      </c>
      <c r="B362" t="s">
        <v>8</v>
      </c>
      <c r="C362" t="s">
        <v>29</v>
      </c>
      <c r="D362" t="s">
        <v>498</v>
      </c>
    </row>
    <row r="363" spans="1:4" x14ac:dyDescent="0.35">
      <c r="A363" t="s">
        <v>490</v>
      </c>
      <c r="B363" t="s">
        <v>8</v>
      </c>
      <c r="C363" t="s">
        <v>31</v>
      </c>
      <c r="D363" t="s">
        <v>499</v>
      </c>
    </row>
    <row r="364" spans="1:4" x14ac:dyDescent="0.35">
      <c r="A364" t="s">
        <v>490</v>
      </c>
      <c r="B364" t="s">
        <v>8</v>
      </c>
      <c r="C364" t="s">
        <v>69</v>
      </c>
      <c r="D364" t="s">
        <v>32</v>
      </c>
    </row>
    <row r="365" spans="1:4" x14ac:dyDescent="0.35">
      <c r="A365" t="s">
        <v>490</v>
      </c>
      <c r="B365" t="s">
        <v>8</v>
      </c>
      <c r="C365" t="s">
        <v>70</v>
      </c>
      <c r="D365" t="s">
        <v>154</v>
      </c>
    </row>
    <row r="366" spans="1:4" x14ac:dyDescent="0.35">
      <c r="A366" t="s">
        <v>490</v>
      </c>
      <c r="B366" t="s">
        <v>33</v>
      </c>
      <c r="C366" t="s">
        <v>500</v>
      </c>
      <c r="D366" t="s">
        <v>501</v>
      </c>
    </row>
    <row r="367" spans="1:4" x14ac:dyDescent="0.35">
      <c r="A367" t="s">
        <v>490</v>
      </c>
      <c r="B367" t="s">
        <v>33</v>
      </c>
      <c r="C367" t="s">
        <v>502</v>
      </c>
      <c r="D367" t="s">
        <v>503</v>
      </c>
    </row>
    <row r="368" spans="1:4" x14ac:dyDescent="0.35">
      <c r="A368" t="s">
        <v>490</v>
      </c>
      <c r="B368" t="s">
        <v>33</v>
      </c>
      <c r="C368" t="s">
        <v>504</v>
      </c>
      <c r="D368" t="s">
        <v>505</v>
      </c>
    </row>
    <row r="369" spans="1:4" x14ac:dyDescent="0.35">
      <c r="A369" t="s">
        <v>490</v>
      </c>
      <c r="B369" t="s">
        <v>33</v>
      </c>
      <c r="C369" t="s">
        <v>506</v>
      </c>
      <c r="D369" t="s">
        <v>507</v>
      </c>
    </row>
    <row r="370" spans="1:4" x14ac:dyDescent="0.35">
      <c r="A370" t="s">
        <v>490</v>
      </c>
      <c r="B370" t="s">
        <v>33</v>
      </c>
      <c r="C370" t="s">
        <v>508</v>
      </c>
      <c r="D370" t="s">
        <v>509</v>
      </c>
    </row>
    <row r="371" spans="1:4" x14ac:dyDescent="0.35">
      <c r="A371" t="s">
        <v>490</v>
      </c>
      <c r="B371" t="s">
        <v>33</v>
      </c>
      <c r="C371" t="s">
        <v>510</v>
      </c>
      <c r="D371" t="s">
        <v>511</v>
      </c>
    </row>
    <row r="372" spans="1:4" x14ac:dyDescent="0.35">
      <c r="A372" t="s">
        <v>490</v>
      </c>
      <c r="B372" t="s">
        <v>33</v>
      </c>
      <c r="C372" t="s">
        <v>512</v>
      </c>
      <c r="D372" t="s">
        <v>513</v>
      </c>
    </row>
    <row r="373" spans="1:4" x14ac:dyDescent="0.35">
      <c r="A373" t="s">
        <v>490</v>
      </c>
      <c r="B373" t="s">
        <v>42</v>
      </c>
      <c r="C373" t="s">
        <v>514</v>
      </c>
      <c r="D373" t="s">
        <v>515</v>
      </c>
    </row>
    <row r="374" spans="1:4" x14ac:dyDescent="0.35">
      <c r="A374" t="s">
        <v>490</v>
      </c>
      <c r="B374" t="s">
        <v>42</v>
      </c>
      <c r="C374" t="s">
        <v>516</v>
      </c>
      <c r="D374" t="s">
        <v>517</v>
      </c>
    </row>
    <row r="375" spans="1:4" x14ac:dyDescent="0.35">
      <c r="A375" t="s">
        <v>490</v>
      </c>
      <c r="B375" t="s">
        <v>42</v>
      </c>
      <c r="C375" t="s">
        <v>518</v>
      </c>
      <c r="D375" t="s">
        <v>519</v>
      </c>
    </row>
    <row r="376" spans="1:4" x14ac:dyDescent="0.35">
      <c r="A376" t="s">
        <v>490</v>
      </c>
      <c r="B376" t="s">
        <v>49</v>
      </c>
      <c r="C376" t="s">
        <v>520</v>
      </c>
      <c r="D376" t="s">
        <v>521</v>
      </c>
    </row>
    <row r="377" spans="1:4" x14ac:dyDescent="0.35">
      <c r="A377" t="s">
        <v>490</v>
      </c>
      <c r="B377" t="s">
        <v>49</v>
      </c>
      <c r="C377" t="s">
        <v>522</v>
      </c>
      <c r="D377" t="s">
        <v>523</v>
      </c>
    </row>
    <row r="378" spans="1:4" x14ac:dyDescent="0.35">
      <c r="A378" t="s">
        <v>490</v>
      </c>
      <c r="B378" t="s">
        <v>53</v>
      </c>
      <c r="C378" t="s">
        <v>524</v>
      </c>
      <c r="D378" t="s">
        <v>525</v>
      </c>
    </row>
    <row r="379" spans="1:4" x14ac:dyDescent="0.35">
      <c r="A379" t="s">
        <v>490</v>
      </c>
      <c r="B379" t="s">
        <v>233</v>
      </c>
      <c r="C379" t="s">
        <v>19</v>
      </c>
      <c r="D379" t="s">
        <v>526</v>
      </c>
    </row>
    <row r="380" spans="1:4" x14ac:dyDescent="0.35">
      <c r="A380" t="s">
        <v>527</v>
      </c>
      <c r="B380" t="s">
        <v>5</v>
      </c>
      <c r="C380" t="s">
        <v>6</v>
      </c>
      <c r="D380" t="s">
        <v>528</v>
      </c>
    </row>
    <row r="381" spans="1:4" x14ac:dyDescent="0.35">
      <c r="A381" t="s">
        <v>527</v>
      </c>
      <c r="B381" t="s">
        <v>8</v>
      </c>
      <c r="C381" t="s">
        <v>9</v>
      </c>
      <c r="D381" t="s">
        <v>59</v>
      </c>
    </row>
    <row r="382" spans="1:4" x14ac:dyDescent="0.35">
      <c r="A382" t="s">
        <v>527</v>
      </c>
      <c r="B382" t="s">
        <v>8</v>
      </c>
      <c r="C382" t="s">
        <v>11</v>
      </c>
      <c r="D382" t="s">
        <v>114</v>
      </c>
    </row>
    <row r="383" spans="1:4" x14ac:dyDescent="0.35">
      <c r="A383" t="s">
        <v>527</v>
      </c>
      <c r="B383" t="s">
        <v>8</v>
      </c>
      <c r="C383" t="s">
        <v>13</v>
      </c>
      <c r="D383" t="s">
        <v>192</v>
      </c>
    </row>
    <row r="384" spans="1:4" x14ac:dyDescent="0.35">
      <c r="A384" t="s">
        <v>527</v>
      </c>
      <c r="B384" t="s">
        <v>8</v>
      </c>
      <c r="C384" t="s">
        <v>15</v>
      </c>
      <c r="D384" t="s">
        <v>529</v>
      </c>
    </row>
    <row r="385" spans="1:4" x14ac:dyDescent="0.35">
      <c r="A385" t="s">
        <v>527</v>
      </c>
      <c r="B385" t="s">
        <v>8</v>
      </c>
      <c r="C385" t="s">
        <v>17</v>
      </c>
      <c r="D385" t="s">
        <v>62</v>
      </c>
    </row>
    <row r="386" spans="1:4" x14ac:dyDescent="0.35">
      <c r="A386" t="s">
        <v>527</v>
      </c>
      <c r="B386" t="s">
        <v>8</v>
      </c>
      <c r="C386" t="s">
        <v>19</v>
      </c>
      <c r="D386" t="s">
        <v>66</v>
      </c>
    </row>
    <row r="387" spans="1:4" x14ac:dyDescent="0.35">
      <c r="A387" t="s">
        <v>527</v>
      </c>
      <c r="B387" t="s">
        <v>8</v>
      </c>
      <c r="C387" t="s">
        <v>21</v>
      </c>
      <c r="D387" t="s">
        <v>530</v>
      </c>
    </row>
    <row r="388" spans="1:4" x14ac:dyDescent="0.35">
      <c r="A388" t="s">
        <v>527</v>
      </c>
      <c r="B388" t="s">
        <v>8</v>
      </c>
      <c r="C388" t="s">
        <v>23</v>
      </c>
      <c r="D388" t="s">
        <v>123</v>
      </c>
    </row>
    <row r="389" spans="1:4" x14ac:dyDescent="0.35">
      <c r="A389" t="s">
        <v>527</v>
      </c>
      <c r="B389" t="s">
        <v>8</v>
      </c>
      <c r="C389" t="s">
        <v>25</v>
      </c>
      <c r="D389" t="s">
        <v>32</v>
      </c>
    </row>
    <row r="390" spans="1:4" x14ac:dyDescent="0.35">
      <c r="A390" t="s">
        <v>527</v>
      </c>
      <c r="B390" t="s">
        <v>33</v>
      </c>
      <c r="C390" t="s">
        <v>531</v>
      </c>
      <c r="D390" t="s">
        <v>532</v>
      </c>
    </row>
    <row r="391" spans="1:4" x14ac:dyDescent="0.35">
      <c r="A391" t="s">
        <v>527</v>
      </c>
      <c r="B391" t="s">
        <v>33</v>
      </c>
      <c r="C391" t="s">
        <v>533</v>
      </c>
      <c r="D391" t="s">
        <v>534</v>
      </c>
    </row>
    <row r="392" spans="1:4" x14ac:dyDescent="0.35">
      <c r="A392" t="s">
        <v>527</v>
      </c>
      <c r="B392" t="s">
        <v>33</v>
      </c>
      <c r="C392" t="s">
        <v>535</v>
      </c>
      <c r="D392" t="s">
        <v>536</v>
      </c>
    </row>
    <row r="393" spans="1:4" x14ac:dyDescent="0.35">
      <c r="A393" t="s">
        <v>527</v>
      </c>
      <c r="B393" t="s">
        <v>33</v>
      </c>
      <c r="C393" t="s">
        <v>537</v>
      </c>
      <c r="D393" t="s">
        <v>538</v>
      </c>
    </row>
    <row r="394" spans="1:4" x14ac:dyDescent="0.35">
      <c r="A394" t="s">
        <v>527</v>
      </c>
      <c r="B394" t="s">
        <v>33</v>
      </c>
      <c r="C394" t="s">
        <v>539</v>
      </c>
      <c r="D394" t="s">
        <v>540</v>
      </c>
    </row>
    <row r="395" spans="1:4" x14ac:dyDescent="0.35">
      <c r="A395" t="s">
        <v>527</v>
      </c>
      <c r="B395" t="s">
        <v>42</v>
      </c>
      <c r="C395" t="s">
        <v>541</v>
      </c>
      <c r="D395" t="s">
        <v>542</v>
      </c>
    </row>
    <row r="396" spans="1:4" x14ac:dyDescent="0.35">
      <c r="A396" t="s">
        <v>527</v>
      </c>
      <c r="B396" t="s">
        <v>42</v>
      </c>
      <c r="C396" t="s">
        <v>543</v>
      </c>
      <c r="D396" t="s">
        <v>544</v>
      </c>
    </row>
    <row r="397" spans="1:4" x14ac:dyDescent="0.35">
      <c r="A397" t="s">
        <v>527</v>
      </c>
      <c r="B397" t="s">
        <v>49</v>
      </c>
      <c r="C397" t="s">
        <v>47</v>
      </c>
      <c r="D397" t="s">
        <v>545</v>
      </c>
    </row>
    <row r="398" spans="1:4" x14ac:dyDescent="0.35">
      <c r="A398" t="s">
        <v>527</v>
      </c>
      <c r="B398" t="s">
        <v>49</v>
      </c>
      <c r="C398" t="s">
        <v>546</v>
      </c>
      <c r="D398" t="s">
        <v>547</v>
      </c>
    </row>
    <row r="399" spans="1:4" x14ac:dyDescent="0.35">
      <c r="A399" t="s">
        <v>527</v>
      </c>
      <c r="B399" t="s">
        <v>53</v>
      </c>
      <c r="C399" t="s">
        <v>548</v>
      </c>
      <c r="D399" t="s">
        <v>549</v>
      </c>
    </row>
    <row r="400" spans="1:4" x14ac:dyDescent="0.35">
      <c r="A400" t="s">
        <v>527</v>
      </c>
      <c r="B400" t="s">
        <v>233</v>
      </c>
      <c r="C400" t="s">
        <v>550</v>
      </c>
      <c r="D400" t="s">
        <v>551</v>
      </c>
    </row>
    <row r="401" spans="1:4" x14ac:dyDescent="0.35">
      <c r="A401" t="s">
        <v>552</v>
      </c>
      <c r="B401" t="s">
        <v>5</v>
      </c>
      <c r="C401" t="s">
        <v>6</v>
      </c>
      <c r="D401" t="s">
        <v>553</v>
      </c>
    </row>
    <row r="402" spans="1:4" x14ac:dyDescent="0.35">
      <c r="A402" t="s">
        <v>552</v>
      </c>
      <c r="B402" t="s">
        <v>8</v>
      </c>
      <c r="C402" t="s">
        <v>9</v>
      </c>
      <c r="D402" t="s">
        <v>554</v>
      </c>
    </row>
    <row r="403" spans="1:4" x14ac:dyDescent="0.35">
      <c r="A403" t="s">
        <v>552</v>
      </c>
      <c r="B403" t="s">
        <v>8</v>
      </c>
      <c r="C403" t="s">
        <v>11</v>
      </c>
      <c r="D403" t="s">
        <v>555</v>
      </c>
    </row>
    <row r="404" spans="1:4" x14ac:dyDescent="0.35">
      <c r="A404" t="s">
        <v>552</v>
      </c>
      <c r="B404" t="s">
        <v>8</v>
      </c>
      <c r="C404" t="s">
        <v>13</v>
      </c>
      <c r="D404" t="s">
        <v>556</v>
      </c>
    </row>
    <row r="405" spans="1:4" x14ac:dyDescent="0.35">
      <c r="A405" t="s">
        <v>552</v>
      </c>
      <c r="B405" t="s">
        <v>8</v>
      </c>
      <c r="C405" t="s">
        <v>15</v>
      </c>
      <c r="D405" t="s">
        <v>557</v>
      </c>
    </row>
    <row r="406" spans="1:4" x14ac:dyDescent="0.35">
      <c r="A406" t="s">
        <v>552</v>
      </c>
      <c r="B406" t="s">
        <v>8</v>
      </c>
      <c r="C406" t="s">
        <v>17</v>
      </c>
      <c r="D406" t="s">
        <v>148</v>
      </c>
    </row>
    <row r="407" spans="1:4" x14ac:dyDescent="0.35">
      <c r="A407" t="s">
        <v>552</v>
      </c>
      <c r="B407" t="s">
        <v>8</v>
      </c>
      <c r="C407" t="s">
        <v>19</v>
      </c>
      <c r="D407" t="s">
        <v>62</v>
      </c>
    </row>
    <row r="408" spans="1:4" x14ac:dyDescent="0.35">
      <c r="A408" t="s">
        <v>552</v>
      </c>
      <c r="B408" t="s">
        <v>8</v>
      </c>
      <c r="C408" t="s">
        <v>21</v>
      </c>
      <c r="D408" t="s">
        <v>558</v>
      </c>
    </row>
    <row r="409" spans="1:4" x14ac:dyDescent="0.35">
      <c r="A409" t="s">
        <v>552</v>
      </c>
      <c r="B409" t="s">
        <v>8</v>
      </c>
      <c r="C409" t="s">
        <v>23</v>
      </c>
      <c r="D409" t="s">
        <v>559</v>
      </c>
    </row>
    <row r="410" spans="1:4" x14ac:dyDescent="0.35">
      <c r="A410" t="s">
        <v>552</v>
      </c>
      <c r="B410" t="s">
        <v>8</v>
      </c>
      <c r="C410" t="s">
        <v>25</v>
      </c>
      <c r="D410" t="s">
        <v>153</v>
      </c>
    </row>
    <row r="411" spans="1:4" x14ac:dyDescent="0.35">
      <c r="A411" t="s">
        <v>552</v>
      </c>
      <c r="B411" t="s">
        <v>8</v>
      </c>
      <c r="C411" t="s">
        <v>27</v>
      </c>
      <c r="D411" t="s">
        <v>560</v>
      </c>
    </row>
    <row r="412" spans="1:4" x14ac:dyDescent="0.35">
      <c r="A412" t="s">
        <v>552</v>
      </c>
      <c r="B412" t="s">
        <v>8</v>
      </c>
      <c r="C412" t="s">
        <v>29</v>
      </c>
      <c r="D412" t="s">
        <v>561</v>
      </c>
    </row>
    <row r="413" spans="1:4" x14ac:dyDescent="0.35">
      <c r="A413" t="s">
        <v>552</v>
      </c>
      <c r="B413" t="s">
        <v>8</v>
      </c>
      <c r="C413" t="s">
        <v>31</v>
      </c>
      <c r="D413" t="s">
        <v>562</v>
      </c>
    </row>
    <row r="414" spans="1:4" x14ac:dyDescent="0.35">
      <c r="A414" t="s">
        <v>552</v>
      </c>
      <c r="B414" t="s">
        <v>8</v>
      </c>
      <c r="C414" t="s">
        <v>69</v>
      </c>
      <c r="D414" t="s">
        <v>563</v>
      </c>
    </row>
    <row r="415" spans="1:4" x14ac:dyDescent="0.35">
      <c r="A415" t="s">
        <v>552</v>
      </c>
      <c r="B415" t="s">
        <v>8</v>
      </c>
      <c r="C415" t="s">
        <v>70</v>
      </c>
      <c r="D415" t="s">
        <v>28</v>
      </c>
    </row>
    <row r="416" spans="1:4" x14ac:dyDescent="0.35">
      <c r="A416" t="s">
        <v>552</v>
      </c>
      <c r="B416" t="s">
        <v>8</v>
      </c>
      <c r="C416" t="s">
        <v>43</v>
      </c>
      <c r="D416" t="s">
        <v>564</v>
      </c>
    </row>
    <row r="417" spans="1:4" x14ac:dyDescent="0.35">
      <c r="A417" t="s">
        <v>552</v>
      </c>
      <c r="B417" t="s">
        <v>33</v>
      </c>
      <c r="C417" t="s">
        <v>565</v>
      </c>
      <c r="D417" t="s">
        <v>566</v>
      </c>
    </row>
    <row r="418" spans="1:4" x14ac:dyDescent="0.35">
      <c r="A418" t="s">
        <v>552</v>
      </c>
      <c r="B418" t="s">
        <v>33</v>
      </c>
      <c r="C418" t="s">
        <v>567</v>
      </c>
      <c r="D418" t="s">
        <v>568</v>
      </c>
    </row>
    <row r="419" spans="1:4" x14ac:dyDescent="0.35">
      <c r="A419" t="s">
        <v>552</v>
      </c>
      <c r="B419" t="s">
        <v>33</v>
      </c>
      <c r="C419" t="s">
        <v>569</v>
      </c>
      <c r="D419" t="s">
        <v>570</v>
      </c>
    </row>
    <row r="420" spans="1:4" x14ac:dyDescent="0.35">
      <c r="A420" t="s">
        <v>552</v>
      </c>
      <c r="B420" t="s">
        <v>33</v>
      </c>
      <c r="C420" t="s">
        <v>571</v>
      </c>
      <c r="D420" t="s">
        <v>572</v>
      </c>
    </row>
    <row r="421" spans="1:4" x14ac:dyDescent="0.35">
      <c r="A421" t="s">
        <v>552</v>
      </c>
      <c r="B421" t="s">
        <v>33</v>
      </c>
      <c r="C421" t="s">
        <v>573</v>
      </c>
      <c r="D421" t="s">
        <v>574</v>
      </c>
    </row>
    <row r="422" spans="1:4" x14ac:dyDescent="0.35">
      <c r="A422" t="s">
        <v>552</v>
      </c>
      <c r="B422" t="s">
        <v>33</v>
      </c>
      <c r="C422" t="s">
        <v>575</v>
      </c>
      <c r="D422" t="s">
        <v>576</v>
      </c>
    </row>
    <row r="423" spans="1:4" x14ac:dyDescent="0.35">
      <c r="A423" t="s">
        <v>552</v>
      </c>
      <c r="B423" t="s">
        <v>33</v>
      </c>
      <c r="C423" t="s">
        <v>577</v>
      </c>
      <c r="D423" t="s">
        <v>578</v>
      </c>
    </row>
    <row r="424" spans="1:4" x14ac:dyDescent="0.35">
      <c r="A424" t="s">
        <v>552</v>
      </c>
      <c r="B424" t="s">
        <v>33</v>
      </c>
      <c r="C424" t="s">
        <v>579</v>
      </c>
      <c r="D424" t="s">
        <v>580</v>
      </c>
    </row>
    <row r="425" spans="1:4" x14ac:dyDescent="0.35">
      <c r="A425" t="s">
        <v>552</v>
      </c>
      <c r="B425" t="s">
        <v>42</v>
      </c>
      <c r="C425" t="s">
        <v>581</v>
      </c>
      <c r="D425" t="s">
        <v>582</v>
      </c>
    </row>
    <row r="426" spans="1:4" x14ac:dyDescent="0.35">
      <c r="A426" t="s">
        <v>552</v>
      </c>
      <c r="B426" t="s">
        <v>42</v>
      </c>
      <c r="C426" t="s">
        <v>583</v>
      </c>
      <c r="D426" t="s">
        <v>584</v>
      </c>
    </row>
    <row r="427" spans="1:4" x14ac:dyDescent="0.35">
      <c r="A427" t="s">
        <v>552</v>
      </c>
      <c r="B427" t="s">
        <v>42</v>
      </c>
      <c r="C427" t="s">
        <v>585</v>
      </c>
      <c r="D427" t="s">
        <v>586</v>
      </c>
    </row>
    <row r="428" spans="1:4" x14ac:dyDescent="0.35">
      <c r="A428" t="s">
        <v>552</v>
      </c>
      <c r="B428" t="s">
        <v>49</v>
      </c>
      <c r="C428" t="s">
        <v>587</v>
      </c>
      <c r="D428" t="s">
        <v>588</v>
      </c>
    </row>
    <row r="429" spans="1:4" x14ac:dyDescent="0.35">
      <c r="A429" t="s">
        <v>552</v>
      </c>
      <c r="B429" t="s">
        <v>49</v>
      </c>
      <c r="C429" t="s">
        <v>589</v>
      </c>
      <c r="D429" t="s">
        <v>590</v>
      </c>
    </row>
    <row r="430" spans="1:4" x14ac:dyDescent="0.35">
      <c r="A430" t="s">
        <v>552</v>
      </c>
      <c r="B430" t="s">
        <v>49</v>
      </c>
      <c r="C430" t="s">
        <v>591</v>
      </c>
      <c r="D430" t="s">
        <v>592</v>
      </c>
    </row>
    <row r="431" spans="1:4" x14ac:dyDescent="0.35">
      <c r="A431" t="s">
        <v>552</v>
      </c>
      <c r="B431" t="s">
        <v>49</v>
      </c>
      <c r="C431" t="s">
        <v>593</v>
      </c>
      <c r="D431" t="s">
        <v>594</v>
      </c>
    </row>
    <row r="432" spans="1:4" x14ac:dyDescent="0.35">
      <c r="A432" t="s">
        <v>552</v>
      </c>
      <c r="B432" t="s">
        <v>53</v>
      </c>
      <c r="C432" t="s">
        <v>595</v>
      </c>
      <c r="D432" t="s">
        <v>596</v>
      </c>
    </row>
    <row r="433" spans="1:4" x14ac:dyDescent="0.35">
      <c r="A433" t="s">
        <v>597</v>
      </c>
      <c r="B433" t="s">
        <v>5</v>
      </c>
      <c r="C433" t="s">
        <v>6</v>
      </c>
      <c r="D433" t="s">
        <v>598</v>
      </c>
    </row>
    <row r="434" spans="1:4" x14ac:dyDescent="0.35">
      <c r="A434" t="s">
        <v>597</v>
      </c>
      <c r="B434" t="s">
        <v>8</v>
      </c>
      <c r="C434" t="s">
        <v>9</v>
      </c>
      <c r="D434" t="s">
        <v>146</v>
      </c>
    </row>
    <row r="435" spans="1:4" x14ac:dyDescent="0.35">
      <c r="A435" t="s">
        <v>597</v>
      </c>
      <c r="B435" t="s">
        <v>8</v>
      </c>
      <c r="C435" t="s">
        <v>11</v>
      </c>
      <c r="D435" t="s">
        <v>599</v>
      </c>
    </row>
    <row r="436" spans="1:4" x14ac:dyDescent="0.35">
      <c r="A436" t="s">
        <v>597</v>
      </c>
      <c r="B436" t="s">
        <v>8</v>
      </c>
      <c r="C436" t="s">
        <v>13</v>
      </c>
      <c r="D436" t="s">
        <v>600</v>
      </c>
    </row>
    <row r="437" spans="1:4" x14ac:dyDescent="0.35">
      <c r="A437" t="s">
        <v>597</v>
      </c>
      <c r="B437" t="s">
        <v>8</v>
      </c>
      <c r="C437" t="s">
        <v>15</v>
      </c>
      <c r="D437" t="s">
        <v>119</v>
      </c>
    </row>
    <row r="438" spans="1:4" x14ac:dyDescent="0.35">
      <c r="A438" t="s">
        <v>597</v>
      </c>
      <c r="B438" t="s">
        <v>8</v>
      </c>
      <c r="C438" t="s">
        <v>17</v>
      </c>
      <c r="D438" t="s">
        <v>242</v>
      </c>
    </row>
    <row r="439" spans="1:4" x14ac:dyDescent="0.35">
      <c r="A439" t="s">
        <v>597</v>
      </c>
      <c r="B439" t="s">
        <v>8</v>
      </c>
      <c r="C439" t="s">
        <v>19</v>
      </c>
      <c r="D439" t="s">
        <v>20</v>
      </c>
    </row>
    <row r="440" spans="1:4" x14ac:dyDescent="0.35">
      <c r="A440" t="s">
        <v>597</v>
      </c>
      <c r="B440" t="s">
        <v>8</v>
      </c>
      <c r="C440" t="s">
        <v>23</v>
      </c>
      <c r="D440" t="s">
        <v>601</v>
      </c>
    </row>
    <row r="441" spans="1:4" x14ac:dyDescent="0.35">
      <c r="A441" t="s">
        <v>597</v>
      </c>
      <c r="B441" t="s">
        <v>8</v>
      </c>
      <c r="C441" t="s">
        <v>25</v>
      </c>
      <c r="D441" t="s">
        <v>71</v>
      </c>
    </row>
    <row r="442" spans="1:4" x14ac:dyDescent="0.35">
      <c r="A442" t="s">
        <v>597</v>
      </c>
      <c r="B442" t="s">
        <v>8</v>
      </c>
      <c r="C442" t="s">
        <v>27</v>
      </c>
      <c r="D442" t="s">
        <v>602</v>
      </c>
    </row>
    <row r="443" spans="1:4" x14ac:dyDescent="0.35">
      <c r="A443" t="s">
        <v>597</v>
      </c>
      <c r="B443" t="s">
        <v>8</v>
      </c>
      <c r="C443" t="s">
        <v>29</v>
      </c>
      <c r="D443" t="s">
        <v>28</v>
      </c>
    </row>
    <row r="444" spans="1:4" x14ac:dyDescent="0.35">
      <c r="A444" t="s">
        <v>597</v>
      </c>
      <c r="B444" t="s">
        <v>8</v>
      </c>
      <c r="C444" t="s">
        <v>31</v>
      </c>
      <c r="D444" t="s">
        <v>32</v>
      </c>
    </row>
    <row r="445" spans="1:4" x14ac:dyDescent="0.35">
      <c r="A445" t="s">
        <v>597</v>
      </c>
      <c r="B445" t="s">
        <v>33</v>
      </c>
      <c r="C445" t="s">
        <v>603</v>
      </c>
      <c r="D445" t="s">
        <v>604</v>
      </c>
    </row>
    <row r="446" spans="1:4" x14ac:dyDescent="0.35">
      <c r="A446" t="s">
        <v>597</v>
      </c>
      <c r="B446" t="s">
        <v>33</v>
      </c>
      <c r="C446" t="s">
        <v>605</v>
      </c>
      <c r="D446" t="s">
        <v>606</v>
      </c>
    </row>
    <row r="447" spans="1:4" x14ac:dyDescent="0.35">
      <c r="A447" t="s">
        <v>597</v>
      </c>
      <c r="B447" t="s">
        <v>33</v>
      </c>
      <c r="C447" t="s">
        <v>607</v>
      </c>
      <c r="D447" t="s">
        <v>608</v>
      </c>
    </row>
    <row r="448" spans="1:4" x14ac:dyDescent="0.35">
      <c r="A448" t="s">
        <v>597</v>
      </c>
      <c r="B448" t="s">
        <v>33</v>
      </c>
      <c r="C448" t="s">
        <v>609</v>
      </c>
      <c r="D448" t="s">
        <v>610</v>
      </c>
    </row>
    <row r="449" spans="1:4" x14ac:dyDescent="0.35">
      <c r="A449" t="s">
        <v>597</v>
      </c>
      <c r="B449" t="s">
        <v>33</v>
      </c>
      <c r="C449" t="s">
        <v>611</v>
      </c>
      <c r="D449" t="s">
        <v>612</v>
      </c>
    </row>
    <row r="450" spans="1:4" x14ac:dyDescent="0.35">
      <c r="A450" t="s">
        <v>597</v>
      </c>
      <c r="B450" t="s">
        <v>33</v>
      </c>
      <c r="C450" t="s">
        <v>613</v>
      </c>
      <c r="D450" t="s">
        <v>614</v>
      </c>
    </row>
    <row r="451" spans="1:4" x14ac:dyDescent="0.35">
      <c r="A451" t="s">
        <v>597</v>
      </c>
      <c r="B451" t="s">
        <v>33</v>
      </c>
      <c r="C451" t="s">
        <v>615</v>
      </c>
      <c r="D451" t="s">
        <v>616</v>
      </c>
    </row>
    <row r="452" spans="1:4" x14ac:dyDescent="0.35">
      <c r="A452" t="s">
        <v>597</v>
      </c>
      <c r="B452" t="s">
        <v>42</v>
      </c>
      <c r="C452" t="s">
        <v>617</v>
      </c>
      <c r="D452" t="s">
        <v>618</v>
      </c>
    </row>
    <row r="453" spans="1:4" x14ac:dyDescent="0.35">
      <c r="A453" t="s">
        <v>597</v>
      </c>
      <c r="B453" t="s">
        <v>42</v>
      </c>
      <c r="C453" t="s">
        <v>619</v>
      </c>
      <c r="D453" t="s">
        <v>620</v>
      </c>
    </row>
    <row r="454" spans="1:4" x14ac:dyDescent="0.35">
      <c r="A454" t="s">
        <v>597</v>
      </c>
      <c r="B454" t="s">
        <v>42</v>
      </c>
      <c r="C454" t="s">
        <v>621</v>
      </c>
      <c r="D454" t="s">
        <v>622</v>
      </c>
    </row>
    <row r="455" spans="1:4" x14ac:dyDescent="0.35">
      <c r="A455" t="s">
        <v>597</v>
      </c>
      <c r="B455" t="s">
        <v>42</v>
      </c>
      <c r="C455" t="s">
        <v>623</v>
      </c>
      <c r="D455" t="s">
        <v>624</v>
      </c>
    </row>
    <row r="456" spans="1:4" x14ac:dyDescent="0.35">
      <c r="A456" t="s">
        <v>597</v>
      </c>
      <c r="B456" t="s">
        <v>42</v>
      </c>
      <c r="C456" t="s">
        <v>625</v>
      </c>
      <c r="D456" t="s">
        <v>626</v>
      </c>
    </row>
    <row r="457" spans="1:4" x14ac:dyDescent="0.35">
      <c r="A457" t="s">
        <v>597</v>
      </c>
      <c r="B457" t="s">
        <v>42</v>
      </c>
      <c r="C457" t="s">
        <v>627</v>
      </c>
      <c r="D457" t="s">
        <v>628</v>
      </c>
    </row>
    <row r="458" spans="1:4" x14ac:dyDescent="0.35">
      <c r="A458" t="s">
        <v>597</v>
      </c>
      <c r="B458" t="s">
        <v>42</v>
      </c>
      <c r="C458" t="s">
        <v>629</v>
      </c>
      <c r="D458" t="s">
        <v>630</v>
      </c>
    </row>
    <row r="459" spans="1:4" x14ac:dyDescent="0.35">
      <c r="A459" t="s">
        <v>597</v>
      </c>
      <c r="B459" t="s">
        <v>49</v>
      </c>
      <c r="C459" t="s">
        <v>631</v>
      </c>
      <c r="D459" t="s">
        <v>632</v>
      </c>
    </row>
    <row r="460" spans="1:4" x14ac:dyDescent="0.35">
      <c r="A460" t="s">
        <v>597</v>
      </c>
      <c r="B460" t="s">
        <v>49</v>
      </c>
      <c r="C460" t="s">
        <v>633</v>
      </c>
      <c r="D460" t="s">
        <v>634</v>
      </c>
    </row>
    <row r="461" spans="1:4" x14ac:dyDescent="0.35">
      <c r="A461" t="s">
        <v>597</v>
      </c>
      <c r="B461" t="s">
        <v>53</v>
      </c>
      <c r="C461" t="s">
        <v>635</v>
      </c>
      <c r="D461" t="s">
        <v>636</v>
      </c>
    </row>
    <row r="462" spans="1:4" x14ac:dyDescent="0.35">
      <c r="A462" t="s">
        <v>597</v>
      </c>
      <c r="B462" t="s">
        <v>53</v>
      </c>
      <c r="C462" t="s">
        <v>322</v>
      </c>
      <c r="D462" t="s">
        <v>637</v>
      </c>
    </row>
    <row r="463" spans="1:4" x14ac:dyDescent="0.35">
      <c r="A463" t="s">
        <v>597</v>
      </c>
      <c r="B463" t="s">
        <v>53</v>
      </c>
      <c r="C463" t="s">
        <v>638</v>
      </c>
      <c r="D463" t="s">
        <v>639</v>
      </c>
    </row>
    <row r="464" spans="1:4" x14ac:dyDescent="0.35">
      <c r="A464" t="s">
        <v>640</v>
      </c>
      <c r="B464" t="s">
        <v>5</v>
      </c>
      <c r="C464" t="s">
        <v>6</v>
      </c>
      <c r="D464" t="s">
        <v>641</v>
      </c>
    </row>
    <row r="465" spans="1:4" x14ac:dyDescent="0.35">
      <c r="A465" t="s">
        <v>640</v>
      </c>
      <c r="B465" t="s">
        <v>8</v>
      </c>
      <c r="C465" t="s">
        <v>9</v>
      </c>
      <c r="D465" t="s">
        <v>642</v>
      </c>
    </row>
    <row r="466" spans="1:4" x14ac:dyDescent="0.35">
      <c r="A466" t="s">
        <v>640</v>
      </c>
      <c r="B466" t="s">
        <v>8</v>
      </c>
      <c r="C466" t="s">
        <v>11</v>
      </c>
      <c r="D466" t="s">
        <v>266</v>
      </c>
    </row>
    <row r="467" spans="1:4" x14ac:dyDescent="0.35">
      <c r="A467" t="s">
        <v>640</v>
      </c>
      <c r="B467" t="s">
        <v>8</v>
      </c>
      <c r="C467" t="s">
        <v>13</v>
      </c>
      <c r="D467" t="s">
        <v>352</v>
      </c>
    </row>
    <row r="468" spans="1:4" x14ac:dyDescent="0.35">
      <c r="A468" t="s">
        <v>640</v>
      </c>
      <c r="B468" t="s">
        <v>8</v>
      </c>
      <c r="C468" t="s">
        <v>15</v>
      </c>
      <c r="D468" t="s">
        <v>643</v>
      </c>
    </row>
    <row r="469" spans="1:4" x14ac:dyDescent="0.35">
      <c r="A469" t="s">
        <v>640</v>
      </c>
      <c r="B469" t="s">
        <v>8</v>
      </c>
      <c r="C469" t="s">
        <v>17</v>
      </c>
      <c r="D469" t="s">
        <v>644</v>
      </c>
    </row>
    <row r="470" spans="1:4" x14ac:dyDescent="0.35">
      <c r="A470" t="s">
        <v>640</v>
      </c>
      <c r="B470" t="s">
        <v>8</v>
      </c>
      <c r="C470" t="s">
        <v>19</v>
      </c>
      <c r="D470" t="s">
        <v>645</v>
      </c>
    </row>
    <row r="471" spans="1:4" x14ac:dyDescent="0.35">
      <c r="A471" t="s">
        <v>640</v>
      </c>
      <c r="B471" t="s">
        <v>8</v>
      </c>
      <c r="C471" t="s">
        <v>21</v>
      </c>
      <c r="D471" t="s">
        <v>646</v>
      </c>
    </row>
    <row r="472" spans="1:4" x14ac:dyDescent="0.35">
      <c r="A472" t="s">
        <v>640</v>
      </c>
      <c r="B472" t="s">
        <v>8</v>
      </c>
      <c r="C472" t="s">
        <v>23</v>
      </c>
      <c r="D472" t="s">
        <v>62</v>
      </c>
    </row>
    <row r="473" spans="1:4" x14ac:dyDescent="0.35">
      <c r="A473" t="s">
        <v>640</v>
      </c>
      <c r="B473" t="s">
        <v>8</v>
      </c>
      <c r="C473" t="s">
        <v>25</v>
      </c>
      <c r="D473" t="s">
        <v>16</v>
      </c>
    </row>
    <row r="474" spans="1:4" x14ac:dyDescent="0.35">
      <c r="A474" t="s">
        <v>640</v>
      </c>
      <c r="B474" t="s">
        <v>8</v>
      </c>
      <c r="C474" t="s">
        <v>27</v>
      </c>
      <c r="D474" t="s">
        <v>65</v>
      </c>
    </row>
    <row r="475" spans="1:4" x14ac:dyDescent="0.35">
      <c r="A475" t="s">
        <v>640</v>
      </c>
      <c r="B475" t="s">
        <v>8</v>
      </c>
      <c r="C475" t="s">
        <v>29</v>
      </c>
      <c r="D475" t="s">
        <v>66</v>
      </c>
    </row>
    <row r="476" spans="1:4" x14ac:dyDescent="0.35">
      <c r="A476" t="s">
        <v>640</v>
      </c>
      <c r="B476" t="s">
        <v>8</v>
      </c>
      <c r="C476" t="s">
        <v>31</v>
      </c>
      <c r="D476" t="s">
        <v>428</v>
      </c>
    </row>
    <row r="477" spans="1:4" x14ac:dyDescent="0.35">
      <c r="A477" t="s">
        <v>640</v>
      </c>
      <c r="B477" t="s">
        <v>33</v>
      </c>
      <c r="C477" t="s">
        <v>647</v>
      </c>
      <c r="D477" t="s">
        <v>648</v>
      </c>
    </row>
    <row r="478" spans="1:4" x14ac:dyDescent="0.35">
      <c r="A478" t="s">
        <v>640</v>
      </c>
      <c r="B478" t="s">
        <v>33</v>
      </c>
      <c r="C478" t="s">
        <v>649</v>
      </c>
      <c r="D478" t="s">
        <v>650</v>
      </c>
    </row>
    <row r="479" spans="1:4" x14ac:dyDescent="0.35">
      <c r="A479" t="s">
        <v>640</v>
      </c>
      <c r="B479" t="s">
        <v>33</v>
      </c>
      <c r="C479" t="s">
        <v>651</v>
      </c>
      <c r="D479" t="s">
        <v>652</v>
      </c>
    </row>
    <row r="480" spans="1:4" x14ac:dyDescent="0.35">
      <c r="A480" t="s">
        <v>640</v>
      </c>
      <c r="B480" t="s">
        <v>33</v>
      </c>
      <c r="C480" t="s">
        <v>653</v>
      </c>
      <c r="D480" t="s">
        <v>654</v>
      </c>
    </row>
    <row r="481" spans="1:4" x14ac:dyDescent="0.35">
      <c r="A481" t="s">
        <v>640</v>
      </c>
      <c r="B481" t="s">
        <v>33</v>
      </c>
      <c r="C481" t="s">
        <v>655</v>
      </c>
      <c r="D481" t="s">
        <v>656</v>
      </c>
    </row>
    <row r="482" spans="1:4" x14ac:dyDescent="0.35">
      <c r="A482" t="s">
        <v>640</v>
      </c>
      <c r="B482" t="s">
        <v>42</v>
      </c>
      <c r="C482" t="s">
        <v>657</v>
      </c>
      <c r="D482" t="s">
        <v>658</v>
      </c>
    </row>
    <row r="483" spans="1:4" x14ac:dyDescent="0.35">
      <c r="A483" t="s">
        <v>640</v>
      </c>
      <c r="B483" t="s">
        <v>42</v>
      </c>
      <c r="C483" t="s">
        <v>659</v>
      </c>
      <c r="D483" t="s">
        <v>660</v>
      </c>
    </row>
    <row r="484" spans="1:4" x14ac:dyDescent="0.35">
      <c r="A484" t="s">
        <v>640</v>
      </c>
      <c r="B484" t="s">
        <v>42</v>
      </c>
      <c r="C484" t="s">
        <v>661</v>
      </c>
      <c r="D484" t="s">
        <v>662</v>
      </c>
    </row>
    <row r="485" spans="1:4" x14ac:dyDescent="0.35">
      <c r="A485" t="s">
        <v>640</v>
      </c>
      <c r="B485" t="s">
        <v>42</v>
      </c>
      <c r="C485" t="s">
        <v>663</v>
      </c>
      <c r="D485" t="s">
        <v>664</v>
      </c>
    </row>
    <row r="486" spans="1:4" x14ac:dyDescent="0.35">
      <c r="A486" t="s">
        <v>640</v>
      </c>
      <c r="B486" t="s">
        <v>49</v>
      </c>
      <c r="C486" t="s">
        <v>633</v>
      </c>
      <c r="D486" t="s">
        <v>665</v>
      </c>
    </row>
    <row r="487" spans="1:4" x14ac:dyDescent="0.35">
      <c r="A487" t="s">
        <v>640</v>
      </c>
      <c r="B487" t="s">
        <v>49</v>
      </c>
      <c r="C487" t="s">
        <v>666</v>
      </c>
      <c r="D487" t="s">
        <v>667</v>
      </c>
    </row>
    <row r="488" spans="1:4" x14ac:dyDescent="0.35">
      <c r="A488" t="s">
        <v>640</v>
      </c>
      <c r="B488" t="s">
        <v>49</v>
      </c>
      <c r="C488" t="s">
        <v>668</v>
      </c>
      <c r="D488" t="s">
        <v>669</v>
      </c>
    </row>
    <row r="489" spans="1:4" x14ac:dyDescent="0.35">
      <c r="A489" t="s">
        <v>640</v>
      </c>
      <c r="B489" t="s">
        <v>53</v>
      </c>
      <c r="C489" t="s">
        <v>670</v>
      </c>
      <c r="D489" t="s">
        <v>671</v>
      </c>
    </row>
    <row r="490" spans="1:4" x14ac:dyDescent="0.35">
      <c r="A490" t="s">
        <v>640</v>
      </c>
      <c r="B490" t="s">
        <v>53</v>
      </c>
      <c r="C490" t="s">
        <v>672</v>
      </c>
      <c r="D490" t="s">
        <v>673</v>
      </c>
    </row>
    <row r="491" spans="1:4" x14ac:dyDescent="0.35">
      <c r="A491" t="s">
        <v>640</v>
      </c>
      <c r="B491" t="s">
        <v>53</v>
      </c>
      <c r="C491" t="s">
        <v>674</v>
      </c>
      <c r="D491" t="s">
        <v>675</v>
      </c>
    </row>
    <row r="492" spans="1:4" x14ac:dyDescent="0.35">
      <c r="A492" t="s">
        <v>640</v>
      </c>
      <c r="B492" t="s">
        <v>233</v>
      </c>
      <c r="C492" t="s">
        <v>21</v>
      </c>
      <c r="D492" t="s">
        <v>676</v>
      </c>
    </row>
    <row r="493" spans="1:4" x14ac:dyDescent="0.35">
      <c r="A493" t="s">
        <v>677</v>
      </c>
      <c r="B493" t="s">
        <v>5</v>
      </c>
      <c r="C493" t="s">
        <v>6</v>
      </c>
      <c r="D493" t="s">
        <v>678</v>
      </c>
    </row>
    <row r="494" spans="1:4" x14ac:dyDescent="0.35">
      <c r="A494" t="s">
        <v>677</v>
      </c>
      <c r="B494" t="s">
        <v>8</v>
      </c>
      <c r="C494" t="s">
        <v>9</v>
      </c>
      <c r="D494" t="s">
        <v>679</v>
      </c>
    </row>
    <row r="495" spans="1:4" x14ac:dyDescent="0.35">
      <c r="A495" t="s">
        <v>677</v>
      </c>
      <c r="B495" t="s">
        <v>8</v>
      </c>
      <c r="C495" t="s">
        <v>11</v>
      </c>
      <c r="D495" t="s">
        <v>680</v>
      </c>
    </row>
    <row r="496" spans="1:4" x14ac:dyDescent="0.35">
      <c r="A496" t="s">
        <v>677</v>
      </c>
      <c r="B496" t="s">
        <v>8</v>
      </c>
      <c r="C496" t="s">
        <v>13</v>
      </c>
      <c r="D496" t="s">
        <v>681</v>
      </c>
    </row>
    <row r="497" spans="1:4" x14ac:dyDescent="0.35">
      <c r="A497" t="s">
        <v>677</v>
      </c>
      <c r="B497" t="s">
        <v>8</v>
      </c>
      <c r="C497" t="s">
        <v>15</v>
      </c>
      <c r="D497" t="s">
        <v>192</v>
      </c>
    </row>
    <row r="498" spans="1:4" x14ac:dyDescent="0.35">
      <c r="A498" t="s">
        <v>677</v>
      </c>
      <c r="B498" t="s">
        <v>8</v>
      </c>
      <c r="C498" t="s">
        <v>17</v>
      </c>
      <c r="D498" t="s">
        <v>555</v>
      </c>
    </row>
    <row r="499" spans="1:4" x14ac:dyDescent="0.35">
      <c r="A499" t="s">
        <v>677</v>
      </c>
      <c r="B499" t="s">
        <v>8</v>
      </c>
      <c r="C499" t="s">
        <v>19</v>
      </c>
      <c r="D499" t="s">
        <v>682</v>
      </c>
    </row>
    <row r="500" spans="1:4" x14ac:dyDescent="0.35">
      <c r="A500" t="s">
        <v>677</v>
      </c>
      <c r="B500" t="s">
        <v>8</v>
      </c>
      <c r="C500" t="s">
        <v>21</v>
      </c>
      <c r="D500" t="s">
        <v>119</v>
      </c>
    </row>
    <row r="501" spans="1:4" x14ac:dyDescent="0.35">
      <c r="A501" t="s">
        <v>677</v>
      </c>
      <c r="B501" t="s">
        <v>8</v>
      </c>
      <c r="C501" t="s">
        <v>23</v>
      </c>
      <c r="D501" t="s">
        <v>62</v>
      </c>
    </row>
    <row r="502" spans="1:4" x14ac:dyDescent="0.35">
      <c r="A502" t="s">
        <v>677</v>
      </c>
      <c r="B502" t="s">
        <v>8</v>
      </c>
      <c r="C502" t="s">
        <v>25</v>
      </c>
      <c r="D502" t="s">
        <v>16</v>
      </c>
    </row>
    <row r="503" spans="1:4" x14ac:dyDescent="0.35">
      <c r="A503" t="s">
        <v>677</v>
      </c>
      <c r="B503" t="s">
        <v>8</v>
      </c>
      <c r="C503" t="s">
        <v>27</v>
      </c>
      <c r="D503" t="s">
        <v>683</v>
      </c>
    </row>
    <row r="504" spans="1:4" x14ac:dyDescent="0.35">
      <c r="A504" t="s">
        <v>677</v>
      </c>
      <c r="B504" t="s">
        <v>8</v>
      </c>
      <c r="C504" t="s">
        <v>29</v>
      </c>
      <c r="D504" t="s">
        <v>684</v>
      </c>
    </row>
    <row r="505" spans="1:4" x14ac:dyDescent="0.35">
      <c r="A505" t="s">
        <v>677</v>
      </c>
      <c r="B505" t="s">
        <v>8</v>
      </c>
      <c r="C505" t="s">
        <v>31</v>
      </c>
      <c r="D505" t="s">
        <v>685</v>
      </c>
    </row>
    <row r="506" spans="1:4" x14ac:dyDescent="0.35">
      <c r="A506" t="s">
        <v>677</v>
      </c>
      <c r="B506" t="s">
        <v>8</v>
      </c>
      <c r="C506" t="s">
        <v>69</v>
      </c>
      <c r="D506" t="s">
        <v>686</v>
      </c>
    </row>
    <row r="507" spans="1:4" x14ac:dyDescent="0.35">
      <c r="A507" t="s">
        <v>677</v>
      </c>
      <c r="B507" t="s">
        <v>8</v>
      </c>
      <c r="C507" t="s">
        <v>70</v>
      </c>
      <c r="D507" t="s">
        <v>28</v>
      </c>
    </row>
    <row r="508" spans="1:4" x14ac:dyDescent="0.35">
      <c r="A508" t="s">
        <v>677</v>
      </c>
      <c r="B508" t="s">
        <v>8</v>
      </c>
      <c r="C508" t="s">
        <v>43</v>
      </c>
      <c r="D508" t="s">
        <v>32</v>
      </c>
    </row>
    <row r="509" spans="1:4" x14ac:dyDescent="0.35">
      <c r="A509" t="s">
        <v>677</v>
      </c>
      <c r="B509" t="s">
        <v>8</v>
      </c>
      <c r="C509" t="s">
        <v>73</v>
      </c>
      <c r="D509" t="s">
        <v>154</v>
      </c>
    </row>
    <row r="510" spans="1:4" x14ac:dyDescent="0.35">
      <c r="A510" t="s">
        <v>677</v>
      </c>
      <c r="B510" t="s">
        <v>33</v>
      </c>
      <c r="C510" t="s">
        <v>687</v>
      </c>
      <c r="D510" t="s">
        <v>688</v>
      </c>
    </row>
    <row r="511" spans="1:4" x14ac:dyDescent="0.35">
      <c r="A511" t="s">
        <v>677</v>
      </c>
      <c r="B511" t="s">
        <v>33</v>
      </c>
      <c r="C511" t="s">
        <v>689</v>
      </c>
      <c r="D511" t="s">
        <v>690</v>
      </c>
    </row>
    <row r="512" spans="1:4" x14ac:dyDescent="0.35">
      <c r="A512" t="s">
        <v>677</v>
      </c>
      <c r="B512" t="s">
        <v>33</v>
      </c>
      <c r="C512" t="s">
        <v>691</v>
      </c>
      <c r="D512" t="s">
        <v>692</v>
      </c>
    </row>
    <row r="513" spans="1:4" x14ac:dyDescent="0.35">
      <c r="A513" t="s">
        <v>677</v>
      </c>
      <c r="B513" t="s">
        <v>33</v>
      </c>
      <c r="C513" t="s">
        <v>693</v>
      </c>
      <c r="D513" t="s">
        <v>694</v>
      </c>
    </row>
    <row r="514" spans="1:4" x14ac:dyDescent="0.35">
      <c r="A514" t="s">
        <v>677</v>
      </c>
      <c r="B514" t="s">
        <v>33</v>
      </c>
      <c r="C514" t="s">
        <v>695</v>
      </c>
      <c r="D514" t="s">
        <v>696</v>
      </c>
    </row>
    <row r="515" spans="1:4" x14ac:dyDescent="0.35">
      <c r="A515" t="s">
        <v>677</v>
      </c>
      <c r="B515" t="s">
        <v>33</v>
      </c>
      <c r="C515" t="s">
        <v>697</v>
      </c>
      <c r="D515" t="s">
        <v>698</v>
      </c>
    </row>
    <row r="516" spans="1:4" x14ac:dyDescent="0.35">
      <c r="A516" t="s">
        <v>677</v>
      </c>
      <c r="B516" t="s">
        <v>33</v>
      </c>
      <c r="C516" t="s">
        <v>699</v>
      </c>
      <c r="D516" t="s">
        <v>700</v>
      </c>
    </row>
    <row r="517" spans="1:4" x14ac:dyDescent="0.35">
      <c r="A517" t="s">
        <v>677</v>
      </c>
      <c r="B517" t="s">
        <v>42</v>
      </c>
      <c r="C517" t="s">
        <v>701</v>
      </c>
      <c r="D517" t="s">
        <v>702</v>
      </c>
    </row>
    <row r="518" spans="1:4" x14ac:dyDescent="0.35">
      <c r="A518" t="s">
        <v>677</v>
      </c>
      <c r="B518" t="s">
        <v>42</v>
      </c>
      <c r="C518" t="s">
        <v>703</v>
      </c>
      <c r="D518" t="s">
        <v>704</v>
      </c>
    </row>
    <row r="519" spans="1:4" x14ac:dyDescent="0.35">
      <c r="A519" t="s">
        <v>677</v>
      </c>
      <c r="B519" t="s">
        <v>42</v>
      </c>
      <c r="C519" t="s">
        <v>705</v>
      </c>
      <c r="D519" t="s">
        <v>706</v>
      </c>
    </row>
    <row r="520" spans="1:4" x14ac:dyDescent="0.35">
      <c r="A520" t="s">
        <v>677</v>
      </c>
      <c r="B520" t="s">
        <v>42</v>
      </c>
      <c r="C520" t="s">
        <v>707</v>
      </c>
      <c r="D520" t="s">
        <v>708</v>
      </c>
    </row>
    <row r="521" spans="1:4" x14ac:dyDescent="0.35">
      <c r="A521" t="s">
        <v>677</v>
      </c>
      <c r="B521" t="s">
        <v>42</v>
      </c>
      <c r="C521" t="s">
        <v>709</v>
      </c>
      <c r="D521" t="s">
        <v>710</v>
      </c>
    </row>
    <row r="522" spans="1:4" x14ac:dyDescent="0.35">
      <c r="A522" t="s">
        <v>677</v>
      </c>
      <c r="B522" t="s">
        <v>42</v>
      </c>
      <c r="C522" t="s">
        <v>711</v>
      </c>
      <c r="D522" t="s">
        <v>712</v>
      </c>
    </row>
    <row r="523" spans="1:4" x14ac:dyDescent="0.35">
      <c r="A523" t="s">
        <v>677</v>
      </c>
      <c r="B523" t="s">
        <v>42</v>
      </c>
      <c r="C523" t="s">
        <v>713</v>
      </c>
      <c r="D523" t="s">
        <v>714</v>
      </c>
    </row>
    <row r="524" spans="1:4" x14ac:dyDescent="0.35">
      <c r="A524" t="s">
        <v>677</v>
      </c>
      <c r="B524" t="s">
        <v>49</v>
      </c>
      <c r="C524" t="s">
        <v>715</v>
      </c>
      <c r="D524" t="s">
        <v>716</v>
      </c>
    </row>
    <row r="525" spans="1:4" x14ac:dyDescent="0.35">
      <c r="A525" t="s">
        <v>677</v>
      </c>
      <c r="B525" t="s">
        <v>49</v>
      </c>
      <c r="C525" t="s">
        <v>717</v>
      </c>
      <c r="D525" t="s">
        <v>718</v>
      </c>
    </row>
    <row r="526" spans="1:4" x14ac:dyDescent="0.35">
      <c r="A526" t="s">
        <v>677</v>
      </c>
      <c r="B526" t="s">
        <v>49</v>
      </c>
      <c r="C526" t="s">
        <v>719</v>
      </c>
      <c r="D526" t="s">
        <v>720</v>
      </c>
    </row>
    <row r="527" spans="1:4" x14ac:dyDescent="0.35">
      <c r="A527" t="s">
        <v>677</v>
      </c>
      <c r="B527" t="s">
        <v>49</v>
      </c>
      <c r="C527" t="s">
        <v>721</v>
      </c>
      <c r="D527" t="s">
        <v>722</v>
      </c>
    </row>
    <row r="528" spans="1:4" x14ac:dyDescent="0.35">
      <c r="A528" t="s">
        <v>677</v>
      </c>
      <c r="B528" t="s">
        <v>49</v>
      </c>
      <c r="C528" t="s">
        <v>723</v>
      </c>
      <c r="D528" t="s">
        <v>724</v>
      </c>
    </row>
    <row r="529" spans="1:4" x14ac:dyDescent="0.35">
      <c r="A529" t="s">
        <v>677</v>
      </c>
      <c r="B529" t="s">
        <v>49</v>
      </c>
      <c r="C529" t="s">
        <v>725</v>
      </c>
      <c r="D529" t="s">
        <v>726</v>
      </c>
    </row>
    <row r="530" spans="1:4" x14ac:dyDescent="0.35">
      <c r="A530" t="s">
        <v>677</v>
      </c>
      <c r="B530" t="s">
        <v>53</v>
      </c>
      <c r="C530" t="s">
        <v>727</v>
      </c>
      <c r="D530" t="s">
        <v>728</v>
      </c>
    </row>
    <row r="531" spans="1:4" x14ac:dyDescent="0.35">
      <c r="A531" t="s">
        <v>677</v>
      </c>
      <c r="B531" t="s">
        <v>233</v>
      </c>
      <c r="C531" t="s">
        <v>719</v>
      </c>
      <c r="D531" t="s">
        <v>729</v>
      </c>
    </row>
    <row r="532" spans="1:4" x14ac:dyDescent="0.35">
      <c r="A532" t="s">
        <v>677</v>
      </c>
      <c r="B532" t="s">
        <v>233</v>
      </c>
      <c r="C532" t="s">
        <v>730</v>
      </c>
      <c r="D532" t="s">
        <v>731</v>
      </c>
    </row>
    <row r="533" spans="1:4" x14ac:dyDescent="0.35">
      <c r="A533" t="s">
        <v>732</v>
      </c>
      <c r="B533" t="s">
        <v>5</v>
      </c>
      <c r="C533" t="s">
        <v>6</v>
      </c>
      <c r="D533" t="s">
        <v>733</v>
      </c>
    </row>
    <row r="534" spans="1:4" x14ac:dyDescent="0.35">
      <c r="A534" t="s">
        <v>732</v>
      </c>
      <c r="B534" t="s">
        <v>8</v>
      </c>
      <c r="C534" t="s">
        <v>9</v>
      </c>
      <c r="D534" t="s">
        <v>643</v>
      </c>
    </row>
    <row r="535" spans="1:4" x14ac:dyDescent="0.35">
      <c r="A535" t="s">
        <v>732</v>
      </c>
      <c r="B535" t="s">
        <v>8</v>
      </c>
      <c r="C535" t="s">
        <v>11</v>
      </c>
      <c r="D535" t="s">
        <v>734</v>
      </c>
    </row>
    <row r="536" spans="1:4" x14ac:dyDescent="0.35">
      <c r="A536" t="s">
        <v>732</v>
      </c>
      <c r="B536" t="s">
        <v>8</v>
      </c>
      <c r="C536" t="s">
        <v>13</v>
      </c>
      <c r="D536" t="s">
        <v>735</v>
      </c>
    </row>
    <row r="537" spans="1:4" x14ac:dyDescent="0.35">
      <c r="A537" t="s">
        <v>732</v>
      </c>
      <c r="B537" t="s">
        <v>8</v>
      </c>
      <c r="C537" t="s">
        <v>15</v>
      </c>
      <c r="D537" t="s">
        <v>119</v>
      </c>
    </row>
    <row r="538" spans="1:4" x14ac:dyDescent="0.35">
      <c r="A538" t="s">
        <v>732</v>
      </c>
      <c r="B538" t="s">
        <v>8</v>
      </c>
      <c r="C538" t="s">
        <v>17</v>
      </c>
      <c r="D538" t="s">
        <v>62</v>
      </c>
    </row>
    <row r="539" spans="1:4" x14ac:dyDescent="0.35">
      <c r="A539" t="s">
        <v>732</v>
      </c>
      <c r="B539" t="s">
        <v>8</v>
      </c>
      <c r="C539" t="s">
        <v>19</v>
      </c>
      <c r="D539" t="s">
        <v>427</v>
      </c>
    </row>
    <row r="540" spans="1:4" x14ac:dyDescent="0.35">
      <c r="A540" t="s">
        <v>732</v>
      </c>
      <c r="B540" t="s">
        <v>8</v>
      </c>
      <c r="C540" t="s">
        <v>21</v>
      </c>
      <c r="D540" t="s">
        <v>736</v>
      </c>
    </row>
    <row r="541" spans="1:4" x14ac:dyDescent="0.35">
      <c r="A541" t="s">
        <v>732</v>
      </c>
      <c r="B541" t="s">
        <v>8</v>
      </c>
      <c r="C541" t="s">
        <v>23</v>
      </c>
      <c r="D541" t="s">
        <v>355</v>
      </c>
    </row>
    <row r="542" spans="1:4" x14ac:dyDescent="0.35">
      <c r="A542" t="s">
        <v>732</v>
      </c>
      <c r="B542" t="s">
        <v>8</v>
      </c>
      <c r="C542" t="s">
        <v>25</v>
      </c>
      <c r="D542" t="s">
        <v>737</v>
      </c>
    </row>
    <row r="543" spans="1:4" x14ac:dyDescent="0.35">
      <c r="A543" t="s">
        <v>732</v>
      </c>
      <c r="B543" t="s">
        <v>33</v>
      </c>
      <c r="C543" t="s">
        <v>51</v>
      </c>
      <c r="D543" t="s">
        <v>738</v>
      </c>
    </row>
    <row r="544" spans="1:4" x14ac:dyDescent="0.35">
      <c r="A544" t="s">
        <v>732</v>
      </c>
      <c r="B544" t="s">
        <v>42</v>
      </c>
      <c r="C544" t="s">
        <v>739</v>
      </c>
      <c r="D544" t="s">
        <v>740</v>
      </c>
    </row>
    <row r="545" spans="1:4" x14ac:dyDescent="0.35">
      <c r="A545" t="s">
        <v>732</v>
      </c>
      <c r="B545" t="s">
        <v>49</v>
      </c>
      <c r="C545" t="s">
        <v>550</v>
      </c>
      <c r="D545" t="s">
        <v>741</v>
      </c>
    </row>
    <row r="546" spans="1:4" x14ac:dyDescent="0.35">
      <c r="A546" t="s">
        <v>742</v>
      </c>
      <c r="B546" t="s">
        <v>5</v>
      </c>
      <c r="C546" t="s">
        <v>6</v>
      </c>
      <c r="D546" t="s">
        <v>743</v>
      </c>
    </row>
    <row r="547" spans="1:4" x14ac:dyDescent="0.35">
      <c r="A547" t="s">
        <v>742</v>
      </c>
      <c r="B547" t="s">
        <v>8</v>
      </c>
      <c r="C547" t="s">
        <v>9</v>
      </c>
      <c r="D547" t="s">
        <v>557</v>
      </c>
    </row>
    <row r="548" spans="1:4" x14ac:dyDescent="0.35">
      <c r="A548" t="s">
        <v>742</v>
      </c>
      <c r="B548" t="s">
        <v>8</v>
      </c>
      <c r="C548" t="s">
        <v>11</v>
      </c>
      <c r="D548" t="s">
        <v>744</v>
      </c>
    </row>
    <row r="549" spans="1:4" x14ac:dyDescent="0.35">
      <c r="A549" t="s">
        <v>742</v>
      </c>
      <c r="B549" t="s">
        <v>8</v>
      </c>
      <c r="C549" t="s">
        <v>13</v>
      </c>
      <c r="D549" t="s">
        <v>745</v>
      </c>
    </row>
    <row r="550" spans="1:4" x14ac:dyDescent="0.35">
      <c r="A550" t="s">
        <v>742</v>
      </c>
      <c r="B550" t="s">
        <v>8</v>
      </c>
      <c r="C550" t="s">
        <v>15</v>
      </c>
      <c r="D550" t="s">
        <v>63</v>
      </c>
    </row>
    <row r="551" spans="1:4" x14ac:dyDescent="0.35">
      <c r="A551" t="s">
        <v>742</v>
      </c>
      <c r="B551" t="s">
        <v>8</v>
      </c>
      <c r="C551" t="s">
        <v>17</v>
      </c>
      <c r="D551" t="s">
        <v>746</v>
      </c>
    </row>
    <row r="552" spans="1:4" x14ac:dyDescent="0.35">
      <c r="A552" t="s">
        <v>742</v>
      </c>
      <c r="B552" t="s">
        <v>33</v>
      </c>
      <c r="C552" t="s">
        <v>747</v>
      </c>
      <c r="D552" t="s">
        <v>748</v>
      </c>
    </row>
    <row r="553" spans="1:4" x14ac:dyDescent="0.35">
      <c r="A553" t="s">
        <v>742</v>
      </c>
      <c r="B553" t="s">
        <v>33</v>
      </c>
      <c r="C553" t="s">
        <v>749</v>
      </c>
      <c r="D553" t="s">
        <v>750</v>
      </c>
    </row>
    <row r="554" spans="1:4" x14ac:dyDescent="0.35">
      <c r="A554" t="s">
        <v>742</v>
      </c>
      <c r="B554" t="s">
        <v>33</v>
      </c>
      <c r="C554" t="s">
        <v>751</v>
      </c>
      <c r="D554" t="s">
        <v>752</v>
      </c>
    </row>
    <row r="555" spans="1:4" x14ac:dyDescent="0.35">
      <c r="A555" t="s">
        <v>742</v>
      </c>
      <c r="B555" t="s">
        <v>42</v>
      </c>
      <c r="C555" t="s">
        <v>753</v>
      </c>
      <c r="D555" t="s">
        <v>754</v>
      </c>
    </row>
    <row r="556" spans="1:4" x14ac:dyDescent="0.35">
      <c r="A556" t="s">
        <v>742</v>
      </c>
      <c r="B556" t="s">
        <v>49</v>
      </c>
      <c r="C556" t="s">
        <v>755</v>
      </c>
      <c r="D556" t="s">
        <v>756</v>
      </c>
    </row>
    <row r="557" spans="1:4" x14ac:dyDescent="0.35">
      <c r="A557" t="s">
        <v>742</v>
      </c>
      <c r="B557" t="s">
        <v>53</v>
      </c>
      <c r="C557" t="s">
        <v>757</v>
      </c>
      <c r="D557" t="s">
        <v>758</v>
      </c>
    </row>
    <row r="558" spans="1:4" x14ac:dyDescent="0.35">
      <c r="A558" t="s">
        <v>742</v>
      </c>
      <c r="B558" t="s">
        <v>53</v>
      </c>
      <c r="C558" t="s">
        <v>759</v>
      </c>
      <c r="D558" t="s">
        <v>760</v>
      </c>
    </row>
    <row r="559" spans="1:4" x14ac:dyDescent="0.35">
      <c r="A559" t="s">
        <v>742</v>
      </c>
      <c r="B559" t="s">
        <v>53</v>
      </c>
      <c r="C559" t="s">
        <v>761</v>
      </c>
      <c r="D559" t="s">
        <v>762</v>
      </c>
    </row>
    <row r="560" spans="1:4" x14ac:dyDescent="0.35">
      <c r="A560" t="s">
        <v>742</v>
      </c>
      <c r="B560" t="s">
        <v>53</v>
      </c>
      <c r="C560" t="s">
        <v>411</v>
      </c>
      <c r="D560" t="s">
        <v>763</v>
      </c>
    </row>
    <row r="561" spans="1:4" x14ac:dyDescent="0.35">
      <c r="A561" t="s">
        <v>742</v>
      </c>
      <c r="B561" t="s">
        <v>53</v>
      </c>
      <c r="C561" t="s">
        <v>764</v>
      </c>
      <c r="D561" t="s">
        <v>765</v>
      </c>
    </row>
    <row r="562" spans="1:4" x14ac:dyDescent="0.35">
      <c r="A562" t="s">
        <v>742</v>
      </c>
      <c r="B562" t="s">
        <v>53</v>
      </c>
      <c r="C562" t="s">
        <v>766</v>
      </c>
      <c r="D562" t="s">
        <v>767</v>
      </c>
    </row>
    <row r="563" spans="1:4" x14ac:dyDescent="0.35">
      <c r="A563" t="s">
        <v>768</v>
      </c>
      <c r="B563" t="s">
        <v>5</v>
      </c>
      <c r="C563" t="s">
        <v>6</v>
      </c>
      <c r="D563" t="s">
        <v>769</v>
      </c>
    </row>
    <row r="564" spans="1:4" x14ac:dyDescent="0.35">
      <c r="A564" t="s">
        <v>768</v>
      </c>
      <c r="B564" t="s">
        <v>8</v>
      </c>
      <c r="C564" t="s">
        <v>9</v>
      </c>
      <c r="D564" t="s">
        <v>770</v>
      </c>
    </row>
    <row r="565" spans="1:4" x14ac:dyDescent="0.35">
      <c r="A565" t="s">
        <v>768</v>
      </c>
      <c r="B565" t="s">
        <v>8</v>
      </c>
      <c r="C565" t="s">
        <v>11</v>
      </c>
      <c r="D565" t="s">
        <v>771</v>
      </c>
    </row>
    <row r="566" spans="1:4" x14ac:dyDescent="0.35">
      <c r="A566" t="s">
        <v>768</v>
      </c>
      <c r="B566" t="s">
        <v>8</v>
      </c>
      <c r="C566" t="s">
        <v>13</v>
      </c>
      <c r="D566" t="s">
        <v>772</v>
      </c>
    </row>
    <row r="567" spans="1:4" x14ac:dyDescent="0.35">
      <c r="A567" t="s">
        <v>768</v>
      </c>
      <c r="B567" t="s">
        <v>8</v>
      </c>
      <c r="C567" t="s">
        <v>15</v>
      </c>
      <c r="D567" t="s">
        <v>62</v>
      </c>
    </row>
    <row r="568" spans="1:4" x14ac:dyDescent="0.35">
      <c r="A568" t="s">
        <v>768</v>
      </c>
      <c r="B568" t="s">
        <v>8</v>
      </c>
      <c r="C568" t="s">
        <v>17</v>
      </c>
      <c r="D568" t="s">
        <v>496</v>
      </c>
    </row>
    <row r="569" spans="1:4" x14ac:dyDescent="0.35">
      <c r="A569" t="s">
        <v>768</v>
      </c>
      <c r="B569" t="s">
        <v>8</v>
      </c>
      <c r="C569" t="s">
        <v>19</v>
      </c>
      <c r="D569" t="s">
        <v>773</v>
      </c>
    </row>
    <row r="570" spans="1:4" x14ac:dyDescent="0.35">
      <c r="A570" t="s">
        <v>768</v>
      </c>
      <c r="B570" t="s">
        <v>8</v>
      </c>
      <c r="C570" t="s">
        <v>21</v>
      </c>
      <c r="D570" t="s">
        <v>153</v>
      </c>
    </row>
    <row r="571" spans="1:4" x14ac:dyDescent="0.35">
      <c r="A571" t="s">
        <v>768</v>
      </c>
      <c r="B571" t="s">
        <v>8</v>
      </c>
      <c r="C571" t="s">
        <v>23</v>
      </c>
      <c r="D571" t="s">
        <v>774</v>
      </c>
    </row>
    <row r="572" spans="1:4" x14ac:dyDescent="0.35">
      <c r="A572" t="s">
        <v>768</v>
      </c>
      <c r="B572" t="s">
        <v>8</v>
      </c>
      <c r="C572" t="s">
        <v>25</v>
      </c>
      <c r="D572" t="s">
        <v>563</v>
      </c>
    </row>
    <row r="573" spans="1:4" x14ac:dyDescent="0.35">
      <c r="A573" t="s">
        <v>768</v>
      </c>
      <c r="B573" t="s">
        <v>8</v>
      </c>
      <c r="C573" t="s">
        <v>27</v>
      </c>
      <c r="D573" t="s">
        <v>224</v>
      </c>
    </row>
    <row r="574" spans="1:4" x14ac:dyDescent="0.35">
      <c r="A574" t="s">
        <v>768</v>
      </c>
      <c r="B574" t="s">
        <v>8</v>
      </c>
      <c r="C574" t="s">
        <v>29</v>
      </c>
      <c r="D574" t="s">
        <v>30</v>
      </c>
    </row>
    <row r="575" spans="1:4" x14ac:dyDescent="0.35">
      <c r="A575" t="s">
        <v>768</v>
      </c>
      <c r="B575" t="s">
        <v>33</v>
      </c>
      <c r="C575" t="s">
        <v>775</v>
      </c>
      <c r="D575" t="s">
        <v>776</v>
      </c>
    </row>
    <row r="576" spans="1:4" x14ac:dyDescent="0.35">
      <c r="A576" t="s">
        <v>768</v>
      </c>
      <c r="B576" t="s">
        <v>33</v>
      </c>
      <c r="C576" t="s">
        <v>777</v>
      </c>
      <c r="D576" t="s">
        <v>778</v>
      </c>
    </row>
    <row r="577" spans="1:4" x14ac:dyDescent="0.35">
      <c r="A577" t="s">
        <v>768</v>
      </c>
      <c r="B577" t="s">
        <v>33</v>
      </c>
      <c r="C577" t="s">
        <v>779</v>
      </c>
      <c r="D577" t="s">
        <v>780</v>
      </c>
    </row>
    <row r="578" spans="1:4" x14ac:dyDescent="0.35">
      <c r="A578" t="s">
        <v>768</v>
      </c>
      <c r="B578" t="s">
        <v>33</v>
      </c>
      <c r="C578" t="s">
        <v>781</v>
      </c>
      <c r="D578" t="s">
        <v>782</v>
      </c>
    </row>
    <row r="579" spans="1:4" x14ac:dyDescent="0.35">
      <c r="A579" t="s">
        <v>768</v>
      </c>
      <c r="B579" t="s">
        <v>33</v>
      </c>
      <c r="C579" t="s">
        <v>783</v>
      </c>
      <c r="D579" t="s">
        <v>784</v>
      </c>
    </row>
    <row r="580" spans="1:4" x14ac:dyDescent="0.35">
      <c r="A580" t="s">
        <v>768</v>
      </c>
      <c r="B580" t="s">
        <v>33</v>
      </c>
      <c r="C580" t="s">
        <v>785</v>
      </c>
      <c r="D580" t="s">
        <v>786</v>
      </c>
    </row>
    <row r="581" spans="1:4" x14ac:dyDescent="0.35">
      <c r="A581" t="s">
        <v>768</v>
      </c>
      <c r="B581" t="s">
        <v>33</v>
      </c>
      <c r="C581" t="s">
        <v>787</v>
      </c>
      <c r="D581" t="s">
        <v>788</v>
      </c>
    </row>
    <row r="582" spans="1:4" x14ac:dyDescent="0.35">
      <c r="A582" t="s">
        <v>768</v>
      </c>
      <c r="B582" t="s">
        <v>33</v>
      </c>
      <c r="C582" t="s">
        <v>789</v>
      </c>
      <c r="D582" t="s">
        <v>790</v>
      </c>
    </row>
    <row r="583" spans="1:4" x14ac:dyDescent="0.35">
      <c r="A583" t="s">
        <v>768</v>
      </c>
      <c r="B583" t="s">
        <v>42</v>
      </c>
      <c r="C583" t="s">
        <v>791</v>
      </c>
      <c r="D583" t="s">
        <v>792</v>
      </c>
    </row>
    <row r="584" spans="1:4" x14ac:dyDescent="0.35">
      <c r="A584" t="s">
        <v>768</v>
      </c>
      <c r="B584" t="s">
        <v>42</v>
      </c>
      <c r="C584" t="s">
        <v>793</v>
      </c>
      <c r="D584" t="s">
        <v>794</v>
      </c>
    </row>
    <row r="585" spans="1:4" x14ac:dyDescent="0.35">
      <c r="A585" t="s">
        <v>768</v>
      </c>
      <c r="B585" t="s">
        <v>42</v>
      </c>
      <c r="C585" t="s">
        <v>795</v>
      </c>
      <c r="D585" t="s">
        <v>796</v>
      </c>
    </row>
    <row r="586" spans="1:4" x14ac:dyDescent="0.35">
      <c r="A586" t="s">
        <v>768</v>
      </c>
      <c r="B586" t="s">
        <v>49</v>
      </c>
      <c r="C586" t="s">
        <v>797</v>
      </c>
      <c r="D586" t="s">
        <v>798</v>
      </c>
    </row>
    <row r="587" spans="1:4" x14ac:dyDescent="0.35">
      <c r="A587" t="s">
        <v>768</v>
      </c>
      <c r="B587" t="s">
        <v>49</v>
      </c>
      <c r="C587" t="s">
        <v>799</v>
      </c>
      <c r="D587" t="s">
        <v>800</v>
      </c>
    </row>
    <row r="588" spans="1:4" x14ac:dyDescent="0.35">
      <c r="A588" t="s">
        <v>768</v>
      </c>
      <c r="B588" t="s">
        <v>49</v>
      </c>
      <c r="C588" t="s">
        <v>801</v>
      </c>
      <c r="D588" t="s">
        <v>802</v>
      </c>
    </row>
    <row r="589" spans="1:4" x14ac:dyDescent="0.35">
      <c r="A589" t="s">
        <v>768</v>
      </c>
      <c r="B589" t="s">
        <v>53</v>
      </c>
      <c r="C589" t="s">
        <v>803</v>
      </c>
      <c r="D589" t="s">
        <v>804</v>
      </c>
    </row>
    <row r="590" spans="1:4" x14ac:dyDescent="0.35">
      <c r="A590" t="s">
        <v>768</v>
      </c>
      <c r="B590" t="s">
        <v>53</v>
      </c>
      <c r="C590" t="s">
        <v>805</v>
      </c>
      <c r="D590" t="s">
        <v>806</v>
      </c>
    </row>
    <row r="591" spans="1:4" x14ac:dyDescent="0.35">
      <c r="A591" t="s">
        <v>807</v>
      </c>
      <c r="B591" t="s">
        <v>5</v>
      </c>
      <c r="C591" t="s">
        <v>6</v>
      </c>
      <c r="D591" t="s">
        <v>808</v>
      </c>
    </row>
    <row r="592" spans="1:4" x14ac:dyDescent="0.35">
      <c r="A592" t="s">
        <v>807</v>
      </c>
      <c r="B592" t="s">
        <v>8</v>
      </c>
      <c r="C592" t="s">
        <v>9</v>
      </c>
      <c r="D592" t="s">
        <v>809</v>
      </c>
    </row>
    <row r="593" spans="1:4" x14ac:dyDescent="0.35">
      <c r="A593" t="s">
        <v>807</v>
      </c>
      <c r="B593" t="s">
        <v>8</v>
      </c>
      <c r="C593" t="s">
        <v>11</v>
      </c>
      <c r="D593" t="s">
        <v>810</v>
      </c>
    </row>
    <row r="594" spans="1:4" x14ac:dyDescent="0.35">
      <c r="A594" t="s">
        <v>807</v>
      </c>
      <c r="B594" t="s">
        <v>8</v>
      </c>
      <c r="C594" t="s">
        <v>13</v>
      </c>
      <c r="D594" t="s">
        <v>811</v>
      </c>
    </row>
    <row r="595" spans="1:4" x14ac:dyDescent="0.35">
      <c r="A595" t="s">
        <v>807</v>
      </c>
      <c r="B595" t="s">
        <v>8</v>
      </c>
      <c r="C595" t="s">
        <v>15</v>
      </c>
      <c r="D595" t="s">
        <v>554</v>
      </c>
    </row>
    <row r="596" spans="1:4" x14ac:dyDescent="0.35">
      <c r="A596" t="s">
        <v>807</v>
      </c>
      <c r="B596" t="s">
        <v>8</v>
      </c>
      <c r="C596" t="s">
        <v>17</v>
      </c>
      <c r="D596" t="s">
        <v>556</v>
      </c>
    </row>
    <row r="597" spans="1:4" x14ac:dyDescent="0.35">
      <c r="A597" t="s">
        <v>807</v>
      </c>
      <c r="B597" t="s">
        <v>8</v>
      </c>
      <c r="C597" t="s">
        <v>19</v>
      </c>
      <c r="D597" t="s">
        <v>812</v>
      </c>
    </row>
    <row r="598" spans="1:4" x14ac:dyDescent="0.35">
      <c r="A598" t="s">
        <v>807</v>
      </c>
      <c r="B598" t="s">
        <v>8</v>
      </c>
      <c r="C598" t="s">
        <v>21</v>
      </c>
      <c r="D598" t="s">
        <v>813</v>
      </c>
    </row>
    <row r="599" spans="1:4" x14ac:dyDescent="0.35">
      <c r="A599" t="s">
        <v>807</v>
      </c>
      <c r="B599" t="s">
        <v>8</v>
      </c>
      <c r="C599" t="s">
        <v>23</v>
      </c>
      <c r="D599" t="s">
        <v>814</v>
      </c>
    </row>
    <row r="600" spans="1:4" x14ac:dyDescent="0.35">
      <c r="A600" t="s">
        <v>807</v>
      </c>
      <c r="B600" t="s">
        <v>8</v>
      </c>
      <c r="C600" t="s">
        <v>25</v>
      </c>
      <c r="D600" t="s">
        <v>355</v>
      </c>
    </row>
    <row r="601" spans="1:4" x14ac:dyDescent="0.35">
      <c r="A601" t="s">
        <v>807</v>
      </c>
      <c r="B601" t="s">
        <v>8</v>
      </c>
      <c r="C601" t="s">
        <v>27</v>
      </c>
      <c r="D601" t="s">
        <v>815</v>
      </c>
    </row>
    <row r="602" spans="1:4" x14ac:dyDescent="0.35">
      <c r="A602" t="s">
        <v>807</v>
      </c>
      <c r="B602" t="s">
        <v>8</v>
      </c>
      <c r="C602" t="s">
        <v>29</v>
      </c>
      <c r="D602" t="s">
        <v>816</v>
      </c>
    </row>
    <row r="603" spans="1:4" x14ac:dyDescent="0.35">
      <c r="A603" t="s">
        <v>807</v>
      </c>
      <c r="B603" t="s">
        <v>8</v>
      </c>
      <c r="C603" t="s">
        <v>31</v>
      </c>
      <c r="D603" t="s">
        <v>76</v>
      </c>
    </row>
    <row r="604" spans="1:4" x14ac:dyDescent="0.35">
      <c r="A604" t="s">
        <v>807</v>
      </c>
      <c r="B604" t="s">
        <v>8</v>
      </c>
      <c r="C604" t="s">
        <v>69</v>
      </c>
      <c r="D604" t="s">
        <v>817</v>
      </c>
    </row>
    <row r="605" spans="1:4" x14ac:dyDescent="0.35">
      <c r="A605" t="s">
        <v>807</v>
      </c>
      <c r="B605" t="s">
        <v>33</v>
      </c>
      <c r="C605" t="s">
        <v>818</v>
      </c>
      <c r="D605" t="s">
        <v>819</v>
      </c>
    </row>
    <row r="606" spans="1:4" x14ac:dyDescent="0.35">
      <c r="A606" t="s">
        <v>807</v>
      </c>
      <c r="B606" t="s">
        <v>33</v>
      </c>
      <c r="C606" t="s">
        <v>820</v>
      </c>
      <c r="D606" t="s">
        <v>821</v>
      </c>
    </row>
    <row r="607" spans="1:4" x14ac:dyDescent="0.35">
      <c r="A607" t="s">
        <v>807</v>
      </c>
      <c r="B607" t="s">
        <v>33</v>
      </c>
      <c r="C607" t="s">
        <v>822</v>
      </c>
      <c r="D607" t="s">
        <v>823</v>
      </c>
    </row>
    <row r="608" spans="1:4" x14ac:dyDescent="0.35">
      <c r="A608" t="s">
        <v>807</v>
      </c>
      <c r="B608" t="s">
        <v>33</v>
      </c>
      <c r="C608" t="s">
        <v>824</v>
      </c>
      <c r="D608" t="s">
        <v>825</v>
      </c>
    </row>
    <row r="609" spans="1:4" x14ac:dyDescent="0.35">
      <c r="A609" t="s">
        <v>807</v>
      </c>
      <c r="B609" t="s">
        <v>33</v>
      </c>
      <c r="C609" t="s">
        <v>826</v>
      </c>
      <c r="D609" t="s">
        <v>827</v>
      </c>
    </row>
    <row r="610" spans="1:4" x14ac:dyDescent="0.35">
      <c r="A610" t="s">
        <v>807</v>
      </c>
      <c r="B610" t="s">
        <v>42</v>
      </c>
      <c r="C610" t="s">
        <v>828</v>
      </c>
      <c r="D610" t="s">
        <v>829</v>
      </c>
    </row>
    <row r="611" spans="1:4" x14ac:dyDescent="0.35">
      <c r="A611" t="s">
        <v>807</v>
      </c>
      <c r="B611" t="s">
        <v>49</v>
      </c>
      <c r="C611" t="s">
        <v>830</v>
      </c>
      <c r="D611" t="s">
        <v>831</v>
      </c>
    </row>
    <row r="612" spans="1:4" x14ac:dyDescent="0.35">
      <c r="A612" t="s">
        <v>832</v>
      </c>
      <c r="B612" t="s">
        <v>5</v>
      </c>
      <c r="C612" t="s">
        <v>6</v>
      </c>
      <c r="D612" t="s">
        <v>833</v>
      </c>
    </row>
    <row r="613" spans="1:4" x14ac:dyDescent="0.35">
      <c r="A613" t="s">
        <v>832</v>
      </c>
      <c r="B613" t="s">
        <v>8</v>
      </c>
      <c r="C613" t="s">
        <v>9</v>
      </c>
      <c r="D613" t="s">
        <v>834</v>
      </c>
    </row>
    <row r="614" spans="1:4" x14ac:dyDescent="0.35">
      <c r="A614" t="s">
        <v>832</v>
      </c>
      <c r="B614" t="s">
        <v>8</v>
      </c>
      <c r="C614" t="s">
        <v>11</v>
      </c>
      <c r="D614" t="s">
        <v>835</v>
      </c>
    </row>
    <row r="615" spans="1:4" x14ac:dyDescent="0.35">
      <c r="A615" t="s">
        <v>832</v>
      </c>
      <c r="B615" t="s">
        <v>8</v>
      </c>
      <c r="C615" t="s">
        <v>13</v>
      </c>
      <c r="D615" t="s">
        <v>242</v>
      </c>
    </row>
    <row r="616" spans="1:4" x14ac:dyDescent="0.35">
      <c r="A616" t="s">
        <v>832</v>
      </c>
      <c r="B616" t="s">
        <v>8</v>
      </c>
      <c r="C616" t="s">
        <v>15</v>
      </c>
      <c r="D616" t="s">
        <v>836</v>
      </c>
    </row>
    <row r="617" spans="1:4" x14ac:dyDescent="0.35">
      <c r="A617" t="s">
        <v>832</v>
      </c>
      <c r="B617" t="s">
        <v>8</v>
      </c>
      <c r="C617" t="s">
        <v>17</v>
      </c>
      <c r="D617" t="s">
        <v>153</v>
      </c>
    </row>
    <row r="618" spans="1:4" x14ac:dyDescent="0.35">
      <c r="A618" t="s">
        <v>832</v>
      </c>
      <c r="B618" t="s">
        <v>8</v>
      </c>
      <c r="C618" t="s">
        <v>19</v>
      </c>
      <c r="D618" t="s">
        <v>837</v>
      </c>
    </row>
    <row r="619" spans="1:4" x14ac:dyDescent="0.35">
      <c r="A619" t="s">
        <v>832</v>
      </c>
      <c r="B619" t="s">
        <v>8</v>
      </c>
      <c r="C619" t="s">
        <v>21</v>
      </c>
      <c r="D619" t="s">
        <v>28</v>
      </c>
    </row>
    <row r="620" spans="1:4" x14ac:dyDescent="0.35">
      <c r="A620" t="s">
        <v>832</v>
      </c>
      <c r="B620" t="s">
        <v>8</v>
      </c>
      <c r="C620" t="s">
        <v>23</v>
      </c>
      <c r="D620" t="s">
        <v>81</v>
      </c>
    </row>
    <row r="621" spans="1:4" x14ac:dyDescent="0.35">
      <c r="A621" t="s">
        <v>832</v>
      </c>
      <c r="B621" t="s">
        <v>33</v>
      </c>
      <c r="C621" t="s">
        <v>838</v>
      </c>
      <c r="D621" t="s">
        <v>839</v>
      </c>
    </row>
    <row r="622" spans="1:4" x14ac:dyDescent="0.35">
      <c r="A622" t="s">
        <v>832</v>
      </c>
      <c r="B622" t="s">
        <v>33</v>
      </c>
      <c r="C622" t="s">
        <v>209</v>
      </c>
      <c r="D622" t="s">
        <v>840</v>
      </c>
    </row>
    <row r="623" spans="1:4" x14ac:dyDescent="0.35">
      <c r="A623" t="s">
        <v>832</v>
      </c>
      <c r="B623" t="s">
        <v>33</v>
      </c>
      <c r="C623" t="s">
        <v>841</v>
      </c>
      <c r="D623" t="s">
        <v>842</v>
      </c>
    </row>
    <row r="624" spans="1:4" x14ac:dyDescent="0.35">
      <c r="A624" t="s">
        <v>832</v>
      </c>
      <c r="B624" t="s">
        <v>33</v>
      </c>
      <c r="C624" t="s">
        <v>843</v>
      </c>
      <c r="D624" t="s">
        <v>844</v>
      </c>
    </row>
    <row r="625" spans="1:4" x14ac:dyDescent="0.35">
      <c r="A625" t="s">
        <v>832</v>
      </c>
      <c r="B625" t="s">
        <v>42</v>
      </c>
      <c r="C625" t="s">
        <v>845</v>
      </c>
      <c r="D625" t="s">
        <v>846</v>
      </c>
    </row>
    <row r="626" spans="1:4" x14ac:dyDescent="0.35">
      <c r="A626" t="s">
        <v>832</v>
      </c>
      <c r="B626" t="s">
        <v>42</v>
      </c>
      <c r="C626" t="s">
        <v>847</v>
      </c>
      <c r="D626" t="s">
        <v>848</v>
      </c>
    </row>
    <row r="627" spans="1:4" x14ac:dyDescent="0.35">
      <c r="A627" t="s">
        <v>832</v>
      </c>
      <c r="B627" t="s">
        <v>49</v>
      </c>
      <c r="C627" t="s">
        <v>849</v>
      </c>
      <c r="D627" t="s">
        <v>850</v>
      </c>
    </row>
    <row r="628" spans="1:4" x14ac:dyDescent="0.35">
      <c r="A628" t="s">
        <v>832</v>
      </c>
      <c r="B628" t="s">
        <v>49</v>
      </c>
      <c r="C628" t="s">
        <v>347</v>
      </c>
      <c r="D628" t="s">
        <v>851</v>
      </c>
    </row>
    <row r="629" spans="1:4" x14ac:dyDescent="0.35">
      <c r="A629" t="s">
        <v>832</v>
      </c>
      <c r="B629" t="s">
        <v>49</v>
      </c>
      <c r="C629" t="s">
        <v>852</v>
      </c>
      <c r="D629" t="s">
        <v>853</v>
      </c>
    </row>
    <row r="630" spans="1:4" x14ac:dyDescent="0.35">
      <c r="A630" t="s">
        <v>832</v>
      </c>
      <c r="B630" t="s">
        <v>53</v>
      </c>
      <c r="C630" t="s">
        <v>854</v>
      </c>
      <c r="D630" t="s">
        <v>855</v>
      </c>
    </row>
    <row r="631" spans="1:4" x14ac:dyDescent="0.35">
      <c r="A631" t="s">
        <v>832</v>
      </c>
      <c r="B631" t="s">
        <v>53</v>
      </c>
      <c r="C631" t="s">
        <v>856</v>
      </c>
      <c r="D631" t="s">
        <v>857</v>
      </c>
    </row>
    <row r="632" spans="1:4" x14ac:dyDescent="0.35">
      <c r="A632" t="s">
        <v>832</v>
      </c>
      <c r="B632" t="s">
        <v>233</v>
      </c>
      <c r="C632" t="s">
        <v>23</v>
      </c>
      <c r="D632" t="s">
        <v>858</v>
      </c>
    </row>
    <row r="633" spans="1:4" x14ac:dyDescent="0.35">
      <c r="A633" t="s">
        <v>832</v>
      </c>
      <c r="B633" t="s">
        <v>233</v>
      </c>
      <c r="C633" t="s">
        <v>859</v>
      </c>
      <c r="D633" t="s">
        <v>860</v>
      </c>
    </row>
    <row r="634" spans="1:4" x14ac:dyDescent="0.35">
      <c r="A634" t="s">
        <v>861</v>
      </c>
      <c r="B634" t="s">
        <v>5</v>
      </c>
      <c r="C634" t="s">
        <v>6</v>
      </c>
      <c r="D634" t="s">
        <v>862</v>
      </c>
    </row>
    <row r="635" spans="1:4" x14ac:dyDescent="0.35">
      <c r="A635" t="s">
        <v>861</v>
      </c>
      <c r="B635" t="s">
        <v>8</v>
      </c>
      <c r="C635" t="s">
        <v>9</v>
      </c>
      <c r="D635" t="s">
        <v>863</v>
      </c>
    </row>
    <row r="636" spans="1:4" x14ac:dyDescent="0.35">
      <c r="A636" t="s">
        <v>861</v>
      </c>
      <c r="B636" t="s">
        <v>8</v>
      </c>
      <c r="C636" t="s">
        <v>11</v>
      </c>
      <c r="D636" t="s">
        <v>146</v>
      </c>
    </row>
    <row r="637" spans="1:4" x14ac:dyDescent="0.35">
      <c r="A637" t="s">
        <v>861</v>
      </c>
      <c r="B637" t="s">
        <v>8</v>
      </c>
      <c r="C637" t="s">
        <v>13</v>
      </c>
      <c r="D637" t="s">
        <v>643</v>
      </c>
    </row>
    <row r="638" spans="1:4" x14ac:dyDescent="0.35">
      <c r="A638" t="s">
        <v>861</v>
      </c>
      <c r="B638" t="s">
        <v>8</v>
      </c>
      <c r="C638" t="s">
        <v>15</v>
      </c>
      <c r="D638" t="s">
        <v>388</v>
      </c>
    </row>
    <row r="639" spans="1:4" x14ac:dyDescent="0.35">
      <c r="A639" t="s">
        <v>861</v>
      </c>
      <c r="B639" t="s">
        <v>8</v>
      </c>
      <c r="C639" t="s">
        <v>17</v>
      </c>
      <c r="D639" t="s">
        <v>864</v>
      </c>
    </row>
    <row r="640" spans="1:4" x14ac:dyDescent="0.35">
      <c r="A640" t="s">
        <v>861</v>
      </c>
      <c r="B640" t="s">
        <v>8</v>
      </c>
      <c r="C640" t="s">
        <v>19</v>
      </c>
      <c r="D640" t="s">
        <v>428</v>
      </c>
    </row>
    <row r="641" spans="1:4" x14ac:dyDescent="0.35">
      <c r="A641" t="s">
        <v>861</v>
      </c>
      <c r="B641" t="s">
        <v>8</v>
      </c>
      <c r="C641" t="s">
        <v>21</v>
      </c>
      <c r="D641" t="s">
        <v>28</v>
      </c>
    </row>
    <row r="642" spans="1:4" x14ac:dyDescent="0.35">
      <c r="A642" t="s">
        <v>861</v>
      </c>
      <c r="B642" t="s">
        <v>8</v>
      </c>
      <c r="C642" t="s">
        <v>23</v>
      </c>
      <c r="D642" t="s">
        <v>30</v>
      </c>
    </row>
    <row r="643" spans="1:4" x14ac:dyDescent="0.35">
      <c r="A643" t="s">
        <v>861</v>
      </c>
      <c r="B643" t="s">
        <v>8</v>
      </c>
      <c r="C643" t="s">
        <v>25</v>
      </c>
      <c r="D643" t="s">
        <v>32</v>
      </c>
    </row>
    <row r="644" spans="1:4" x14ac:dyDescent="0.35">
      <c r="A644" t="s">
        <v>861</v>
      </c>
      <c r="B644" t="s">
        <v>8</v>
      </c>
      <c r="C644" t="s">
        <v>27</v>
      </c>
      <c r="D644" t="s">
        <v>865</v>
      </c>
    </row>
    <row r="645" spans="1:4" x14ac:dyDescent="0.35">
      <c r="A645" t="s">
        <v>861</v>
      </c>
      <c r="B645" t="s">
        <v>33</v>
      </c>
      <c r="C645" t="s">
        <v>866</v>
      </c>
      <c r="D645" t="s">
        <v>867</v>
      </c>
    </row>
    <row r="646" spans="1:4" x14ac:dyDescent="0.35">
      <c r="A646" t="s">
        <v>861</v>
      </c>
      <c r="B646" t="s">
        <v>33</v>
      </c>
      <c r="C646" t="s">
        <v>868</v>
      </c>
      <c r="D646" t="s">
        <v>869</v>
      </c>
    </row>
    <row r="647" spans="1:4" x14ac:dyDescent="0.35">
      <c r="A647" t="s">
        <v>861</v>
      </c>
      <c r="B647" t="s">
        <v>33</v>
      </c>
      <c r="C647" t="s">
        <v>870</v>
      </c>
      <c r="D647" t="s">
        <v>871</v>
      </c>
    </row>
    <row r="648" spans="1:4" x14ac:dyDescent="0.35">
      <c r="A648" t="s">
        <v>861</v>
      </c>
      <c r="B648" t="s">
        <v>33</v>
      </c>
      <c r="C648" t="s">
        <v>872</v>
      </c>
      <c r="D648" t="s">
        <v>873</v>
      </c>
    </row>
    <row r="649" spans="1:4" x14ac:dyDescent="0.35">
      <c r="A649" t="s">
        <v>861</v>
      </c>
      <c r="B649" t="s">
        <v>33</v>
      </c>
      <c r="C649" t="s">
        <v>874</v>
      </c>
      <c r="D649" t="s">
        <v>875</v>
      </c>
    </row>
    <row r="650" spans="1:4" x14ac:dyDescent="0.35">
      <c r="A650" t="s">
        <v>861</v>
      </c>
      <c r="B650" t="s">
        <v>33</v>
      </c>
      <c r="C650" t="s">
        <v>876</v>
      </c>
      <c r="D650" t="s">
        <v>877</v>
      </c>
    </row>
    <row r="651" spans="1:4" x14ac:dyDescent="0.35">
      <c r="A651" t="s">
        <v>861</v>
      </c>
      <c r="B651" t="s">
        <v>33</v>
      </c>
      <c r="C651" t="s">
        <v>878</v>
      </c>
      <c r="D651" t="s">
        <v>879</v>
      </c>
    </row>
    <row r="652" spans="1:4" x14ac:dyDescent="0.35">
      <c r="A652" t="s">
        <v>861</v>
      </c>
      <c r="B652" t="s">
        <v>33</v>
      </c>
      <c r="C652" t="s">
        <v>880</v>
      </c>
      <c r="D652" t="s">
        <v>881</v>
      </c>
    </row>
    <row r="653" spans="1:4" x14ac:dyDescent="0.35">
      <c r="A653" t="s">
        <v>861</v>
      </c>
      <c r="B653" t="s">
        <v>33</v>
      </c>
      <c r="C653" t="s">
        <v>882</v>
      </c>
      <c r="D653" t="s">
        <v>883</v>
      </c>
    </row>
    <row r="654" spans="1:4" x14ac:dyDescent="0.35">
      <c r="A654" t="s">
        <v>861</v>
      </c>
      <c r="B654" t="s">
        <v>33</v>
      </c>
      <c r="C654" t="s">
        <v>884</v>
      </c>
      <c r="D654" t="s">
        <v>885</v>
      </c>
    </row>
    <row r="655" spans="1:4" x14ac:dyDescent="0.35">
      <c r="A655" t="s">
        <v>861</v>
      </c>
      <c r="B655" t="s">
        <v>42</v>
      </c>
      <c r="C655" t="s">
        <v>886</v>
      </c>
      <c r="D655" t="s">
        <v>887</v>
      </c>
    </row>
    <row r="656" spans="1:4" x14ac:dyDescent="0.35">
      <c r="A656" t="s">
        <v>861</v>
      </c>
      <c r="B656" t="s">
        <v>42</v>
      </c>
      <c r="C656" t="s">
        <v>888</v>
      </c>
      <c r="D656" t="s">
        <v>889</v>
      </c>
    </row>
    <row r="657" spans="1:4" x14ac:dyDescent="0.35">
      <c r="A657" t="s">
        <v>861</v>
      </c>
      <c r="B657" t="s">
        <v>42</v>
      </c>
      <c r="C657" t="s">
        <v>890</v>
      </c>
      <c r="D657" t="s">
        <v>891</v>
      </c>
    </row>
    <row r="658" spans="1:4" x14ac:dyDescent="0.35">
      <c r="A658" t="s">
        <v>861</v>
      </c>
      <c r="B658" t="s">
        <v>49</v>
      </c>
      <c r="C658" t="s">
        <v>892</v>
      </c>
      <c r="D658" t="s">
        <v>893</v>
      </c>
    </row>
    <row r="659" spans="1:4" x14ac:dyDescent="0.35">
      <c r="A659" t="s">
        <v>861</v>
      </c>
      <c r="B659" t="s">
        <v>49</v>
      </c>
      <c r="C659" t="s">
        <v>730</v>
      </c>
      <c r="D659" t="s">
        <v>894</v>
      </c>
    </row>
    <row r="660" spans="1:4" x14ac:dyDescent="0.35">
      <c r="A660" t="s">
        <v>861</v>
      </c>
      <c r="B660" t="s">
        <v>49</v>
      </c>
      <c r="C660" t="s">
        <v>895</v>
      </c>
      <c r="D660" t="s">
        <v>896</v>
      </c>
    </row>
    <row r="661" spans="1:4" x14ac:dyDescent="0.35">
      <c r="A661" t="s">
        <v>861</v>
      </c>
      <c r="B661" t="s">
        <v>49</v>
      </c>
      <c r="C661" t="s">
        <v>897</v>
      </c>
      <c r="D661" t="s">
        <v>898</v>
      </c>
    </row>
    <row r="662" spans="1:4" x14ac:dyDescent="0.35">
      <c r="A662" t="s">
        <v>861</v>
      </c>
      <c r="B662" t="s">
        <v>53</v>
      </c>
      <c r="C662" t="s">
        <v>899</v>
      </c>
      <c r="D662" t="s">
        <v>900</v>
      </c>
    </row>
    <row r="663" spans="1:4" x14ac:dyDescent="0.35">
      <c r="A663" t="s">
        <v>861</v>
      </c>
      <c r="B663" t="s">
        <v>53</v>
      </c>
      <c r="C663" t="s">
        <v>901</v>
      </c>
      <c r="D663" t="s">
        <v>902</v>
      </c>
    </row>
    <row r="664" spans="1:4" x14ac:dyDescent="0.35">
      <c r="A664" t="s">
        <v>861</v>
      </c>
      <c r="B664" t="s">
        <v>233</v>
      </c>
      <c r="C664" t="s">
        <v>25</v>
      </c>
      <c r="D664" t="s">
        <v>903</v>
      </c>
    </row>
    <row r="665" spans="1:4" x14ac:dyDescent="0.35">
      <c r="A665" t="s">
        <v>904</v>
      </c>
      <c r="B665" t="s">
        <v>5</v>
      </c>
      <c r="C665" t="s">
        <v>6</v>
      </c>
      <c r="D665" t="s">
        <v>905</v>
      </c>
    </row>
    <row r="666" spans="1:4" x14ac:dyDescent="0.35">
      <c r="A666" t="s">
        <v>904</v>
      </c>
      <c r="B666" t="s">
        <v>8</v>
      </c>
      <c r="C666" t="s">
        <v>9</v>
      </c>
      <c r="D666" t="s">
        <v>146</v>
      </c>
    </row>
    <row r="667" spans="1:4" x14ac:dyDescent="0.35">
      <c r="A667" t="s">
        <v>904</v>
      </c>
      <c r="B667" t="s">
        <v>8</v>
      </c>
      <c r="C667" t="s">
        <v>11</v>
      </c>
      <c r="D667" t="s">
        <v>906</v>
      </c>
    </row>
    <row r="668" spans="1:4" x14ac:dyDescent="0.35">
      <c r="A668" t="s">
        <v>904</v>
      </c>
      <c r="B668" t="s">
        <v>8</v>
      </c>
      <c r="C668" t="s">
        <v>13</v>
      </c>
      <c r="D668" t="s">
        <v>557</v>
      </c>
    </row>
    <row r="669" spans="1:4" x14ac:dyDescent="0.35">
      <c r="A669" t="s">
        <v>904</v>
      </c>
      <c r="B669" t="s">
        <v>8</v>
      </c>
      <c r="C669" t="s">
        <v>15</v>
      </c>
      <c r="D669" t="s">
        <v>907</v>
      </c>
    </row>
    <row r="670" spans="1:4" x14ac:dyDescent="0.35">
      <c r="A670" t="s">
        <v>904</v>
      </c>
      <c r="B670" t="s">
        <v>8</v>
      </c>
      <c r="C670" t="s">
        <v>17</v>
      </c>
      <c r="D670" t="s">
        <v>16</v>
      </c>
    </row>
    <row r="671" spans="1:4" x14ac:dyDescent="0.35">
      <c r="A671" t="s">
        <v>904</v>
      </c>
      <c r="B671" t="s">
        <v>8</v>
      </c>
      <c r="C671" t="s">
        <v>19</v>
      </c>
      <c r="D671" t="s">
        <v>242</v>
      </c>
    </row>
    <row r="672" spans="1:4" x14ac:dyDescent="0.35">
      <c r="A672" t="s">
        <v>904</v>
      </c>
      <c r="B672" t="s">
        <v>8</v>
      </c>
      <c r="C672" t="s">
        <v>21</v>
      </c>
      <c r="D672" t="s">
        <v>908</v>
      </c>
    </row>
    <row r="673" spans="1:4" x14ac:dyDescent="0.35">
      <c r="A673" t="s">
        <v>904</v>
      </c>
      <c r="B673" t="s">
        <v>8</v>
      </c>
      <c r="C673" t="s">
        <v>23</v>
      </c>
      <c r="D673" t="s">
        <v>20</v>
      </c>
    </row>
    <row r="674" spans="1:4" x14ac:dyDescent="0.35">
      <c r="A674" t="s">
        <v>904</v>
      </c>
      <c r="B674" t="s">
        <v>8</v>
      </c>
      <c r="C674" t="s">
        <v>25</v>
      </c>
      <c r="D674" t="s">
        <v>72</v>
      </c>
    </row>
    <row r="675" spans="1:4" x14ac:dyDescent="0.35">
      <c r="A675" t="s">
        <v>904</v>
      </c>
      <c r="B675" t="s">
        <v>8</v>
      </c>
      <c r="C675" t="s">
        <v>27</v>
      </c>
      <c r="D675" t="s">
        <v>153</v>
      </c>
    </row>
    <row r="676" spans="1:4" x14ac:dyDescent="0.35">
      <c r="A676" t="s">
        <v>904</v>
      </c>
      <c r="B676" t="s">
        <v>8</v>
      </c>
      <c r="C676" t="s">
        <v>29</v>
      </c>
      <c r="D676" t="s">
        <v>909</v>
      </c>
    </row>
    <row r="677" spans="1:4" x14ac:dyDescent="0.35">
      <c r="A677" t="s">
        <v>904</v>
      </c>
      <c r="B677" t="s">
        <v>8</v>
      </c>
      <c r="C677" t="s">
        <v>31</v>
      </c>
      <c r="D677" t="s">
        <v>224</v>
      </c>
    </row>
    <row r="678" spans="1:4" x14ac:dyDescent="0.35">
      <c r="A678" t="s">
        <v>904</v>
      </c>
      <c r="B678" t="s">
        <v>8</v>
      </c>
      <c r="C678" t="s">
        <v>69</v>
      </c>
      <c r="D678" t="s">
        <v>32</v>
      </c>
    </row>
    <row r="679" spans="1:4" x14ac:dyDescent="0.35">
      <c r="A679" t="s">
        <v>904</v>
      </c>
      <c r="B679" t="s">
        <v>33</v>
      </c>
      <c r="C679" t="s">
        <v>910</v>
      </c>
      <c r="D679" t="s">
        <v>911</v>
      </c>
    </row>
    <row r="680" spans="1:4" x14ac:dyDescent="0.35">
      <c r="A680" t="s">
        <v>904</v>
      </c>
      <c r="B680" t="s">
        <v>33</v>
      </c>
      <c r="C680" t="s">
        <v>912</v>
      </c>
      <c r="D680" t="s">
        <v>913</v>
      </c>
    </row>
    <row r="681" spans="1:4" x14ac:dyDescent="0.35">
      <c r="A681" t="s">
        <v>904</v>
      </c>
      <c r="B681" t="s">
        <v>33</v>
      </c>
      <c r="C681" t="s">
        <v>914</v>
      </c>
      <c r="D681" t="s">
        <v>915</v>
      </c>
    </row>
    <row r="682" spans="1:4" x14ac:dyDescent="0.35">
      <c r="A682" t="s">
        <v>904</v>
      </c>
      <c r="B682" t="s">
        <v>33</v>
      </c>
      <c r="C682" t="s">
        <v>916</v>
      </c>
      <c r="D682" t="s">
        <v>917</v>
      </c>
    </row>
    <row r="683" spans="1:4" x14ac:dyDescent="0.35">
      <c r="A683" t="s">
        <v>904</v>
      </c>
      <c r="B683" t="s">
        <v>33</v>
      </c>
      <c r="C683" t="s">
        <v>918</v>
      </c>
      <c r="D683" t="s">
        <v>919</v>
      </c>
    </row>
    <row r="684" spans="1:4" x14ac:dyDescent="0.35">
      <c r="A684" t="s">
        <v>904</v>
      </c>
      <c r="B684" t="s">
        <v>33</v>
      </c>
      <c r="C684" t="s">
        <v>920</v>
      </c>
      <c r="D684" t="s">
        <v>921</v>
      </c>
    </row>
    <row r="685" spans="1:4" x14ac:dyDescent="0.35">
      <c r="A685" t="s">
        <v>904</v>
      </c>
      <c r="B685" t="s">
        <v>33</v>
      </c>
      <c r="C685" t="s">
        <v>211</v>
      </c>
      <c r="D685" t="s">
        <v>922</v>
      </c>
    </row>
    <row r="686" spans="1:4" x14ac:dyDescent="0.35">
      <c r="A686" t="s">
        <v>904</v>
      </c>
      <c r="B686" t="s">
        <v>33</v>
      </c>
      <c r="C686" t="s">
        <v>923</v>
      </c>
      <c r="D686" t="s">
        <v>924</v>
      </c>
    </row>
    <row r="687" spans="1:4" x14ac:dyDescent="0.35">
      <c r="A687" t="s">
        <v>904</v>
      </c>
      <c r="B687" t="s">
        <v>33</v>
      </c>
      <c r="C687" t="s">
        <v>925</v>
      </c>
      <c r="D687" t="s">
        <v>926</v>
      </c>
    </row>
    <row r="688" spans="1:4" x14ac:dyDescent="0.35">
      <c r="A688" t="s">
        <v>904</v>
      </c>
      <c r="B688" t="s">
        <v>33</v>
      </c>
      <c r="C688" t="s">
        <v>927</v>
      </c>
      <c r="D688" t="s">
        <v>928</v>
      </c>
    </row>
    <row r="689" spans="1:4" x14ac:dyDescent="0.35">
      <c r="A689" t="s">
        <v>904</v>
      </c>
      <c r="B689" t="s">
        <v>42</v>
      </c>
      <c r="C689" t="s">
        <v>929</v>
      </c>
      <c r="D689" t="s">
        <v>930</v>
      </c>
    </row>
    <row r="690" spans="1:4" x14ac:dyDescent="0.35">
      <c r="A690" t="s">
        <v>904</v>
      </c>
      <c r="B690" t="s">
        <v>42</v>
      </c>
      <c r="C690" t="s">
        <v>931</v>
      </c>
      <c r="D690" t="s">
        <v>932</v>
      </c>
    </row>
    <row r="691" spans="1:4" x14ac:dyDescent="0.35">
      <c r="A691" t="s">
        <v>904</v>
      </c>
      <c r="B691" t="s">
        <v>42</v>
      </c>
      <c r="C691" t="s">
        <v>933</v>
      </c>
      <c r="D691" t="s">
        <v>934</v>
      </c>
    </row>
    <row r="692" spans="1:4" x14ac:dyDescent="0.35">
      <c r="A692" t="s">
        <v>904</v>
      </c>
      <c r="B692" t="s">
        <v>42</v>
      </c>
      <c r="C692" t="s">
        <v>935</v>
      </c>
      <c r="D692" t="s">
        <v>936</v>
      </c>
    </row>
    <row r="693" spans="1:4" x14ac:dyDescent="0.35">
      <c r="A693" t="s">
        <v>904</v>
      </c>
      <c r="B693" t="s">
        <v>42</v>
      </c>
      <c r="C693" t="s">
        <v>937</v>
      </c>
      <c r="D693" t="s">
        <v>938</v>
      </c>
    </row>
    <row r="694" spans="1:4" x14ac:dyDescent="0.35">
      <c r="A694" t="s">
        <v>904</v>
      </c>
      <c r="B694" t="s">
        <v>49</v>
      </c>
      <c r="C694" t="s">
        <v>939</v>
      </c>
      <c r="D694" t="s">
        <v>940</v>
      </c>
    </row>
    <row r="695" spans="1:4" x14ac:dyDescent="0.35">
      <c r="A695" t="s">
        <v>904</v>
      </c>
      <c r="B695" t="s">
        <v>49</v>
      </c>
      <c r="C695" t="s">
        <v>941</v>
      </c>
      <c r="D695" t="s">
        <v>942</v>
      </c>
    </row>
    <row r="696" spans="1:4" x14ac:dyDescent="0.35">
      <c r="A696" t="s">
        <v>904</v>
      </c>
      <c r="B696" t="s">
        <v>49</v>
      </c>
      <c r="C696" t="s">
        <v>943</v>
      </c>
      <c r="D696" t="s">
        <v>944</v>
      </c>
    </row>
    <row r="697" spans="1:4" x14ac:dyDescent="0.35">
      <c r="A697" t="s">
        <v>904</v>
      </c>
      <c r="B697" t="s">
        <v>49</v>
      </c>
      <c r="C697" t="s">
        <v>945</v>
      </c>
      <c r="D697" t="s">
        <v>946</v>
      </c>
    </row>
    <row r="698" spans="1:4" x14ac:dyDescent="0.35">
      <c r="A698" t="s">
        <v>904</v>
      </c>
      <c r="B698" t="s">
        <v>49</v>
      </c>
      <c r="C698" t="s">
        <v>947</v>
      </c>
      <c r="D698" t="s">
        <v>948</v>
      </c>
    </row>
    <row r="699" spans="1:4" x14ac:dyDescent="0.35">
      <c r="A699" t="s">
        <v>904</v>
      </c>
      <c r="B699" t="s">
        <v>49</v>
      </c>
      <c r="C699" t="s">
        <v>949</v>
      </c>
      <c r="D699" t="s">
        <v>950</v>
      </c>
    </row>
    <row r="700" spans="1:4" x14ac:dyDescent="0.35">
      <c r="A700" t="s">
        <v>904</v>
      </c>
      <c r="B700" t="s">
        <v>49</v>
      </c>
      <c r="C700" t="s">
        <v>951</v>
      </c>
      <c r="D700" t="s">
        <v>952</v>
      </c>
    </row>
    <row r="701" spans="1:4" x14ac:dyDescent="0.35">
      <c r="A701" t="s">
        <v>904</v>
      </c>
      <c r="B701" t="s">
        <v>49</v>
      </c>
      <c r="C701" t="s">
        <v>953</v>
      </c>
      <c r="D701" t="s">
        <v>954</v>
      </c>
    </row>
    <row r="702" spans="1:4" x14ac:dyDescent="0.35">
      <c r="A702" t="s">
        <v>955</v>
      </c>
      <c r="B702" t="s">
        <v>5</v>
      </c>
      <c r="C702" t="s">
        <v>6</v>
      </c>
      <c r="D702" t="s">
        <v>956</v>
      </c>
    </row>
    <row r="703" spans="1:4" x14ac:dyDescent="0.35">
      <c r="A703" t="s">
        <v>955</v>
      </c>
      <c r="B703" t="s">
        <v>8</v>
      </c>
      <c r="C703" t="s">
        <v>9</v>
      </c>
      <c r="D703" t="s">
        <v>957</v>
      </c>
    </row>
    <row r="704" spans="1:4" x14ac:dyDescent="0.35">
      <c r="A704" t="s">
        <v>955</v>
      </c>
      <c r="B704" t="s">
        <v>8</v>
      </c>
      <c r="C704" t="s">
        <v>11</v>
      </c>
      <c r="D704" t="s">
        <v>352</v>
      </c>
    </row>
    <row r="705" spans="1:4" x14ac:dyDescent="0.35">
      <c r="A705" t="s">
        <v>955</v>
      </c>
      <c r="B705" t="s">
        <v>8</v>
      </c>
      <c r="C705" t="s">
        <v>13</v>
      </c>
      <c r="D705" t="s">
        <v>146</v>
      </c>
    </row>
    <row r="706" spans="1:4" x14ac:dyDescent="0.35">
      <c r="A706" t="s">
        <v>955</v>
      </c>
      <c r="B706" t="s">
        <v>8</v>
      </c>
      <c r="C706" t="s">
        <v>15</v>
      </c>
      <c r="D706" t="s">
        <v>958</v>
      </c>
    </row>
    <row r="707" spans="1:4" x14ac:dyDescent="0.35">
      <c r="A707" t="s">
        <v>955</v>
      </c>
      <c r="B707" t="s">
        <v>8</v>
      </c>
      <c r="C707" t="s">
        <v>17</v>
      </c>
      <c r="D707" t="s">
        <v>148</v>
      </c>
    </row>
    <row r="708" spans="1:4" x14ac:dyDescent="0.35">
      <c r="A708" t="s">
        <v>955</v>
      </c>
      <c r="B708" t="s">
        <v>8</v>
      </c>
      <c r="C708" t="s">
        <v>19</v>
      </c>
      <c r="D708" t="s">
        <v>812</v>
      </c>
    </row>
    <row r="709" spans="1:4" x14ac:dyDescent="0.35">
      <c r="A709" t="s">
        <v>955</v>
      </c>
      <c r="B709" t="s">
        <v>8</v>
      </c>
      <c r="C709" t="s">
        <v>21</v>
      </c>
      <c r="D709" t="s">
        <v>62</v>
      </c>
    </row>
    <row r="710" spans="1:4" x14ac:dyDescent="0.35">
      <c r="A710" t="s">
        <v>955</v>
      </c>
      <c r="B710" t="s">
        <v>8</v>
      </c>
      <c r="C710" t="s">
        <v>23</v>
      </c>
      <c r="D710" t="s">
        <v>16</v>
      </c>
    </row>
    <row r="711" spans="1:4" x14ac:dyDescent="0.35">
      <c r="A711" t="s">
        <v>955</v>
      </c>
      <c r="B711" t="s">
        <v>8</v>
      </c>
      <c r="C711" t="s">
        <v>25</v>
      </c>
      <c r="D711" t="s">
        <v>153</v>
      </c>
    </row>
    <row r="712" spans="1:4" x14ac:dyDescent="0.35">
      <c r="A712" t="s">
        <v>955</v>
      </c>
      <c r="B712" t="s">
        <v>8</v>
      </c>
      <c r="C712" t="s">
        <v>27</v>
      </c>
      <c r="D712" t="s">
        <v>959</v>
      </c>
    </row>
    <row r="713" spans="1:4" x14ac:dyDescent="0.35">
      <c r="A713" t="s">
        <v>955</v>
      </c>
      <c r="B713" t="s">
        <v>8</v>
      </c>
      <c r="C713" t="s">
        <v>29</v>
      </c>
      <c r="D713" t="s">
        <v>562</v>
      </c>
    </row>
    <row r="714" spans="1:4" x14ac:dyDescent="0.35">
      <c r="A714" t="s">
        <v>955</v>
      </c>
      <c r="B714" t="s">
        <v>8</v>
      </c>
      <c r="C714" t="s">
        <v>31</v>
      </c>
      <c r="D714" t="s">
        <v>960</v>
      </c>
    </row>
    <row r="715" spans="1:4" x14ac:dyDescent="0.35">
      <c r="A715" t="s">
        <v>955</v>
      </c>
      <c r="B715" t="s">
        <v>8</v>
      </c>
      <c r="C715" t="s">
        <v>69</v>
      </c>
      <c r="D715" t="s">
        <v>961</v>
      </c>
    </row>
    <row r="716" spans="1:4" x14ac:dyDescent="0.35">
      <c r="A716" t="s">
        <v>955</v>
      </c>
      <c r="B716" t="s">
        <v>8</v>
      </c>
      <c r="C716" t="s">
        <v>70</v>
      </c>
      <c r="D716" t="s">
        <v>32</v>
      </c>
    </row>
    <row r="717" spans="1:4" x14ac:dyDescent="0.35">
      <c r="A717" t="s">
        <v>955</v>
      </c>
      <c r="B717" t="s">
        <v>8</v>
      </c>
      <c r="C717" t="s">
        <v>43</v>
      </c>
      <c r="D717" t="s">
        <v>962</v>
      </c>
    </row>
    <row r="718" spans="1:4" x14ac:dyDescent="0.35">
      <c r="A718" t="s">
        <v>955</v>
      </c>
      <c r="B718" t="s">
        <v>33</v>
      </c>
      <c r="C718" t="s">
        <v>963</v>
      </c>
      <c r="D718" t="s">
        <v>964</v>
      </c>
    </row>
    <row r="719" spans="1:4" x14ac:dyDescent="0.35">
      <c r="A719" t="s">
        <v>955</v>
      </c>
      <c r="B719" t="s">
        <v>33</v>
      </c>
      <c r="C719" t="s">
        <v>965</v>
      </c>
      <c r="D719" t="s">
        <v>966</v>
      </c>
    </row>
    <row r="720" spans="1:4" x14ac:dyDescent="0.35">
      <c r="A720" t="s">
        <v>955</v>
      </c>
      <c r="B720" t="s">
        <v>33</v>
      </c>
      <c r="C720" t="s">
        <v>967</v>
      </c>
      <c r="D720" t="s">
        <v>968</v>
      </c>
    </row>
    <row r="721" spans="1:4" x14ac:dyDescent="0.35">
      <c r="A721" t="s">
        <v>955</v>
      </c>
      <c r="B721" t="s">
        <v>33</v>
      </c>
      <c r="C721" t="s">
        <v>969</v>
      </c>
      <c r="D721" t="s">
        <v>970</v>
      </c>
    </row>
    <row r="722" spans="1:4" x14ac:dyDescent="0.35">
      <c r="A722" t="s">
        <v>955</v>
      </c>
      <c r="B722" t="s">
        <v>33</v>
      </c>
      <c r="C722" t="s">
        <v>971</v>
      </c>
      <c r="D722" t="s">
        <v>972</v>
      </c>
    </row>
    <row r="723" spans="1:4" x14ac:dyDescent="0.35">
      <c r="A723" t="s">
        <v>955</v>
      </c>
      <c r="B723" t="s">
        <v>33</v>
      </c>
      <c r="C723" t="s">
        <v>973</v>
      </c>
      <c r="D723" t="s">
        <v>974</v>
      </c>
    </row>
    <row r="724" spans="1:4" x14ac:dyDescent="0.35">
      <c r="A724" t="s">
        <v>955</v>
      </c>
      <c r="B724" t="s">
        <v>33</v>
      </c>
      <c r="C724" t="s">
        <v>975</v>
      </c>
      <c r="D724" t="s">
        <v>976</v>
      </c>
    </row>
    <row r="725" spans="1:4" x14ac:dyDescent="0.35">
      <c r="A725" t="s">
        <v>955</v>
      </c>
      <c r="B725" t="s">
        <v>42</v>
      </c>
      <c r="C725" t="s">
        <v>977</v>
      </c>
      <c r="D725" t="s">
        <v>978</v>
      </c>
    </row>
    <row r="726" spans="1:4" x14ac:dyDescent="0.35">
      <c r="A726" t="s">
        <v>955</v>
      </c>
      <c r="B726" t="s">
        <v>42</v>
      </c>
      <c r="C726" t="s">
        <v>979</v>
      </c>
      <c r="D726" t="s">
        <v>980</v>
      </c>
    </row>
    <row r="727" spans="1:4" x14ac:dyDescent="0.35">
      <c r="A727" t="s">
        <v>955</v>
      </c>
      <c r="B727" t="s">
        <v>42</v>
      </c>
      <c r="C727" t="s">
        <v>981</v>
      </c>
      <c r="D727" t="s">
        <v>982</v>
      </c>
    </row>
    <row r="728" spans="1:4" x14ac:dyDescent="0.35">
      <c r="A728" t="s">
        <v>955</v>
      </c>
      <c r="B728" t="s">
        <v>42</v>
      </c>
      <c r="C728" t="s">
        <v>983</v>
      </c>
      <c r="D728" t="s">
        <v>984</v>
      </c>
    </row>
    <row r="729" spans="1:4" x14ac:dyDescent="0.35">
      <c r="A729" t="s">
        <v>955</v>
      </c>
      <c r="B729" t="s">
        <v>49</v>
      </c>
      <c r="C729" t="s">
        <v>985</v>
      </c>
      <c r="D729" t="s">
        <v>986</v>
      </c>
    </row>
    <row r="730" spans="1:4" x14ac:dyDescent="0.35">
      <c r="A730" t="s">
        <v>955</v>
      </c>
      <c r="B730" t="s">
        <v>49</v>
      </c>
      <c r="C730" t="s">
        <v>987</v>
      </c>
      <c r="D730" t="s">
        <v>988</v>
      </c>
    </row>
    <row r="731" spans="1:4" x14ac:dyDescent="0.35">
      <c r="A731" t="s">
        <v>955</v>
      </c>
      <c r="B731" t="s">
        <v>49</v>
      </c>
      <c r="C731" t="s">
        <v>989</v>
      </c>
      <c r="D731" t="s">
        <v>990</v>
      </c>
    </row>
    <row r="732" spans="1:4" x14ac:dyDescent="0.35">
      <c r="A732" t="s">
        <v>955</v>
      </c>
      <c r="B732" t="s">
        <v>49</v>
      </c>
      <c r="C732" t="s">
        <v>991</v>
      </c>
      <c r="D732" t="s">
        <v>992</v>
      </c>
    </row>
    <row r="733" spans="1:4" x14ac:dyDescent="0.35">
      <c r="A733" t="s">
        <v>955</v>
      </c>
      <c r="B733" t="s">
        <v>53</v>
      </c>
      <c r="C733" t="s">
        <v>901</v>
      </c>
      <c r="D733" t="s">
        <v>993</v>
      </c>
    </row>
    <row r="734" spans="1:4" x14ac:dyDescent="0.35">
      <c r="A734" t="s">
        <v>955</v>
      </c>
      <c r="B734" t="s">
        <v>233</v>
      </c>
      <c r="C734" t="s">
        <v>27</v>
      </c>
      <c r="D734" t="s">
        <v>994</v>
      </c>
    </row>
    <row r="735" spans="1:4" x14ac:dyDescent="0.35">
      <c r="A735" t="s">
        <v>995</v>
      </c>
      <c r="B735" t="s">
        <v>5</v>
      </c>
      <c r="C735" t="s">
        <v>6</v>
      </c>
      <c r="D735" t="s">
        <v>996</v>
      </c>
    </row>
    <row r="736" spans="1:4" x14ac:dyDescent="0.35">
      <c r="A736" t="s">
        <v>995</v>
      </c>
      <c r="B736" t="s">
        <v>8</v>
      </c>
      <c r="C736" t="s">
        <v>9</v>
      </c>
      <c r="D736" t="s">
        <v>59</v>
      </c>
    </row>
    <row r="737" spans="1:4" x14ac:dyDescent="0.35">
      <c r="A737" t="s">
        <v>995</v>
      </c>
      <c r="B737" t="s">
        <v>8</v>
      </c>
      <c r="C737" t="s">
        <v>11</v>
      </c>
      <c r="D737" t="s">
        <v>114</v>
      </c>
    </row>
    <row r="738" spans="1:4" x14ac:dyDescent="0.35">
      <c r="A738" t="s">
        <v>995</v>
      </c>
      <c r="B738" t="s">
        <v>8</v>
      </c>
      <c r="C738" t="s">
        <v>13</v>
      </c>
      <c r="D738" t="s">
        <v>599</v>
      </c>
    </row>
    <row r="739" spans="1:4" x14ac:dyDescent="0.35">
      <c r="A739" t="s">
        <v>995</v>
      </c>
      <c r="B739" t="s">
        <v>8</v>
      </c>
      <c r="C739" t="s">
        <v>15</v>
      </c>
      <c r="D739" t="s">
        <v>997</v>
      </c>
    </row>
    <row r="740" spans="1:4" x14ac:dyDescent="0.35">
      <c r="A740" t="s">
        <v>995</v>
      </c>
      <c r="B740" t="s">
        <v>8</v>
      </c>
      <c r="C740" t="s">
        <v>17</v>
      </c>
      <c r="D740" t="s">
        <v>62</v>
      </c>
    </row>
    <row r="741" spans="1:4" x14ac:dyDescent="0.35">
      <c r="A741" t="s">
        <v>995</v>
      </c>
      <c r="B741" t="s">
        <v>8</v>
      </c>
      <c r="C741" t="s">
        <v>19</v>
      </c>
      <c r="D741" t="s">
        <v>998</v>
      </c>
    </row>
    <row r="742" spans="1:4" x14ac:dyDescent="0.35">
      <c r="A742" t="s">
        <v>995</v>
      </c>
      <c r="B742" t="s">
        <v>8</v>
      </c>
      <c r="C742" t="s">
        <v>21</v>
      </c>
      <c r="D742" t="s">
        <v>32</v>
      </c>
    </row>
    <row r="743" spans="1:4" x14ac:dyDescent="0.35">
      <c r="A743" t="s">
        <v>995</v>
      </c>
      <c r="B743" t="s">
        <v>8</v>
      </c>
      <c r="C743" t="s">
        <v>23</v>
      </c>
      <c r="D743" t="s">
        <v>81</v>
      </c>
    </row>
    <row r="744" spans="1:4" x14ac:dyDescent="0.35">
      <c r="A744" t="s">
        <v>995</v>
      </c>
      <c r="B744" t="s">
        <v>8</v>
      </c>
      <c r="C744" t="s">
        <v>25</v>
      </c>
      <c r="D744" t="s">
        <v>865</v>
      </c>
    </row>
    <row r="745" spans="1:4" x14ac:dyDescent="0.35">
      <c r="A745" t="s">
        <v>995</v>
      </c>
      <c r="B745" t="s">
        <v>33</v>
      </c>
      <c r="C745" t="s">
        <v>999</v>
      </c>
      <c r="D745" t="s">
        <v>1000</v>
      </c>
    </row>
    <row r="746" spans="1:4" x14ac:dyDescent="0.35">
      <c r="A746" t="s">
        <v>995</v>
      </c>
      <c r="B746" t="s">
        <v>33</v>
      </c>
      <c r="C746" t="s">
        <v>1001</v>
      </c>
      <c r="D746" t="s">
        <v>1002</v>
      </c>
    </row>
    <row r="747" spans="1:4" x14ac:dyDescent="0.35">
      <c r="A747" t="s">
        <v>995</v>
      </c>
      <c r="B747" t="s">
        <v>33</v>
      </c>
      <c r="C747" t="s">
        <v>1003</v>
      </c>
      <c r="D747" t="s">
        <v>1004</v>
      </c>
    </row>
    <row r="748" spans="1:4" x14ac:dyDescent="0.35">
      <c r="A748" t="s">
        <v>995</v>
      </c>
      <c r="B748" t="s">
        <v>33</v>
      </c>
      <c r="C748" t="s">
        <v>1005</v>
      </c>
      <c r="D748" t="s">
        <v>1006</v>
      </c>
    </row>
    <row r="749" spans="1:4" x14ac:dyDescent="0.35">
      <c r="A749" t="s">
        <v>995</v>
      </c>
      <c r="B749" t="s">
        <v>33</v>
      </c>
      <c r="C749" t="s">
        <v>1007</v>
      </c>
      <c r="D749" t="s">
        <v>1008</v>
      </c>
    </row>
    <row r="750" spans="1:4" x14ac:dyDescent="0.35">
      <c r="A750" t="s">
        <v>995</v>
      </c>
      <c r="B750" t="s">
        <v>33</v>
      </c>
      <c r="C750" t="s">
        <v>1009</v>
      </c>
      <c r="D750" t="s">
        <v>1010</v>
      </c>
    </row>
    <row r="751" spans="1:4" x14ac:dyDescent="0.35">
      <c r="A751" t="s">
        <v>995</v>
      </c>
      <c r="B751" t="s">
        <v>33</v>
      </c>
      <c r="C751" t="s">
        <v>1011</v>
      </c>
      <c r="D751" t="s">
        <v>1012</v>
      </c>
    </row>
    <row r="752" spans="1:4" x14ac:dyDescent="0.35">
      <c r="A752" t="s">
        <v>995</v>
      </c>
      <c r="B752" t="s">
        <v>33</v>
      </c>
      <c r="C752" t="s">
        <v>1013</v>
      </c>
      <c r="D752" t="s">
        <v>1014</v>
      </c>
    </row>
    <row r="753" spans="1:4" x14ac:dyDescent="0.35">
      <c r="A753" t="s">
        <v>995</v>
      </c>
      <c r="B753" t="s">
        <v>42</v>
      </c>
      <c r="C753" t="s">
        <v>1015</v>
      </c>
      <c r="D753" t="s">
        <v>1016</v>
      </c>
    </row>
    <row r="754" spans="1:4" x14ac:dyDescent="0.35">
      <c r="A754" t="s">
        <v>995</v>
      </c>
      <c r="B754" t="s">
        <v>42</v>
      </c>
      <c r="C754" t="s">
        <v>1017</v>
      </c>
      <c r="D754" t="s">
        <v>1018</v>
      </c>
    </row>
    <row r="755" spans="1:4" x14ac:dyDescent="0.35">
      <c r="A755" t="s">
        <v>995</v>
      </c>
      <c r="B755" t="s">
        <v>42</v>
      </c>
      <c r="C755" t="s">
        <v>1019</v>
      </c>
      <c r="D755" t="s">
        <v>1020</v>
      </c>
    </row>
    <row r="756" spans="1:4" x14ac:dyDescent="0.35">
      <c r="A756" t="s">
        <v>995</v>
      </c>
      <c r="B756" t="s">
        <v>42</v>
      </c>
      <c r="C756" t="s">
        <v>1021</v>
      </c>
      <c r="D756" t="s">
        <v>1022</v>
      </c>
    </row>
    <row r="757" spans="1:4" x14ac:dyDescent="0.35">
      <c r="A757" t="s">
        <v>995</v>
      </c>
      <c r="B757" t="s">
        <v>42</v>
      </c>
      <c r="C757" t="s">
        <v>1023</v>
      </c>
      <c r="D757" t="s">
        <v>1024</v>
      </c>
    </row>
    <row r="758" spans="1:4" x14ac:dyDescent="0.35">
      <c r="A758" t="s">
        <v>995</v>
      </c>
      <c r="B758" t="s">
        <v>42</v>
      </c>
      <c r="C758" t="s">
        <v>1025</v>
      </c>
      <c r="D758" t="s">
        <v>1026</v>
      </c>
    </row>
    <row r="759" spans="1:4" x14ac:dyDescent="0.35">
      <c r="A759" t="s">
        <v>995</v>
      </c>
      <c r="B759" t="s">
        <v>49</v>
      </c>
      <c r="C759" t="s">
        <v>1027</v>
      </c>
      <c r="D759" t="s">
        <v>1028</v>
      </c>
    </row>
    <row r="760" spans="1:4" x14ac:dyDescent="0.35">
      <c r="A760" t="s">
        <v>995</v>
      </c>
      <c r="B760" t="s">
        <v>49</v>
      </c>
      <c r="C760" t="s">
        <v>1029</v>
      </c>
      <c r="D760" t="s">
        <v>1030</v>
      </c>
    </row>
    <row r="761" spans="1:4" x14ac:dyDescent="0.35">
      <c r="A761" t="s">
        <v>995</v>
      </c>
      <c r="B761" t="s">
        <v>49</v>
      </c>
      <c r="C761" t="s">
        <v>1031</v>
      </c>
      <c r="D761" t="s">
        <v>1032</v>
      </c>
    </row>
    <row r="762" spans="1:4" x14ac:dyDescent="0.35">
      <c r="A762" t="s">
        <v>995</v>
      </c>
      <c r="B762" t="s">
        <v>49</v>
      </c>
      <c r="C762" t="s">
        <v>1033</v>
      </c>
      <c r="D762" t="s">
        <v>1034</v>
      </c>
    </row>
    <row r="763" spans="1:4" x14ac:dyDescent="0.35">
      <c r="A763" t="s">
        <v>995</v>
      </c>
      <c r="B763" t="s">
        <v>49</v>
      </c>
      <c r="C763" t="s">
        <v>1035</v>
      </c>
      <c r="D763" t="s">
        <v>1036</v>
      </c>
    </row>
    <row r="764" spans="1:4" x14ac:dyDescent="0.35">
      <c r="A764" t="s">
        <v>995</v>
      </c>
      <c r="B764" t="s">
        <v>53</v>
      </c>
      <c r="C764" t="s">
        <v>1037</v>
      </c>
      <c r="D764" t="s">
        <v>1038</v>
      </c>
    </row>
    <row r="765" spans="1:4" x14ac:dyDescent="0.35">
      <c r="A765" t="s">
        <v>995</v>
      </c>
      <c r="B765" t="s">
        <v>53</v>
      </c>
      <c r="C765" t="s">
        <v>1039</v>
      </c>
      <c r="D765" t="s">
        <v>1040</v>
      </c>
    </row>
    <row r="766" spans="1:4" x14ac:dyDescent="0.35">
      <c r="A766" t="s">
        <v>1041</v>
      </c>
      <c r="B766" t="s">
        <v>5</v>
      </c>
      <c r="C766" t="s">
        <v>6</v>
      </c>
      <c r="D766" t="s">
        <v>1042</v>
      </c>
    </row>
    <row r="767" spans="1:4" x14ac:dyDescent="0.35">
      <c r="A767" t="s">
        <v>1041</v>
      </c>
      <c r="B767" t="s">
        <v>8</v>
      </c>
      <c r="C767" t="s">
        <v>9</v>
      </c>
      <c r="D767" t="s">
        <v>1043</v>
      </c>
    </row>
    <row r="768" spans="1:4" x14ac:dyDescent="0.35">
      <c r="A768" t="s">
        <v>1041</v>
      </c>
      <c r="B768" t="s">
        <v>8</v>
      </c>
      <c r="C768" t="s">
        <v>11</v>
      </c>
      <c r="D768" t="s">
        <v>1044</v>
      </c>
    </row>
    <row r="769" spans="1:4" x14ac:dyDescent="0.35">
      <c r="A769" t="s">
        <v>1041</v>
      </c>
      <c r="B769" t="s">
        <v>8</v>
      </c>
      <c r="C769" t="s">
        <v>13</v>
      </c>
      <c r="D769" t="s">
        <v>1045</v>
      </c>
    </row>
    <row r="770" spans="1:4" x14ac:dyDescent="0.35">
      <c r="A770" t="s">
        <v>1041</v>
      </c>
      <c r="B770" t="s">
        <v>8</v>
      </c>
      <c r="C770" t="s">
        <v>15</v>
      </c>
      <c r="D770" t="s">
        <v>1046</v>
      </c>
    </row>
    <row r="771" spans="1:4" x14ac:dyDescent="0.35">
      <c r="A771" t="s">
        <v>1041</v>
      </c>
      <c r="B771" t="s">
        <v>8</v>
      </c>
      <c r="C771" t="s">
        <v>17</v>
      </c>
      <c r="D771" t="s">
        <v>146</v>
      </c>
    </row>
    <row r="772" spans="1:4" x14ac:dyDescent="0.35">
      <c r="A772" t="s">
        <v>1041</v>
      </c>
      <c r="B772" t="s">
        <v>8</v>
      </c>
      <c r="C772" t="s">
        <v>19</v>
      </c>
      <c r="D772" t="s">
        <v>907</v>
      </c>
    </row>
    <row r="773" spans="1:4" x14ac:dyDescent="0.35">
      <c r="A773" t="s">
        <v>1041</v>
      </c>
      <c r="B773" t="s">
        <v>8</v>
      </c>
      <c r="C773" t="s">
        <v>21</v>
      </c>
      <c r="D773" t="s">
        <v>62</v>
      </c>
    </row>
    <row r="774" spans="1:4" x14ac:dyDescent="0.35">
      <c r="A774" t="s">
        <v>1041</v>
      </c>
      <c r="B774" t="s">
        <v>8</v>
      </c>
      <c r="C774" t="s">
        <v>23</v>
      </c>
      <c r="D774" t="s">
        <v>193</v>
      </c>
    </row>
    <row r="775" spans="1:4" x14ac:dyDescent="0.35">
      <c r="A775" t="s">
        <v>1041</v>
      </c>
      <c r="B775" t="s">
        <v>8</v>
      </c>
      <c r="C775" t="s">
        <v>25</v>
      </c>
      <c r="D775" t="s">
        <v>1047</v>
      </c>
    </row>
    <row r="776" spans="1:4" x14ac:dyDescent="0.35">
      <c r="A776" t="s">
        <v>1041</v>
      </c>
      <c r="B776" t="s">
        <v>33</v>
      </c>
      <c r="C776" t="s">
        <v>1048</v>
      </c>
      <c r="D776" t="s">
        <v>1049</v>
      </c>
    </row>
    <row r="777" spans="1:4" x14ac:dyDescent="0.35">
      <c r="A777" t="s">
        <v>1041</v>
      </c>
      <c r="B777" t="s">
        <v>33</v>
      </c>
      <c r="C777" t="s">
        <v>1050</v>
      </c>
      <c r="D777" t="s">
        <v>1051</v>
      </c>
    </row>
    <row r="778" spans="1:4" x14ac:dyDescent="0.35">
      <c r="A778" t="s">
        <v>1041</v>
      </c>
      <c r="B778" t="s">
        <v>33</v>
      </c>
      <c r="C778" t="s">
        <v>1052</v>
      </c>
      <c r="D778" t="s">
        <v>1053</v>
      </c>
    </row>
    <row r="779" spans="1:4" x14ac:dyDescent="0.35">
      <c r="A779" t="s">
        <v>1041</v>
      </c>
      <c r="B779" t="s">
        <v>33</v>
      </c>
      <c r="C779" t="s">
        <v>1054</v>
      </c>
      <c r="D779" t="s">
        <v>1055</v>
      </c>
    </row>
    <row r="780" spans="1:4" x14ac:dyDescent="0.35">
      <c r="A780" t="s">
        <v>1041</v>
      </c>
      <c r="B780" t="s">
        <v>33</v>
      </c>
      <c r="C780" t="s">
        <v>1056</v>
      </c>
      <c r="D780" t="s">
        <v>1057</v>
      </c>
    </row>
    <row r="781" spans="1:4" x14ac:dyDescent="0.35">
      <c r="A781" t="s">
        <v>1041</v>
      </c>
      <c r="B781" t="s">
        <v>33</v>
      </c>
      <c r="C781" t="s">
        <v>1058</v>
      </c>
      <c r="D781" t="s">
        <v>1059</v>
      </c>
    </row>
    <row r="782" spans="1:4" x14ac:dyDescent="0.35">
      <c r="A782" t="s">
        <v>1041</v>
      </c>
      <c r="B782" t="s">
        <v>33</v>
      </c>
      <c r="C782" t="s">
        <v>1060</v>
      </c>
      <c r="D782" t="s">
        <v>1061</v>
      </c>
    </row>
    <row r="783" spans="1:4" x14ac:dyDescent="0.35">
      <c r="A783" t="s">
        <v>1041</v>
      </c>
      <c r="B783" t="s">
        <v>33</v>
      </c>
      <c r="C783" t="s">
        <v>445</v>
      </c>
      <c r="D783" t="s">
        <v>1062</v>
      </c>
    </row>
    <row r="784" spans="1:4" x14ac:dyDescent="0.35">
      <c r="A784" t="s">
        <v>1041</v>
      </c>
      <c r="B784" t="s">
        <v>42</v>
      </c>
      <c r="C784" t="s">
        <v>1063</v>
      </c>
      <c r="D784" t="s">
        <v>1064</v>
      </c>
    </row>
    <row r="785" spans="1:4" x14ac:dyDescent="0.35">
      <c r="A785" t="s">
        <v>1041</v>
      </c>
      <c r="B785" t="s">
        <v>42</v>
      </c>
      <c r="C785" t="s">
        <v>1065</v>
      </c>
      <c r="D785" t="s">
        <v>1066</v>
      </c>
    </row>
    <row r="786" spans="1:4" x14ac:dyDescent="0.35">
      <c r="A786" t="s">
        <v>1041</v>
      </c>
      <c r="B786" t="s">
        <v>42</v>
      </c>
      <c r="C786" t="s">
        <v>1067</v>
      </c>
      <c r="D786" t="s">
        <v>1068</v>
      </c>
    </row>
    <row r="787" spans="1:4" x14ac:dyDescent="0.35">
      <c r="A787" t="s">
        <v>1041</v>
      </c>
      <c r="B787" t="s">
        <v>42</v>
      </c>
      <c r="C787" t="s">
        <v>1069</v>
      </c>
      <c r="D787" t="s">
        <v>1070</v>
      </c>
    </row>
    <row r="788" spans="1:4" x14ac:dyDescent="0.35">
      <c r="A788" t="s">
        <v>1041</v>
      </c>
      <c r="B788" t="s">
        <v>49</v>
      </c>
      <c r="C788" t="s">
        <v>1071</v>
      </c>
      <c r="D788" t="s">
        <v>1072</v>
      </c>
    </row>
    <row r="789" spans="1:4" x14ac:dyDescent="0.35">
      <c r="A789" t="s">
        <v>1041</v>
      </c>
      <c r="B789" t="s">
        <v>49</v>
      </c>
      <c r="C789" t="s">
        <v>1073</v>
      </c>
      <c r="D789" t="s">
        <v>1074</v>
      </c>
    </row>
    <row r="790" spans="1:4" x14ac:dyDescent="0.35">
      <c r="A790" t="s">
        <v>1041</v>
      </c>
      <c r="B790" t="s">
        <v>53</v>
      </c>
      <c r="C790" t="s">
        <v>1075</v>
      </c>
      <c r="D790" t="s">
        <v>1076</v>
      </c>
    </row>
    <row r="791" spans="1:4" x14ac:dyDescent="0.35">
      <c r="A791" t="s">
        <v>1077</v>
      </c>
      <c r="B791" t="s">
        <v>5</v>
      </c>
      <c r="C791" t="s">
        <v>6</v>
      </c>
      <c r="D791" t="s">
        <v>1078</v>
      </c>
    </row>
    <row r="792" spans="1:4" x14ac:dyDescent="0.35">
      <c r="A792" t="s">
        <v>1077</v>
      </c>
      <c r="B792" t="s">
        <v>8</v>
      </c>
      <c r="C792" t="s">
        <v>9</v>
      </c>
      <c r="D792" t="s">
        <v>1043</v>
      </c>
    </row>
    <row r="793" spans="1:4" x14ac:dyDescent="0.35">
      <c r="A793" t="s">
        <v>1077</v>
      </c>
      <c r="B793" t="s">
        <v>8</v>
      </c>
      <c r="C793" t="s">
        <v>11</v>
      </c>
      <c r="D793" t="s">
        <v>266</v>
      </c>
    </row>
    <row r="794" spans="1:4" x14ac:dyDescent="0.35">
      <c r="A794" t="s">
        <v>1077</v>
      </c>
      <c r="B794" t="s">
        <v>8</v>
      </c>
      <c r="C794" t="s">
        <v>13</v>
      </c>
      <c r="D794" t="s">
        <v>557</v>
      </c>
    </row>
    <row r="795" spans="1:4" x14ac:dyDescent="0.35">
      <c r="A795" t="s">
        <v>1077</v>
      </c>
      <c r="B795" t="s">
        <v>8</v>
      </c>
      <c r="C795" t="s">
        <v>15</v>
      </c>
      <c r="D795" t="s">
        <v>119</v>
      </c>
    </row>
    <row r="796" spans="1:4" x14ac:dyDescent="0.35">
      <c r="A796" t="s">
        <v>1077</v>
      </c>
      <c r="B796" t="s">
        <v>8</v>
      </c>
      <c r="C796" t="s">
        <v>17</v>
      </c>
      <c r="D796" t="s">
        <v>1079</v>
      </c>
    </row>
    <row r="797" spans="1:4" x14ac:dyDescent="0.35">
      <c r="A797" t="s">
        <v>1077</v>
      </c>
      <c r="B797" t="s">
        <v>8</v>
      </c>
      <c r="C797" t="s">
        <v>19</v>
      </c>
      <c r="D797" t="s">
        <v>62</v>
      </c>
    </row>
    <row r="798" spans="1:4" x14ac:dyDescent="0.35">
      <c r="A798" t="s">
        <v>1077</v>
      </c>
      <c r="B798" t="s">
        <v>8</v>
      </c>
      <c r="C798" t="s">
        <v>21</v>
      </c>
      <c r="D798" t="s">
        <v>1080</v>
      </c>
    </row>
    <row r="799" spans="1:4" x14ac:dyDescent="0.35">
      <c r="A799" t="s">
        <v>1077</v>
      </c>
      <c r="B799" t="s">
        <v>8</v>
      </c>
      <c r="C799" t="s">
        <v>23</v>
      </c>
      <c r="D799" t="s">
        <v>355</v>
      </c>
    </row>
    <row r="800" spans="1:4" x14ac:dyDescent="0.35">
      <c r="A800" t="s">
        <v>1077</v>
      </c>
      <c r="B800" t="s">
        <v>8</v>
      </c>
      <c r="C800" t="s">
        <v>25</v>
      </c>
      <c r="D800" t="s">
        <v>561</v>
      </c>
    </row>
    <row r="801" spans="1:4" x14ac:dyDescent="0.35">
      <c r="A801" t="s">
        <v>1077</v>
      </c>
      <c r="B801" t="s">
        <v>8</v>
      </c>
      <c r="C801" t="s">
        <v>27</v>
      </c>
      <c r="D801" t="s">
        <v>961</v>
      </c>
    </row>
    <row r="802" spans="1:4" x14ac:dyDescent="0.35">
      <c r="A802" t="s">
        <v>1077</v>
      </c>
      <c r="B802" t="s">
        <v>8</v>
      </c>
      <c r="C802" t="s">
        <v>29</v>
      </c>
      <c r="D802" t="s">
        <v>32</v>
      </c>
    </row>
    <row r="803" spans="1:4" x14ac:dyDescent="0.35">
      <c r="A803" t="s">
        <v>1077</v>
      </c>
      <c r="B803" t="s">
        <v>8</v>
      </c>
      <c r="C803" t="s">
        <v>31</v>
      </c>
      <c r="D803" t="s">
        <v>1081</v>
      </c>
    </row>
    <row r="804" spans="1:4" x14ac:dyDescent="0.35">
      <c r="A804" t="s">
        <v>1077</v>
      </c>
      <c r="B804" t="s">
        <v>33</v>
      </c>
      <c r="C804" t="s">
        <v>1082</v>
      </c>
      <c r="D804" t="s">
        <v>1083</v>
      </c>
    </row>
    <row r="805" spans="1:4" x14ac:dyDescent="0.35">
      <c r="A805" t="s">
        <v>1077</v>
      </c>
      <c r="B805" t="s">
        <v>33</v>
      </c>
      <c r="C805" t="s">
        <v>1084</v>
      </c>
      <c r="D805" t="s">
        <v>1085</v>
      </c>
    </row>
    <row r="806" spans="1:4" x14ac:dyDescent="0.35">
      <c r="A806" t="s">
        <v>1077</v>
      </c>
      <c r="B806" t="s">
        <v>33</v>
      </c>
      <c r="C806" t="s">
        <v>1086</v>
      </c>
      <c r="D806" t="s">
        <v>1087</v>
      </c>
    </row>
    <row r="807" spans="1:4" x14ac:dyDescent="0.35">
      <c r="A807" t="s">
        <v>1077</v>
      </c>
      <c r="B807" t="s">
        <v>33</v>
      </c>
      <c r="C807" t="s">
        <v>1088</v>
      </c>
      <c r="D807" t="s">
        <v>1089</v>
      </c>
    </row>
    <row r="808" spans="1:4" x14ac:dyDescent="0.35">
      <c r="A808" t="s">
        <v>1077</v>
      </c>
      <c r="B808" t="s">
        <v>33</v>
      </c>
      <c r="C808" t="s">
        <v>1090</v>
      </c>
      <c r="D808" t="s">
        <v>1091</v>
      </c>
    </row>
    <row r="809" spans="1:4" x14ac:dyDescent="0.35">
      <c r="A809" t="s">
        <v>1077</v>
      </c>
      <c r="B809" t="s">
        <v>33</v>
      </c>
      <c r="C809" t="s">
        <v>1092</v>
      </c>
      <c r="D809" t="s">
        <v>1093</v>
      </c>
    </row>
    <row r="810" spans="1:4" x14ac:dyDescent="0.35">
      <c r="A810" t="s">
        <v>1077</v>
      </c>
      <c r="B810" t="s">
        <v>33</v>
      </c>
      <c r="C810" t="s">
        <v>1094</v>
      </c>
      <c r="D810" t="s">
        <v>1095</v>
      </c>
    </row>
    <row r="811" spans="1:4" x14ac:dyDescent="0.35">
      <c r="A811" t="s">
        <v>1077</v>
      </c>
      <c r="B811" t="s">
        <v>33</v>
      </c>
      <c r="C811" t="s">
        <v>1096</v>
      </c>
      <c r="D811" t="s">
        <v>1097</v>
      </c>
    </row>
    <row r="812" spans="1:4" x14ac:dyDescent="0.35">
      <c r="A812" t="s">
        <v>1077</v>
      </c>
      <c r="B812" t="s">
        <v>33</v>
      </c>
      <c r="C812" t="s">
        <v>1098</v>
      </c>
      <c r="D812" t="s">
        <v>1099</v>
      </c>
    </row>
    <row r="813" spans="1:4" x14ac:dyDescent="0.35">
      <c r="A813" t="s">
        <v>1077</v>
      </c>
      <c r="B813" t="s">
        <v>33</v>
      </c>
      <c r="C813" t="s">
        <v>1100</v>
      </c>
      <c r="D813" t="s">
        <v>1101</v>
      </c>
    </row>
    <row r="814" spans="1:4" x14ac:dyDescent="0.35">
      <c r="A814" t="s">
        <v>1077</v>
      </c>
      <c r="B814" t="s">
        <v>42</v>
      </c>
      <c r="C814" t="s">
        <v>1102</v>
      </c>
      <c r="D814" t="s">
        <v>1103</v>
      </c>
    </row>
    <row r="815" spans="1:4" x14ac:dyDescent="0.35">
      <c r="A815" t="s">
        <v>1077</v>
      </c>
      <c r="B815" t="s">
        <v>42</v>
      </c>
      <c r="C815" t="s">
        <v>1104</v>
      </c>
      <c r="D815" t="s">
        <v>1105</v>
      </c>
    </row>
    <row r="816" spans="1:4" x14ac:dyDescent="0.35">
      <c r="A816" t="s">
        <v>1077</v>
      </c>
      <c r="B816" t="s">
        <v>42</v>
      </c>
      <c r="C816" t="s">
        <v>1106</v>
      </c>
      <c r="D816" t="s">
        <v>1107</v>
      </c>
    </row>
    <row r="817" spans="1:4" x14ac:dyDescent="0.35">
      <c r="A817" t="s">
        <v>1077</v>
      </c>
      <c r="B817" t="s">
        <v>49</v>
      </c>
      <c r="C817" t="s">
        <v>1108</v>
      </c>
      <c r="D817" t="s">
        <v>1109</v>
      </c>
    </row>
    <row r="818" spans="1:4" x14ac:dyDescent="0.35">
      <c r="A818" t="s">
        <v>1077</v>
      </c>
      <c r="B818" t="s">
        <v>53</v>
      </c>
      <c r="C818" t="s">
        <v>1110</v>
      </c>
      <c r="D818" t="s">
        <v>1111</v>
      </c>
    </row>
    <row r="819" spans="1:4" x14ac:dyDescent="0.35">
      <c r="A819" t="s">
        <v>1077</v>
      </c>
      <c r="B819" t="s">
        <v>53</v>
      </c>
      <c r="C819" t="s">
        <v>1112</v>
      </c>
      <c r="D819" t="s">
        <v>1113</v>
      </c>
    </row>
    <row r="820" spans="1:4" x14ac:dyDescent="0.35">
      <c r="A820" t="s">
        <v>1077</v>
      </c>
      <c r="B820" t="s">
        <v>53</v>
      </c>
      <c r="C820" t="s">
        <v>1114</v>
      </c>
      <c r="D820" t="s">
        <v>1115</v>
      </c>
    </row>
    <row r="821" spans="1:4" x14ac:dyDescent="0.35">
      <c r="A821" t="s">
        <v>1077</v>
      </c>
      <c r="B821" t="s">
        <v>53</v>
      </c>
      <c r="C821" t="s">
        <v>1116</v>
      </c>
      <c r="D821" t="s">
        <v>1117</v>
      </c>
    </row>
    <row r="822" spans="1:4" x14ac:dyDescent="0.35">
      <c r="A822" t="s">
        <v>1077</v>
      </c>
      <c r="B822" t="s">
        <v>53</v>
      </c>
      <c r="C822" t="s">
        <v>1118</v>
      </c>
      <c r="D822" t="s">
        <v>1119</v>
      </c>
    </row>
    <row r="823" spans="1:4" x14ac:dyDescent="0.35">
      <c r="A823" t="s">
        <v>1077</v>
      </c>
      <c r="B823" t="s">
        <v>53</v>
      </c>
      <c r="C823" t="s">
        <v>1120</v>
      </c>
      <c r="D823" t="s">
        <v>1121</v>
      </c>
    </row>
    <row r="824" spans="1:4" x14ac:dyDescent="0.35">
      <c r="A824" t="s">
        <v>1077</v>
      </c>
      <c r="B824" t="s">
        <v>53</v>
      </c>
      <c r="C824" t="s">
        <v>1122</v>
      </c>
      <c r="D824" t="s">
        <v>1123</v>
      </c>
    </row>
    <row r="825" spans="1:4" x14ac:dyDescent="0.35">
      <c r="A825" t="s">
        <v>1124</v>
      </c>
      <c r="B825" t="s">
        <v>5</v>
      </c>
      <c r="C825" t="s">
        <v>6</v>
      </c>
      <c r="D825" t="s">
        <v>1125</v>
      </c>
    </row>
    <row r="826" spans="1:4" x14ac:dyDescent="0.35">
      <c r="A826" t="s">
        <v>1124</v>
      </c>
      <c r="B826" t="s">
        <v>8</v>
      </c>
      <c r="C826" t="s">
        <v>9</v>
      </c>
      <c r="D826" t="s">
        <v>1045</v>
      </c>
    </row>
    <row r="827" spans="1:4" x14ac:dyDescent="0.35">
      <c r="A827" t="s">
        <v>1124</v>
      </c>
      <c r="B827" t="s">
        <v>8</v>
      </c>
      <c r="C827" t="s">
        <v>11</v>
      </c>
      <c r="D827" t="s">
        <v>146</v>
      </c>
    </row>
    <row r="828" spans="1:4" x14ac:dyDescent="0.35">
      <c r="A828" t="s">
        <v>1124</v>
      </c>
      <c r="B828" t="s">
        <v>8</v>
      </c>
      <c r="C828" t="s">
        <v>13</v>
      </c>
      <c r="D828" t="s">
        <v>114</v>
      </c>
    </row>
    <row r="829" spans="1:4" x14ac:dyDescent="0.35">
      <c r="A829" t="s">
        <v>1124</v>
      </c>
      <c r="B829" t="s">
        <v>8</v>
      </c>
      <c r="C829" t="s">
        <v>15</v>
      </c>
      <c r="D829" t="s">
        <v>61</v>
      </c>
    </row>
    <row r="830" spans="1:4" x14ac:dyDescent="0.35">
      <c r="A830" t="s">
        <v>1124</v>
      </c>
      <c r="B830" t="s">
        <v>8</v>
      </c>
      <c r="C830" t="s">
        <v>17</v>
      </c>
      <c r="D830" t="s">
        <v>557</v>
      </c>
    </row>
    <row r="831" spans="1:4" x14ac:dyDescent="0.35">
      <c r="A831" t="s">
        <v>1124</v>
      </c>
      <c r="B831" t="s">
        <v>8</v>
      </c>
      <c r="C831" t="s">
        <v>19</v>
      </c>
      <c r="D831" t="s">
        <v>1126</v>
      </c>
    </row>
    <row r="832" spans="1:4" x14ac:dyDescent="0.35">
      <c r="A832" t="s">
        <v>1124</v>
      </c>
      <c r="B832" t="s">
        <v>8</v>
      </c>
      <c r="C832" t="s">
        <v>21</v>
      </c>
      <c r="D832" t="s">
        <v>242</v>
      </c>
    </row>
    <row r="833" spans="1:4" x14ac:dyDescent="0.35">
      <c r="A833" t="s">
        <v>1124</v>
      </c>
      <c r="B833" t="s">
        <v>8</v>
      </c>
      <c r="C833" t="s">
        <v>23</v>
      </c>
      <c r="D833" t="s">
        <v>1127</v>
      </c>
    </row>
    <row r="834" spans="1:4" x14ac:dyDescent="0.35">
      <c r="A834" t="s">
        <v>1124</v>
      </c>
      <c r="B834" t="s">
        <v>8</v>
      </c>
      <c r="C834" t="s">
        <v>25</v>
      </c>
      <c r="D834" t="s">
        <v>66</v>
      </c>
    </row>
    <row r="835" spans="1:4" x14ac:dyDescent="0.35">
      <c r="A835" t="s">
        <v>1124</v>
      </c>
      <c r="B835" t="s">
        <v>8</v>
      </c>
      <c r="C835" t="s">
        <v>27</v>
      </c>
      <c r="D835" t="s">
        <v>1128</v>
      </c>
    </row>
    <row r="836" spans="1:4" x14ac:dyDescent="0.35">
      <c r="A836" t="s">
        <v>1124</v>
      </c>
      <c r="B836" t="s">
        <v>8</v>
      </c>
      <c r="C836" t="s">
        <v>29</v>
      </c>
      <c r="D836" t="s">
        <v>28</v>
      </c>
    </row>
    <row r="837" spans="1:4" x14ac:dyDescent="0.35">
      <c r="A837" t="s">
        <v>1124</v>
      </c>
      <c r="B837" t="s">
        <v>8</v>
      </c>
      <c r="C837" t="s">
        <v>31</v>
      </c>
      <c r="D837" t="s">
        <v>32</v>
      </c>
    </row>
    <row r="838" spans="1:4" x14ac:dyDescent="0.35">
      <c r="A838" t="s">
        <v>1124</v>
      </c>
      <c r="B838" t="s">
        <v>33</v>
      </c>
      <c r="C838" t="s">
        <v>1129</v>
      </c>
      <c r="D838" t="s">
        <v>1130</v>
      </c>
    </row>
    <row r="839" spans="1:4" x14ac:dyDescent="0.35">
      <c r="A839" t="s">
        <v>1124</v>
      </c>
      <c r="B839" t="s">
        <v>33</v>
      </c>
      <c r="C839" t="s">
        <v>1131</v>
      </c>
      <c r="D839" t="s">
        <v>1132</v>
      </c>
    </row>
    <row r="840" spans="1:4" x14ac:dyDescent="0.35">
      <c r="A840" t="s">
        <v>1124</v>
      </c>
      <c r="B840" t="s">
        <v>33</v>
      </c>
      <c r="C840" t="s">
        <v>1133</v>
      </c>
      <c r="D840" t="s">
        <v>1134</v>
      </c>
    </row>
    <row r="841" spans="1:4" x14ac:dyDescent="0.35">
      <c r="A841" t="s">
        <v>1124</v>
      </c>
      <c r="B841" t="s">
        <v>33</v>
      </c>
      <c r="C841" t="s">
        <v>1135</v>
      </c>
      <c r="D841" t="s">
        <v>1136</v>
      </c>
    </row>
    <row r="842" spans="1:4" x14ac:dyDescent="0.35">
      <c r="A842" t="s">
        <v>1124</v>
      </c>
      <c r="B842" t="s">
        <v>33</v>
      </c>
      <c r="C842" t="s">
        <v>1137</v>
      </c>
      <c r="D842" t="s">
        <v>1138</v>
      </c>
    </row>
    <row r="843" spans="1:4" x14ac:dyDescent="0.35">
      <c r="A843" t="s">
        <v>1124</v>
      </c>
      <c r="B843" t="s">
        <v>33</v>
      </c>
      <c r="C843" t="s">
        <v>1139</v>
      </c>
      <c r="D843" t="s">
        <v>1140</v>
      </c>
    </row>
    <row r="844" spans="1:4" x14ac:dyDescent="0.35">
      <c r="A844" t="s">
        <v>1124</v>
      </c>
      <c r="B844" t="s">
        <v>33</v>
      </c>
      <c r="C844" t="s">
        <v>1141</v>
      </c>
      <c r="D844" t="s">
        <v>1142</v>
      </c>
    </row>
    <row r="845" spans="1:4" x14ac:dyDescent="0.35">
      <c r="A845" t="s">
        <v>1124</v>
      </c>
      <c r="B845" t="s">
        <v>33</v>
      </c>
      <c r="C845" t="s">
        <v>1143</v>
      </c>
      <c r="D845" t="s">
        <v>1144</v>
      </c>
    </row>
    <row r="846" spans="1:4" x14ac:dyDescent="0.35">
      <c r="A846" t="s">
        <v>1124</v>
      </c>
      <c r="B846" t="s">
        <v>33</v>
      </c>
      <c r="C846" t="s">
        <v>213</v>
      </c>
      <c r="D846" t="s">
        <v>1145</v>
      </c>
    </row>
    <row r="847" spans="1:4" x14ac:dyDescent="0.35">
      <c r="A847" t="s">
        <v>1124</v>
      </c>
      <c r="B847" t="s">
        <v>33</v>
      </c>
      <c r="C847" t="s">
        <v>1146</v>
      </c>
      <c r="D847" t="s">
        <v>1147</v>
      </c>
    </row>
    <row r="848" spans="1:4" x14ac:dyDescent="0.35">
      <c r="A848" t="s">
        <v>1124</v>
      </c>
      <c r="B848" t="s">
        <v>33</v>
      </c>
      <c r="C848" t="s">
        <v>110</v>
      </c>
      <c r="D848" t="s">
        <v>1148</v>
      </c>
    </row>
    <row r="849" spans="1:4" x14ac:dyDescent="0.35">
      <c r="A849" t="s">
        <v>1124</v>
      </c>
      <c r="B849" t="s">
        <v>42</v>
      </c>
      <c r="C849" t="s">
        <v>1149</v>
      </c>
      <c r="D849" t="s">
        <v>1150</v>
      </c>
    </row>
    <row r="850" spans="1:4" x14ac:dyDescent="0.35">
      <c r="A850" t="s">
        <v>1124</v>
      </c>
      <c r="B850" t="s">
        <v>42</v>
      </c>
      <c r="C850" t="s">
        <v>1151</v>
      </c>
      <c r="D850" t="s">
        <v>1152</v>
      </c>
    </row>
    <row r="851" spans="1:4" x14ac:dyDescent="0.35">
      <c r="A851" t="s">
        <v>1124</v>
      </c>
      <c r="B851" t="s">
        <v>42</v>
      </c>
      <c r="C851" t="s">
        <v>1153</v>
      </c>
      <c r="D851" t="s">
        <v>1154</v>
      </c>
    </row>
    <row r="852" spans="1:4" x14ac:dyDescent="0.35">
      <c r="A852" t="s">
        <v>1124</v>
      </c>
      <c r="B852" t="s">
        <v>42</v>
      </c>
      <c r="C852" t="s">
        <v>1155</v>
      </c>
      <c r="D852" t="s">
        <v>1156</v>
      </c>
    </row>
    <row r="853" spans="1:4" x14ac:dyDescent="0.35">
      <c r="A853" t="s">
        <v>1124</v>
      </c>
      <c r="B853" t="s">
        <v>42</v>
      </c>
      <c r="C853" t="s">
        <v>1157</v>
      </c>
      <c r="D853" t="s">
        <v>1158</v>
      </c>
    </row>
    <row r="854" spans="1:4" x14ac:dyDescent="0.35">
      <c r="A854" t="s">
        <v>1124</v>
      </c>
      <c r="B854" t="s">
        <v>42</v>
      </c>
      <c r="C854" t="s">
        <v>1159</v>
      </c>
      <c r="D854" t="s">
        <v>1160</v>
      </c>
    </row>
    <row r="855" spans="1:4" x14ac:dyDescent="0.35">
      <c r="A855" t="s">
        <v>1124</v>
      </c>
      <c r="B855" t="s">
        <v>49</v>
      </c>
      <c r="C855" t="s">
        <v>1161</v>
      </c>
      <c r="D855" t="s">
        <v>1162</v>
      </c>
    </row>
    <row r="856" spans="1:4" x14ac:dyDescent="0.35">
      <c r="A856" t="s">
        <v>1124</v>
      </c>
      <c r="B856" t="s">
        <v>49</v>
      </c>
      <c r="C856" t="s">
        <v>1163</v>
      </c>
      <c r="D856" t="s">
        <v>1164</v>
      </c>
    </row>
    <row r="857" spans="1:4" x14ac:dyDescent="0.35">
      <c r="A857" t="s">
        <v>1124</v>
      </c>
      <c r="B857" t="s">
        <v>49</v>
      </c>
      <c r="C857" t="s">
        <v>1165</v>
      </c>
      <c r="D857" t="s">
        <v>1166</v>
      </c>
    </row>
    <row r="858" spans="1:4" x14ac:dyDescent="0.35">
      <c r="A858" t="s">
        <v>1124</v>
      </c>
      <c r="B858" t="s">
        <v>49</v>
      </c>
      <c r="C858" t="s">
        <v>1167</v>
      </c>
      <c r="D858" t="s">
        <v>1168</v>
      </c>
    </row>
    <row r="859" spans="1:4" x14ac:dyDescent="0.35">
      <c r="A859" t="s">
        <v>1124</v>
      </c>
      <c r="B859" t="s">
        <v>49</v>
      </c>
      <c r="C859" t="s">
        <v>1169</v>
      </c>
      <c r="D859" t="s">
        <v>1170</v>
      </c>
    </row>
    <row r="860" spans="1:4" x14ac:dyDescent="0.35">
      <c r="A860" t="s">
        <v>1124</v>
      </c>
      <c r="B860" t="s">
        <v>49</v>
      </c>
      <c r="C860" t="s">
        <v>1171</v>
      </c>
      <c r="D860" t="s">
        <v>1172</v>
      </c>
    </row>
    <row r="861" spans="1:4" x14ac:dyDescent="0.35">
      <c r="A861" t="s">
        <v>1124</v>
      </c>
      <c r="B861" t="s">
        <v>53</v>
      </c>
      <c r="C861" t="s">
        <v>1173</v>
      </c>
      <c r="D861" t="s">
        <v>1174</v>
      </c>
    </row>
    <row r="862" spans="1:4" x14ac:dyDescent="0.35">
      <c r="A862" t="s">
        <v>1124</v>
      </c>
      <c r="B862" t="s">
        <v>233</v>
      </c>
      <c r="C862" t="s">
        <v>1031</v>
      </c>
      <c r="D862" t="s">
        <v>1175</v>
      </c>
    </row>
    <row r="863" spans="1:4" x14ac:dyDescent="0.35">
      <c r="A863" t="s">
        <v>1124</v>
      </c>
      <c r="B863" t="s">
        <v>233</v>
      </c>
      <c r="C863" t="s">
        <v>1176</v>
      </c>
      <c r="D863" t="s">
        <v>1177</v>
      </c>
    </row>
    <row r="864" spans="1:4" x14ac:dyDescent="0.35">
      <c r="A864" t="s">
        <v>1124</v>
      </c>
      <c r="B864" t="s">
        <v>233</v>
      </c>
      <c r="C864" t="s">
        <v>1178</v>
      </c>
      <c r="D864" t="s">
        <v>1179</v>
      </c>
    </row>
    <row r="865" spans="1:4" x14ac:dyDescent="0.35">
      <c r="A865" t="s">
        <v>1180</v>
      </c>
      <c r="B865" t="s">
        <v>5</v>
      </c>
      <c r="C865" t="s">
        <v>6</v>
      </c>
      <c r="D865" t="s">
        <v>1181</v>
      </c>
    </row>
    <row r="866" spans="1:4" x14ac:dyDescent="0.35">
      <c r="A866" t="s">
        <v>1180</v>
      </c>
      <c r="B866" t="s">
        <v>8</v>
      </c>
      <c r="C866" t="s">
        <v>9</v>
      </c>
      <c r="D866" t="s">
        <v>1043</v>
      </c>
    </row>
    <row r="867" spans="1:4" x14ac:dyDescent="0.35">
      <c r="A867" t="s">
        <v>1180</v>
      </c>
      <c r="B867" t="s">
        <v>8</v>
      </c>
      <c r="C867" t="s">
        <v>11</v>
      </c>
      <c r="D867" t="s">
        <v>1182</v>
      </c>
    </row>
    <row r="868" spans="1:4" x14ac:dyDescent="0.35">
      <c r="A868" t="s">
        <v>1180</v>
      </c>
      <c r="B868" t="s">
        <v>8</v>
      </c>
      <c r="C868" t="s">
        <v>13</v>
      </c>
      <c r="D868" t="s">
        <v>997</v>
      </c>
    </row>
    <row r="869" spans="1:4" x14ac:dyDescent="0.35">
      <c r="A869" t="s">
        <v>1180</v>
      </c>
      <c r="B869" t="s">
        <v>8</v>
      </c>
      <c r="C869" t="s">
        <v>15</v>
      </c>
      <c r="D869" t="s">
        <v>557</v>
      </c>
    </row>
    <row r="870" spans="1:4" x14ac:dyDescent="0.35">
      <c r="A870" t="s">
        <v>1180</v>
      </c>
      <c r="B870" t="s">
        <v>8</v>
      </c>
      <c r="C870" t="s">
        <v>17</v>
      </c>
      <c r="D870" t="s">
        <v>1183</v>
      </c>
    </row>
    <row r="871" spans="1:4" x14ac:dyDescent="0.35">
      <c r="A871" t="s">
        <v>1180</v>
      </c>
      <c r="B871" t="s">
        <v>8</v>
      </c>
      <c r="C871" t="s">
        <v>19</v>
      </c>
      <c r="D871" t="s">
        <v>119</v>
      </c>
    </row>
    <row r="872" spans="1:4" x14ac:dyDescent="0.35">
      <c r="A872" t="s">
        <v>1180</v>
      </c>
      <c r="B872" t="s">
        <v>8</v>
      </c>
      <c r="C872" t="s">
        <v>21</v>
      </c>
      <c r="D872" t="s">
        <v>835</v>
      </c>
    </row>
    <row r="873" spans="1:4" x14ac:dyDescent="0.35">
      <c r="A873" t="s">
        <v>1180</v>
      </c>
      <c r="B873" t="s">
        <v>8</v>
      </c>
      <c r="C873" t="s">
        <v>23</v>
      </c>
      <c r="D873" t="s">
        <v>16</v>
      </c>
    </row>
    <row r="874" spans="1:4" x14ac:dyDescent="0.35">
      <c r="A874" t="s">
        <v>1180</v>
      </c>
      <c r="B874" t="s">
        <v>8</v>
      </c>
      <c r="C874" t="s">
        <v>25</v>
      </c>
      <c r="D874" t="s">
        <v>242</v>
      </c>
    </row>
    <row r="875" spans="1:4" x14ac:dyDescent="0.35">
      <c r="A875" t="s">
        <v>1180</v>
      </c>
      <c r="B875" t="s">
        <v>8</v>
      </c>
      <c r="C875" t="s">
        <v>27</v>
      </c>
      <c r="D875" t="s">
        <v>1184</v>
      </c>
    </row>
    <row r="876" spans="1:4" x14ac:dyDescent="0.35">
      <c r="A876" t="s">
        <v>1180</v>
      </c>
      <c r="B876" t="s">
        <v>8</v>
      </c>
      <c r="C876" t="s">
        <v>29</v>
      </c>
      <c r="D876" t="s">
        <v>1185</v>
      </c>
    </row>
    <row r="877" spans="1:4" x14ac:dyDescent="0.35">
      <c r="A877" t="s">
        <v>1180</v>
      </c>
      <c r="B877" t="s">
        <v>8</v>
      </c>
      <c r="C877" t="s">
        <v>31</v>
      </c>
      <c r="D877" t="s">
        <v>1186</v>
      </c>
    </row>
    <row r="878" spans="1:4" x14ac:dyDescent="0.35">
      <c r="A878" t="s">
        <v>1180</v>
      </c>
      <c r="B878" t="s">
        <v>8</v>
      </c>
      <c r="C878" t="s">
        <v>69</v>
      </c>
      <c r="D878" t="s">
        <v>81</v>
      </c>
    </row>
    <row r="879" spans="1:4" x14ac:dyDescent="0.35">
      <c r="A879" t="s">
        <v>1180</v>
      </c>
      <c r="B879" t="s">
        <v>33</v>
      </c>
      <c r="C879" t="s">
        <v>1187</v>
      </c>
      <c r="D879" t="s">
        <v>1188</v>
      </c>
    </row>
    <row r="880" spans="1:4" x14ac:dyDescent="0.35">
      <c r="A880" t="s">
        <v>1180</v>
      </c>
      <c r="B880" t="s">
        <v>33</v>
      </c>
      <c r="C880" t="s">
        <v>1189</v>
      </c>
      <c r="D880" t="s">
        <v>1190</v>
      </c>
    </row>
    <row r="881" spans="1:4" x14ac:dyDescent="0.35">
      <c r="A881" t="s">
        <v>1180</v>
      </c>
      <c r="B881" t="s">
        <v>33</v>
      </c>
      <c r="C881" t="s">
        <v>1191</v>
      </c>
      <c r="D881" t="s">
        <v>1192</v>
      </c>
    </row>
    <row r="882" spans="1:4" x14ac:dyDescent="0.35">
      <c r="A882" t="s">
        <v>1180</v>
      </c>
      <c r="B882" t="s">
        <v>33</v>
      </c>
      <c r="C882" t="s">
        <v>1193</v>
      </c>
      <c r="D882" t="s">
        <v>1194</v>
      </c>
    </row>
    <row r="883" spans="1:4" x14ac:dyDescent="0.35">
      <c r="A883" t="s">
        <v>1180</v>
      </c>
      <c r="B883" t="s">
        <v>33</v>
      </c>
      <c r="C883" t="s">
        <v>227</v>
      </c>
      <c r="D883" t="s">
        <v>1195</v>
      </c>
    </row>
    <row r="884" spans="1:4" x14ac:dyDescent="0.35">
      <c r="A884" t="s">
        <v>1180</v>
      </c>
      <c r="B884" t="s">
        <v>33</v>
      </c>
      <c r="C884" t="s">
        <v>1196</v>
      </c>
      <c r="D884" t="s">
        <v>1197</v>
      </c>
    </row>
    <row r="885" spans="1:4" x14ac:dyDescent="0.35">
      <c r="A885" t="s">
        <v>1180</v>
      </c>
      <c r="B885" t="s">
        <v>33</v>
      </c>
      <c r="C885" t="s">
        <v>1198</v>
      </c>
      <c r="D885" t="s">
        <v>1199</v>
      </c>
    </row>
    <row r="886" spans="1:4" x14ac:dyDescent="0.35">
      <c r="A886" t="s">
        <v>1180</v>
      </c>
      <c r="B886" t="s">
        <v>33</v>
      </c>
      <c r="C886" t="s">
        <v>1200</v>
      </c>
      <c r="D886" t="s">
        <v>1201</v>
      </c>
    </row>
    <row r="887" spans="1:4" x14ac:dyDescent="0.35">
      <c r="A887" t="s">
        <v>1180</v>
      </c>
      <c r="B887" t="s">
        <v>33</v>
      </c>
      <c r="C887" t="s">
        <v>1202</v>
      </c>
      <c r="D887" t="s">
        <v>1203</v>
      </c>
    </row>
    <row r="888" spans="1:4" x14ac:dyDescent="0.35">
      <c r="A888" t="s">
        <v>1180</v>
      </c>
      <c r="B888" t="s">
        <v>33</v>
      </c>
      <c r="C888" t="s">
        <v>1204</v>
      </c>
      <c r="D888" t="s">
        <v>1205</v>
      </c>
    </row>
    <row r="889" spans="1:4" x14ac:dyDescent="0.35">
      <c r="A889" t="s">
        <v>1180</v>
      </c>
      <c r="B889" t="s">
        <v>33</v>
      </c>
      <c r="C889" t="s">
        <v>1206</v>
      </c>
      <c r="D889" t="s">
        <v>1207</v>
      </c>
    </row>
    <row r="890" spans="1:4" x14ac:dyDescent="0.35">
      <c r="A890" t="s">
        <v>1180</v>
      </c>
      <c r="B890" t="s">
        <v>33</v>
      </c>
      <c r="C890" t="s">
        <v>1208</v>
      </c>
      <c r="D890" t="s">
        <v>1209</v>
      </c>
    </row>
    <row r="891" spans="1:4" x14ac:dyDescent="0.35">
      <c r="A891" t="s">
        <v>1180</v>
      </c>
      <c r="B891" t="s">
        <v>33</v>
      </c>
      <c r="C891" t="s">
        <v>1210</v>
      </c>
      <c r="D891" t="s">
        <v>1211</v>
      </c>
    </row>
    <row r="892" spans="1:4" x14ac:dyDescent="0.35">
      <c r="A892" t="s">
        <v>1180</v>
      </c>
      <c r="B892" t="s">
        <v>33</v>
      </c>
      <c r="C892" t="s">
        <v>1212</v>
      </c>
      <c r="D892" t="s">
        <v>1213</v>
      </c>
    </row>
    <row r="893" spans="1:4" x14ac:dyDescent="0.35">
      <c r="A893" t="s">
        <v>1180</v>
      </c>
      <c r="B893" t="s">
        <v>33</v>
      </c>
      <c r="C893" t="s">
        <v>1214</v>
      </c>
      <c r="D893" t="s">
        <v>1215</v>
      </c>
    </row>
    <row r="894" spans="1:4" x14ac:dyDescent="0.35">
      <c r="A894" t="s">
        <v>1180</v>
      </c>
      <c r="B894" t="s">
        <v>42</v>
      </c>
      <c r="C894" t="s">
        <v>1216</v>
      </c>
      <c r="D894" t="s">
        <v>1217</v>
      </c>
    </row>
    <row r="895" spans="1:4" x14ac:dyDescent="0.35">
      <c r="A895" t="s">
        <v>1180</v>
      </c>
      <c r="B895" t="s">
        <v>42</v>
      </c>
      <c r="C895" t="s">
        <v>1218</v>
      </c>
      <c r="D895" t="s">
        <v>1219</v>
      </c>
    </row>
    <row r="896" spans="1:4" x14ac:dyDescent="0.35">
      <c r="A896" t="s">
        <v>1180</v>
      </c>
      <c r="B896" t="s">
        <v>42</v>
      </c>
      <c r="C896" t="s">
        <v>1220</v>
      </c>
      <c r="D896" t="s">
        <v>1221</v>
      </c>
    </row>
    <row r="897" spans="1:4" x14ac:dyDescent="0.35">
      <c r="A897" t="s">
        <v>1180</v>
      </c>
      <c r="B897" t="s">
        <v>42</v>
      </c>
      <c r="C897" t="s">
        <v>1222</v>
      </c>
      <c r="D897" t="s">
        <v>1223</v>
      </c>
    </row>
    <row r="898" spans="1:4" x14ac:dyDescent="0.35">
      <c r="A898" t="s">
        <v>1180</v>
      </c>
      <c r="B898" t="s">
        <v>42</v>
      </c>
      <c r="C898" t="s">
        <v>1224</v>
      </c>
      <c r="D898" t="s">
        <v>1225</v>
      </c>
    </row>
    <row r="899" spans="1:4" x14ac:dyDescent="0.35">
      <c r="A899" t="s">
        <v>1180</v>
      </c>
      <c r="B899" t="s">
        <v>49</v>
      </c>
      <c r="C899" t="s">
        <v>1226</v>
      </c>
      <c r="D899" t="s">
        <v>1227</v>
      </c>
    </row>
    <row r="900" spans="1:4" x14ac:dyDescent="0.35">
      <c r="A900" t="s">
        <v>1180</v>
      </c>
      <c r="B900" t="s">
        <v>49</v>
      </c>
      <c r="C900" t="s">
        <v>1228</v>
      </c>
      <c r="D900" t="s">
        <v>1229</v>
      </c>
    </row>
    <row r="901" spans="1:4" x14ac:dyDescent="0.35">
      <c r="A901" t="s">
        <v>1180</v>
      </c>
      <c r="B901" t="s">
        <v>49</v>
      </c>
      <c r="C901" t="s">
        <v>1230</v>
      </c>
      <c r="D901" t="s">
        <v>1231</v>
      </c>
    </row>
    <row r="902" spans="1:4" x14ac:dyDescent="0.35">
      <c r="A902" t="s">
        <v>1180</v>
      </c>
      <c r="B902" t="s">
        <v>49</v>
      </c>
      <c r="C902" t="s">
        <v>1232</v>
      </c>
      <c r="D902" t="s">
        <v>1233</v>
      </c>
    </row>
    <row r="903" spans="1:4" x14ac:dyDescent="0.35">
      <c r="A903" t="s">
        <v>1180</v>
      </c>
      <c r="B903" t="s">
        <v>53</v>
      </c>
      <c r="C903" t="s">
        <v>1234</v>
      </c>
      <c r="D903" t="s">
        <v>1235</v>
      </c>
    </row>
    <row r="904" spans="1:4" x14ac:dyDescent="0.35">
      <c r="A904" t="s">
        <v>1180</v>
      </c>
      <c r="B904" t="s">
        <v>233</v>
      </c>
      <c r="C904" t="s">
        <v>522</v>
      </c>
      <c r="D904" t="s">
        <v>1236</v>
      </c>
    </row>
    <row r="905" spans="1:4" x14ac:dyDescent="0.35">
      <c r="A905" t="s">
        <v>1237</v>
      </c>
      <c r="B905" t="s">
        <v>5</v>
      </c>
      <c r="C905" t="s">
        <v>6</v>
      </c>
      <c r="D905" t="s">
        <v>1238</v>
      </c>
    </row>
    <row r="906" spans="1:4" x14ac:dyDescent="0.35">
      <c r="A906" t="s">
        <v>1237</v>
      </c>
      <c r="B906" t="s">
        <v>8</v>
      </c>
      <c r="C906" t="s">
        <v>9</v>
      </c>
      <c r="D906" t="s">
        <v>146</v>
      </c>
    </row>
    <row r="907" spans="1:4" x14ac:dyDescent="0.35">
      <c r="A907" t="s">
        <v>1237</v>
      </c>
      <c r="B907" t="s">
        <v>8</v>
      </c>
      <c r="C907" t="s">
        <v>11</v>
      </c>
      <c r="D907" t="s">
        <v>114</v>
      </c>
    </row>
    <row r="908" spans="1:4" x14ac:dyDescent="0.35">
      <c r="A908" t="s">
        <v>1237</v>
      </c>
      <c r="B908" t="s">
        <v>8</v>
      </c>
      <c r="C908" t="s">
        <v>13</v>
      </c>
      <c r="D908" t="s">
        <v>1239</v>
      </c>
    </row>
    <row r="909" spans="1:4" x14ac:dyDescent="0.35">
      <c r="A909" t="s">
        <v>1237</v>
      </c>
      <c r="B909" t="s">
        <v>8</v>
      </c>
      <c r="C909" t="s">
        <v>15</v>
      </c>
      <c r="D909" t="s">
        <v>119</v>
      </c>
    </row>
    <row r="910" spans="1:4" x14ac:dyDescent="0.35">
      <c r="A910" t="s">
        <v>1237</v>
      </c>
      <c r="B910" t="s">
        <v>8</v>
      </c>
      <c r="C910" t="s">
        <v>17</v>
      </c>
      <c r="D910" t="s">
        <v>1240</v>
      </c>
    </row>
    <row r="911" spans="1:4" x14ac:dyDescent="0.35">
      <c r="A911" t="s">
        <v>1237</v>
      </c>
      <c r="B911" t="s">
        <v>8</v>
      </c>
      <c r="C911" t="s">
        <v>19</v>
      </c>
      <c r="D911" t="s">
        <v>1241</v>
      </c>
    </row>
    <row r="912" spans="1:4" x14ac:dyDescent="0.35">
      <c r="A912" t="s">
        <v>1237</v>
      </c>
      <c r="B912" t="s">
        <v>8</v>
      </c>
      <c r="C912" t="s">
        <v>21</v>
      </c>
      <c r="D912" t="s">
        <v>62</v>
      </c>
    </row>
    <row r="913" spans="1:4" x14ac:dyDescent="0.35">
      <c r="A913" t="s">
        <v>1237</v>
      </c>
      <c r="B913" t="s">
        <v>8</v>
      </c>
      <c r="C913" t="s">
        <v>23</v>
      </c>
      <c r="D913" t="s">
        <v>242</v>
      </c>
    </row>
    <row r="914" spans="1:4" x14ac:dyDescent="0.35">
      <c r="A914" t="s">
        <v>1237</v>
      </c>
      <c r="B914" t="s">
        <v>8</v>
      </c>
      <c r="C914" t="s">
        <v>25</v>
      </c>
      <c r="D914" t="s">
        <v>20</v>
      </c>
    </row>
    <row r="915" spans="1:4" x14ac:dyDescent="0.35">
      <c r="A915" t="s">
        <v>1237</v>
      </c>
      <c r="B915" t="s">
        <v>8</v>
      </c>
      <c r="C915" t="s">
        <v>27</v>
      </c>
      <c r="D915" t="s">
        <v>961</v>
      </c>
    </row>
    <row r="916" spans="1:4" x14ac:dyDescent="0.35">
      <c r="A916" t="s">
        <v>1237</v>
      </c>
      <c r="B916" t="s">
        <v>8</v>
      </c>
      <c r="C916" t="s">
        <v>29</v>
      </c>
      <c r="D916" t="s">
        <v>28</v>
      </c>
    </row>
    <row r="917" spans="1:4" x14ac:dyDescent="0.35">
      <c r="A917" t="s">
        <v>1237</v>
      </c>
      <c r="B917" t="s">
        <v>33</v>
      </c>
      <c r="C917" t="s">
        <v>1242</v>
      </c>
      <c r="D917" t="s">
        <v>1243</v>
      </c>
    </row>
    <row r="918" spans="1:4" x14ac:dyDescent="0.35">
      <c r="A918" t="s">
        <v>1237</v>
      </c>
      <c r="B918" t="s">
        <v>33</v>
      </c>
      <c r="C918" t="s">
        <v>1244</v>
      </c>
      <c r="D918" t="s">
        <v>1245</v>
      </c>
    </row>
    <row r="919" spans="1:4" x14ac:dyDescent="0.35">
      <c r="A919" t="s">
        <v>1237</v>
      </c>
      <c r="B919" t="s">
        <v>33</v>
      </c>
      <c r="C919" t="s">
        <v>1246</v>
      </c>
      <c r="D919" t="s">
        <v>1247</v>
      </c>
    </row>
    <row r="920" spans="1:4" x14ac:dyDescent="0.35">
      <c r="A920" t="s">
        <v>1237</v>
      </c>
      <c r="B920" t="s">
        <v>42</v>
      </c>
      <c r="C920" t="s">
        <v>1248</v>
      </c>
      <c r="D920" t="s">
        <v>1249</v>
      </c>
    </row>
    <row r="921" spans="1:4" x14ac:dyDescent="0.35">
      <c r="A921" t="s">
        <v>1237</v>
      </c>
      <c r="B921" t="s">
        <v>42</v>
      </c>
      <c r="C921" t="s">
        <v>1250</v>
      </c>
      <c r="D921" t="s">
        <v>1251</v>
      </c>
    </row>
    <row r="922" spans="1:4" x14ac:dyDescent="0.35">
      <c r="A922" t="s">
        <v>1237</v>
      </c>
      <c r="B922" t="s">
        <v>42</v>
      </c>
      <c r="C922" t="s">
        <v>1252</v>
      </c>
      <c r="D922" t="s">
        <v>1253</v>
      </c>
    </row>
    <row r="923" spans="1:4" x14ac:dyDescent="0.35">
      <c r="A923" t="s">
        <v>1237</v>
      </c>
      <c r="B923" t="s">
        <v>42</v>
      </c>
      <c r="C923" t="s">
        <v>1254</v>
      </c>
      <c r="D923" t="s">
        <v>1255</v>
      </c>
    </row>
    <row r="924" spans="1:4" x14ac:dyDescent="0.35">
      <c r="A924" t="s">
        <v>1237</v>
      </c>
      <c r="B924" t="s">
        <v>42</v>
      </c>
      <c r="C924" t="s">
        <v>1256</v>
      </c>
      <c r="D924" t="s">
        <v>1257</v>
      </c>
    </row>
    <row r="925" spans="1:4" x14ac:dyDescent="0.35">
      <c r="A925" t="s">
        <v>1237</v>
      </c>
      <c r="B925" t="s">
        <v>49</v>
      </c>
      <c r="C925" t="s">
        <v>1258</v>
      </c>
      <c r="D925" t="s">
        <v>1259</v>
      </c>
    </row>
    <row r="926" spans="1:4" x14ac:dyDescent="0.35">
      <c r="A926" t="s">
        <v>1237</v>
      </c>
      <c r="B926" t="s">
        <v>49</v>
      </c>
      <c r="C926" t="s">
        <v>1260</v>
      </c>
      <c r="D926" t="s">
        <v>1261</v>
      </c>
    </row>
    <row r="927" spans="1:4" x14ac:dyDescent="0.35">
      <c r="A927" t="s">
        <v>1237</v>
      </c>
      <c r="B927" t="s">
        <v>53</v>
      </c>
      <c r="C927" t="s">
        <v>1262</v>
      </c>
      <c r="D927" t="s">
        <v>1263</v>
      </c>
    </row>
    <row r="928" spans="1:4" x14ac:dyDescent="0.35">
      <c r="A928" t="s">
        <v>1264</v>
      </c>
      <c r="B928" t="s">
        <v>5</v>
      </c>
      <c r="C928" t="s">
        <v>6</v>
      </c>
      <c r="D928" t="s">
        <v>1265</v>
      </c>
    </row>
    <row r="929" spans="1:4" x14ac:dyDescent="0.35">
      <c r="A929" t="s">
        <v>1264</v>
      </c>
      <c r="B929" t="s">
        <v>8</v>
      </c>
      <c r="C929" t="s">
        <v>9</v>
      </c>
      <c r="D929" t="s">
        <v>1266</v>
      </c>
    </row>
    <row r="930" spans="1:4" x14ac:dyDescent="0.35">
      <c r="A930" t="s">
        <v>1264</v>
      </c>
      <c r="B930" t="s">
        <v>8</v>
      </c>
      <c r="C930" t="s">
        <v>11</v>
      </c>
      <c r="D930" t="s">
        <v>1267</v>
      </c>
    </row>
    <row r="931" spans="1:4" x14ac:dyDescent="0.35">
      <c r="A931" t="s">
        <v>1264</v>
      </c>
      <c r="B931" t="s">
        <v>8</v>
      </c>
      <c r="C931" t="s">
        <v>13</v>
      </c>
      <c r="D931" t="s">
        <v>1268</v>
      </c>
    </row>
    <row r="932" spans="1:4" x14ac:dyDescent="0.35">
      <c r="A932" t="s">
        <v>1264</v>
      </c>
      <c r="B932" t="s">
        <v>8</v>
      </c>
      <c r="C932" t="s">
        <v>15</v>
      </c>
      <c r="D932" t="s">
        <v>62</v>
      </c>
    </row>
    <row r="933" spans="1:4" x14ac:dyDescent="0.35">
      <c r="A933" t="s">
        <v>1264</v>
      </c>
      <c r="B933" t="s">
        <v>8</v>
      </c>
      <c r="C933" t="s">
        <v>17</v>
      </c>
      <c r="D933" t="s">
        <v>16</v>
      </c>
    </row>
    <row r="934" spans="1:4" x14ac:dyDescent="0.35">
      <c r="A934" t="s">
        <v>1264</v>
      </c>
      <c r="B934" t="s">
        <v>8</v>
      </c>
      <c r="C934" t="s">
        <v>19</v>
      </c>
      <c r="D934" t="s">
        <v>1269</v>
      </c>
    </row>
    <row r="935" spans="1:4" x14ac:dyDescent="0.35">
      <c r="A935" t="s">
        <v>1264</v>
      </c>
      <c r="B935" t="s">
        <v>8</v>
      </c>
      <c r="C935" t="s">
        <v>21</v>
      </c>
      <c r="D935" t="s">
        <v>1270</v>
      </c>
    </row>
    <row r="936" spans="1:4" x14ac:dyDescent="0.35">
      <c r="A936" t="s">
        <v>1264</v>
      </c>
      <c r="B936" t="s">
        <v>8</v>
      </c>
      <c r="C936" t="s">
        <v>23</v>
      </c>
      <c r="D936" t="s">
        <v>243</v>
      </c>
    </row>
    <row r="937" spans="1:4" x14ac:dyDescent="0.35">
      <c r="A937" t="s">
        <v>1264</v>
      </c>
      <c r="B937" t="s">
        <v>8</v>
      </c>
      <c r="C937" t="s">
        <v>25</v>
      </c>
      <c r="D937" t="s">
        <v>1271</v>
      </c>
    </row>
    <row r="938" spans="1:4" x14ac:dyDescent="0.35">
      <c r="A938" t="s">
        <v>1264</v>
      </c>
      <c r="B938" t="s">
        <v>8</v>
      </c>
      <c r="C938" t="s">
        <v>27</v>
      </c>
      <c r="D938" t="s">
        <v>28</v>
      </c>
    </row>
    <row r="939" spans="1:4" x14ac:dyDescent="0.35">
      <c r="A939" t="s">
        <v>1264</v>
      </c>
      <c r="B939" t="s">
        <v>8</v>
      </c>
      <c r="C939" t="s">
        <v>29</v>
      </c>
      <c r="D939" t="s">
        <v>392</v>
      </c>
    </row>
    <row r="940" spans="1:4" x14ac:dyDescent="0.35">
      <c r="A940" t="s">
        <v>1264</v>
      </c>
      <c r="B940" t="s">
        <v>8</v>
      </c>
      <c r="C940" t="s">
        <v>31</v>
      </c>
      <c r="D940" t="s">
        <v>81</v>
      </c>
    </row>
    <row r="941" spans="1:4" x14ac:dyDescent="0.35">
      <c r="A941" t="s">
        <v>1264</v>
      </c>
      <c r="B941" t="s">
        <v>33</v>
      </c>
      <c r="C941" t="s">
        <v>1272</v>
      </c>
      <c r="D941" t="s">
        <v>1273</v>
      </c>
    </row>
    <row r="942" spans="1:4" x14ac:dyDescent="0.35">
      <c r="A942" t="s">
        <v>1264</v>
      </c>
      <c r="B942" t="s">
        <v>33</v>
      </c>
      <c r="C942" t="s">
        <v>1274</v>
      </c>
      <c r="D942" t="s">
        <v>1275</v>
      </c>
    </row>
    <row r="943" spans="1:4" x14ac:dyDescent="0.35">
      <c r="A943" t="s">
        <v>1264</v>
      </c>
      <c r="B943" t="s">
        <v>33</v>
      </c>
      <c r="C943" t="s">
        <v>1276</v>
      </c>
      <c r="D943" t="s">
        <v>1277</v>
      </c>
    </row>
    <row r="944" spans="1:4" x14ac:dyDescent="0.35">
      <c r="A944" t="s">
        <v>1264</v>
      </c>
      <c r="B944" t="s">
        <v>33</v>
      </c>
      <c r="C944" t="s">
        <v>1278</v>
      </c>
      <c r="D944" t="s">
        <v>1279</v>
      </c>
    </row>
    <row r="945" spans="1:4" x14ac:dyDescent="0.35">
      <c r="A945" t="s">
        <v>1264</v>
      </c>
      <c r="B945" t="s">
        <v>33</v>
      </c>
      <c r="C945" t="s">
        <v>1280</v>
      </c>
      <c r="D945" t="s">
        <v>1281</v>
      </c>
    </row>
    <row r="946" spans="1:4" x14ac:dyDescent="0.35">
      <c r="A946" t="s">
        <v>1264</v>
      </c>
      <c r="B946" t="s">
        <v>42</v>
      </c>
      <c r="C946" t="s">
        <v>1282</v>
      </c>
      <c r="D946" t="s">
        <v>1283</v>
      </c>
    </row>
    <row r="947" spans="1:4" x14ac:dyDescent="0.35">
      <c r="A947" t="s">
        <v>1264</v>
      </c>
      <c r="B947" t="s">
        <v>49</v>
      </c>
      <c r="C947" t="s">
        <v>1284</v>
      </c>
      <c r="D947" t="s">
        <v>1285</v>
      </c>
    </row>
    <row r="948" spans="1:4" x14ac:dyDescent="0.35">
      <c r="A948" t="s">
        <v>1264</v>
      </c>
      <c r="B948" t="s">
        <v>49</v>
      </c>
      <c r="C948" t="s">
        <v>1286</v>
      </c>
      <c r="D948" t="s">
        <v>1287</v>
      </c>
    </row>
    <row r="949" spans="1:4" x14ac:dyDescent="0.35">
      <c r="A949" t="s">
        <v>1264</v>
      </c>
      <c r="B949" t="s">
        <v>49</v>
      </c>
      <c r="C949" t="s">
        <v>1288</v>
      </c>
      <c r="D949" t="s">
        <v>1289</v>
      </c>
    </row>
    <row r="950" spans="1:4" x14ac:dyDescent="0.35">
      <c r="A950" t="s">
        <v>1264</v>
      </c>
      <c r="B950" t="s">
        <v>49</v>
      </c>
      <c r="C950" t="s">
        <v>1290</v>
      </c>
      <c r="D950" t="s">
        <v>1291</v>
      </c>
    </row>
    <row r="951" spans="1:4" x14ac:dyDescent="0.35">
      <c r="A951" t="s">
        <v>1264</v>
      </c>
      <c r="B951" t="s">
        <v>53</v>
      </c>
      <c r="C951" t="s">
        <v>1292</v>
      </c>
      <c r="D951" t="s">
        <v>1293</v>
      </c>
    </row>
    <row r="952" spans="1:4" x14ac:dyDescent="0.35">
      <c r="A952" t="s">
        <v>1294</v>
      </c>
      <c r="B952" t="s">
        <v>5</v>
      </c>
      <c r="C952" t="s">
        <v>6</v>
      </c>
      <c r="D952" t="s">
        <v>1295</v>
      </c>
    </row>
    <row r="953" spans="1:4" x14ac:dyDescent="0.35">
      <c r="A953" t="s">
        <v>1294</v>
      </c>
      <c r="B953" t="s">
        <v>8</v>
      </c>
      <c r="C953" t="s">
        <v>9</v>
      </c>
      <c r="D953" t="s">
        <v>1296</v>
      </c>
    </row>
    <row r="954" spans="1:4" x14ac:dyDescent="0.35">
      <c r="A954" t="s">
        <v>1294</v>
      </c>
      <c r="B954" t="s">
        <v>8</v>
      </c>
      <c r="C954" t="s">
        <v>11</v>
      </c>
      <c r="D954" t="s">
        <v>302</v>
      </c>
    </row>
    <row r="955" spans="1:4" x14ac:dyDescent="0.35">
      <c r="A955" t="s">
        <v>1294</v>
      </c>
      <c r="B955" t="s">
        <v>8</v>
      </c>
      <c r="C955" t="s">
        <v>13</v>
      </c>
      <c r="D955" t="s">
        <v>1297</v>
      </c>
    </row>
    <row r="956" spans="1:4" x14ac:dyDescent="0.35">
      <c r="A956" t="s">
        <v>1294</v>
      </c>
      <c r="B956" t="s">
        <v>8</v>
      </c>
      <c r="C956" t="s">
        <v>15</v>
      </c>
      <c r="D956" t="s">
        <v>1298</v>
      </c>
    </row>
    <row r="957" spans="1:4" x14ac:dyDescent="0.35">
      <c r="A957" t="s">
        <v>1294</v>
      </c>
      <c r="B957" t="s">
        <v>8</v>
      </c>
      <c r="C957" t="s">
        <v>17</v>
      </c>
      <c r="D957" t="s">
        <v>600</v>
      </c>
    </row>
    <row r="958" spans="1:4" x14ac:dyDescent="0.35">
      <c r="A958" t="s">
        <v>1294</v>
      </c>
      <c r="B958" t="s">
        <v>8</v>
      </c>
      <c r="C958" t="s">
        <v>19</v>
      </c>
      <c r="D958" t="s">
        <v>62</v>
      </c>
    </row>
    <row r="959" spans="1:4" x14ac:dyDescent="0.35">
      <c r="A959" t="s">
        <v>1294</v>
      </c>
      <c r="B959" t="s">
        <v>8</v>
      </c>
      <c r="C959" t="s">
        <v>21</v>
      </c>
      <c r="D959" t="s">
        <v>306</v>
      </c>
    </row>
    <row r="960" spans="1:4" x14ac:dyDescent="0.35">
      <c r="A960" t="s">
        <v>1294</v>
      </c>
      <c r="B960" t="s">
        <v>8</v>
      </c>
      <c r="C960" t="s">
        <v>23</v>
      </c>
      <c r="D960" t="s">
        <v>1299</v>
      </c>
    </row>
    <row r="961" spans="1:4" x14ac:dyDescent="0.35">
      <c r="A961" t="s">
        <v>1294</v>
      </c>
      <c r="B961" t="s">
        <v>8</v>
      </c>
      <c r="C961" t="s">
        <v>25</v>
      </c>
      <c r="D961" t="s">
        <v>1300</v>
      </c>
    </row>
    <row r="962" spans="1:4" x14ac:dyDescent="0.35">
      <c r="A962" t="s">
        <v>1294</v>
      </c>
      <c r="B962" t="s">
        <v>8</v>
      </c>
      <c r="C962" t="s">
        <v>27</v>
      </c>
      <c r="D962" t="s">
        <v>816</v>
      </c>
    </row>
    <row r="963" spans="1:4" x14ac:dyDescent="0.35">
      <c r="A963" t="s">
        <v>1294</v>
      </c>
      <c r="B963" t="s">
        <v>8</v>
      </c>
      <c r="C963" t="s">
        <v>29</v>
      </c>
      <c r="D963" t="s">
        <v>1047</v>
      </c>
    </row>
    <row r="964" spans="1:4" x14ac:dyDescent="0.35">
      <c r="A964" t="s">
        <v>1294</v>
      </c>
      <c r="B964" t="s">
        <v>8</v>
      </c>
      <c r="C964" t="s">
        <v>31</v>
      </c>
      <c r="D964" t="s">
        <v>32</v>
      </c>
    </row>
    <row r="965" spans="1:4" x14ac:dyDescent="0.35">
      <c r="A965" t="s">
        <v>1294</v>
      </c>
      <c r="B965" t="s">
        <v>33</v>
      </c>
      <c r="C965" t="s">
        <v>1301</v>
      </c>
      <c r="D965" t="s">
        <v>1302</v>
      </c>
    </row>
    <row r="966" spans="1:4" x14ac:dyDescent="0.35">
      <c r="A966" t="s">
        <v>1294</v>
      </c>
      <c r="B966" t="s">
        <v>33</v>
      </c>
      <c r="C966" t="s">
        <v>1303</v>
      </c>
      <c r="D966" t="s">
        <v>1304</v>
      </c>
    </row>
    <row r="967" spans="1:4" x14ac:dyDescent="0.35">
      <c r="A967" t="s">
        <v>1294</v>
      </c>
      <c r="B967" t="s">
        <v>33</v>
      </c>
      <c r="C967" t="s">
        <v>1305</v>
      </c>
      <c r="D967" t="s">
        <v>1306</v>
      </c>
    </row>
    <row r="968" spans="1:4" x14ac:dyDescent="0.35">
      <c r="A968" t="s">
        <v>1294</v>
      </c>
      <c r="B968" t="s">
        <v>33</v>
      </c>
      <c r="C968" t="s">
        <v>1307</v>
      </c>
      <c r="D968" t="s">
        <v>1308</v>
      </c>
    </row>
    <row r="969" spans="1:4" x14ac:dyDescent="0.35">
      <c r="A969" t="s">
        <v>1294</v>
      </c>
      <c r="B969" t="s">
        <v>42</v>
      </c>
      <c r="C969" t="s">
        <v>1309</v>
      </c>
      <c r="D969" t="s">
        <v>1310</v>
      </c>
    </row>
    <row r="970" spans="1:4" x14ac:dyDescent="0.35">
      <c r="A970" t="s">
        <v>1294</v>
      </c>
      <c r="B970" t="s">
        <v>42</v>
      </c>
      <c r="C970" t="s">
        <v>1311</v>
      </c>
      <c r="D970" t="s">
        <v>1312</v>
      </c>
    </row>
    <row r="971" spans="1:4" x14ac:dyDescent="0.35">
      <c r="A971" t="s">
        <v>1294</v>
      </c>
      <c r="B971" t="s">
        <v>42</v>
      </c>
      <c r="C971" t="s">
        <v>1313</v>
      </c>
      <c r="D971" t="s">
        <v>1314</v>
      </c>
    </row>
    <row r="972" spans="1:4" x14ac:dyDescent="0.35">
      <c r="A972" t="s">
        <v>1294</v>
      </c>
      <c r="B972" t="s">
        <v>42</v>
      </c>
      <c r="C972" t="s">
        <v>1315</v>
      </c>
      <c r="D972" t="s">
        <v>1316</v>
      </c>
    </row>
    <row r="973" spans="1:4" x14ac:dyDescent="0.35">
      <c r="A973" t="s">
        <v>1294</v>
      </c>
      <c r="B973" t="s">
        <v>49</v>
      </c>
      <c r="C973" t="s">
        <v>82</v>
      </c>
      <c r="D973" t="s">
        <v>1317</v>
      </c>
    </row>
    <row r="974" spans="1:4" x14ac:dyDescent="0.35">
      <c r="A974" t="s">
        <v>1294</v>
      </c>
      <c r="B974" t="s">
        <v>49</v>
      </c>
      <c r="C974" t="s">
        <v>1318</v>
      </c>
      <c r="D974" t="s">
        <v>1319</v>
      </c>
    </row>
    <row r="975" spans="1:4" x14ac:dyDescent="0.35">
      <c r="A975" t="s">
        <v>1294</v>
      </c>
      <c r="B975" t="s">
        <v>53</v>
      </c>
      <c r="C975" t="s">
        <v>1320</v>
      </c>
      <c r="D975" t="s">
        <v>1321</v>
      </c>
    </row>
    <row r="976" spans="1:4" x14ac:dyDescent="0.35">
      <c r="A976" t="s">
        <v>1294</v>
      </c>
      <c r="B976" t="s">
        <v>53</v>
      </c>
      <c r="C976" t="s">
        <v>1322</v>
      </c>
      <c r="D976" t="s">
        <v>1323</v>
      </c>
    </row>
    <row r="977" spans="1:4" x14ac:dyDescent="0.35">
      <c r="A977" t="s">
        <v>1294</v>
      </c>
      <c r="B977" t="s">
        <v>53</v>
      </c>
      <c r="C977" t="s">
        <v>1324</v>
      </c>
      <c r="D977" t="s">
        <v>1325</v>
      </c>
    </row>
    <row r="978" spans="1:4" x14ac:dyDescent="0.35">
      <c r="A978" t="s">
        <v>1294</v>
      </c>
      <c r="B978" t="s">
        <v>53</v>
      </c>
      <c r="C978" t="s">
        <v>1326</v>
      </c>
      <c r="D978" t="s">
        <v>1327</v>
      </c>
    </row>
    <row r="979" spans="1:4" x14ac:dyDescent="0.35">
      <c r="A979" t="s">
        <v>1294</v>
      </c>
      <c r="B979" t="s">
        <v>53</v>
      </c>
      <c r="C979" t="s">
        <v>1328</v>
      </c>
      <c r="D979" t="s">
        <v>1329</v>
      </c>
    </row>
    <row r="980" spans="1:4" x14ac:dyDescent="0.35">
      <c r="A980" t="s">
        <v>1294</v>
      </c>
      <c r="B980" t="s">
        <v>53</v>
      </c>
      <c r="C980" t="s">
        <v>1330</v>
      </c>
      <c r="D980" t="s">
        <v>1331</v>
      </c>
    </row>
    <row r="981" spans="1:4" x14ac:dyDescent="0.35">
      <c r="A981" t="s">
        <v>1294</v>
      </c>
      <c r="B981" t="s">
        <v>53</v>
      </c>
      <c r="C981" t="s">
        <v>1332</v>
      </c>
      <c r="D981" t="s">
        <v>1333</v>
      </c>
    </row>
    <row r="982" spans="1:4" x14ac:dyDescent="0.35">
      <c r="A982" t="s">
        <v>1294</v>
      </c>
      <c r="B982" t="s">
        <v>53</v>
      </c>
      <c r="C982" t="s">
        <v>1334</v>
      </c>
      <c r="D982" t="s">
        <v>1335</v>
      </c>
    </row>
    <row r="983" spans="1:4" x14ac:dyDescent="0.35">
      <c r="A983" t="s">
        <v>1294</v>
      </c>
      <c r="B983" t="s">
        <v>53</v>
      </c>
      <c r="C983" t="s">
        <v>1122</v>
      </c>
      <c r="D983" t="s">
        <v>1336</v>
      </c>
    </row>
    <row r="984" spans="1:4" x14ac:dyDescent="0.35">
      <c r="A984" t="s">
        <v>1294</v>
      </c>
      <c r="B984" t="s">
        <v>53</v>
      </c>
      <c r="C984" t="s">
        <v>1337</v>
      </c>
      <c r="D984" t="s">
        <v>1338</v>
      </c>
    </row>
    <row r="985" spans="1:4" x14ac:dyDescent="0.35">
      <c r="A985" t="s">
        <v>1294</v>
      </c>
      <c r="B985" t="s">
        <v>53</v>
      </c>
      <c r="C985" t="s">
        <v>1339</v>
      </c>
      <c r="D985" t="s">
        <v>1340</v>
      </c>
    </row>
    <row r="986" spans="1:4" x14ac:dyDescent="0.35">
      <c r="A986" t="s">
        <v>1341</v>
      </c>
      <c r="B986" t="s">
        <v>5</v>
      </c>
      <c r="C986" t="s">
        <v>6</v>
      </c>
      <c r="D986" t="s">
        <v>1342</v>
      </c>
    </row>
    <row r="987" spans="1:4" x14ac:dyDescent="0.35">
      <c r="A987" t="s">
        <v>1341</v>
      </c>
      <c r="B987" t="s">
        <v>8</v>
      </c>
      <c r="C987" t="s">
        <v>9</v>
      </c>
      <c r="D987" t="s">
        <v>1343</v>
      </c>
    </row>
    <row r="988" spans="1:4" x14ac:dyDescent="0.35">
      <c r="A988" t="s">
        <v>1341</v>
      </c>
      <c r="B988" t="s">
        <v>8</v>
      </c>
      <c r="C988" t="s">
        <v>11</v>
      </c>
      <c r="D988" t="s">
        <v>1344</v>
      </c>
    </row>
    <row r="989" spans="1:4" x14ac:dyDescent="0.35">
      <c r="A989" t="s">
        <v>1341</v>
      </c>
      <c r="B989" t="s">
        <v>8</v>
      </c>
      <c r="C989" t="s">
        <v>13</v>
      </c>
      <c r="D989" t="s">
        <v>1345</v>
      </c>
    </row>
    <row r="990" spans="1:4" x14ac:dyDescent="0.35">
      <c r="A990" t="s">
        <v>1341</v>
      </c>
      <c r="B990" t="s">
        <v>8</v>
      </c>
      <c r="C990" t="s">
        <v>15</v>
      </c>
      <c r="D990" t="s">
        <v>1346</v>
      </c>
    </row>
    <row r="991" spans="1:4" x14ac:dyDescent="0.35">
      <c r="A991" t="s">
        <v>1341</v>
      </c>
      <c r="B991" t="s">
        <v>8</v>
      </c>
      <c r="C991" t="s">
        <v>17</v>
      </c>
      <c r="D991" t="s">
        <v>1347</v>
      </c>
    </row>
    <row r="992" spans="1:4" x14ac:dyDescent="0.35">
      <c r="A992" t="s">
        <v>1341</v>
      </c>
      <c r="B992" t="s">
        <v>8</v>
      </c>
      <c r="C992" t="s">
        <v>19</v>
      </c>
      <c r="D992" t="s">
        <v>1348</v>
      </c>
    </row>
    <row r="993" spans="1:4" x14ac:dyDescent="0.35">
      <c r="A993" t="s">
        <v>1341</v>
      </c>
      <c r="B993" t="s">
        <v>8</v>
      </c>
      <c r="C993" t="s">
        <v>21</v>
      </c>
      <c r="D993" t="s">
        <v>1349</v>
      </c>
    </row>
    <row r="994" spans="1:4" x14ac:dyDescent="0.35">
      <c r="A994" t="s">
        <v>1341</v>
      </c>
      <c r="B994" t="s">
        <v>8</v>
      </c>
      <c r="C994" t="s">
        <v>23</v>
      </c>
      <c r="D994" t="s">
        <v>66</v>
      </c>
    </row>
    <row r="995" spans="1:4" x14ac:dyDescent="0.35">
      <c r="A995" t="s">
        <v>1341</v>
      </c>
      <c r="B995" t="s">
        <v>8</v>
      </c>
      <c r="C995" t="s">
        <v>25</v>
      </c>
      <c r="D995" t="s">
        <v>1350</v>
      </c>
    </row>
    <row r="996" spans="1:4" x14ac:dyDescent="0.35">
      <c r="A996" t="s">
        <v>1341</v>
      </c>
      <c r="B996" t="s">
        <v>8</v>
      </c>
      <c r="C996" t="s">
        <v>27</v>
      </c>
      <c r="D996" t="s">
        <v>1351</v>
      </c>
    </row>
    <row r="997" spans="1:4" x14ac:dyDescent="0.35">
      <c r="A997" t="s">
        <v>1341</v>
      </c>
      <c r="B997" t="s">
        <v>8</v>
      </c>
      <c r="C997" t="s">
        <v>29</v>
      </c>
      <c r="D997" t="s">
        <v>28</v>
      </c>
    </row>
    <row r="998" spans="1:4" x14ac:dyDescent="0.35">
      <c r="A998" t="s">
        <v>1341</v>
      </c>
      <c r="B998" t="s">
        <v>8</v>
      </c>
      <c r="C998" t="s">
        <v>31</v>
      </c>
      <c r="D998" t="s">
        <v>1352</v>
      </c>
    </row>
    <row r="999" spans="1:4" x14ac:dyDescent="0.35">
      <c r="A999" t="s">
        <v>1341</v>
      </c>
      <c r="B999" t="s">
        <v>8</v>
      </c>
      <c r="C999" t="s">
        <v>69</v>
      </c>
      <c r="D999" t="s">
        <v>1353</v>
      </c>
    </row>
    <row r="1000" spans="1:4" x14ac:dyDescent="0.35">
      <c r="A1000" t="s">
        <v>1341</v>
      </c>
      <c r="B1000" t="s">
        <v>33</v>
      </c>
      <c r="C1000" t="s">
        <v>1354</v>
      </c>
      <c r="D1000" t="s">
        <v>1355</v>
      </c>
    </row>
    <row r="1001" spans="1:4" x14ac:dyDescent="0.35">
      <c r="A1001" t="s">
        <v>1341</v>
      </c>
      <c r="B1001" t="s">
        <v>33</v>
      </c>
      <c r="C1001" t="s">
        <v>1356</v>
      </c>
      <c r="D1001" t="s">
        <v>1357</v>
      </c>
    </row>
    <row r="1002" spans="1:4" x14ac:dyDescent="0.35">
      <c r="A1002" t="s">
        <v>1341</v>
      </c>
      <c r="B1002" t="s">
        <v>33</v>
      </c>
      <c r="C1002" t="s">
        <v>1358</v>
      </c>
      <c r="D1002" t="s">
        <v>1359</v>
      </c>
    </row>
    <row r="1003" spans="1:4" x14ac:dyDescent="0.35">
      <c r="A1003" t="s">
        <v>1341</v>
      </c>
      <c r="B1003" t="s">
        <v>33</v>
      </c>
      <c r="C1003" t="s">
        <v>1360</v>
      </c>
      <c r="D1003" t="s">
        <v>1361</v>
      </c>
    </row>
    <row r="1004" spans="1:4" x14ac:dyDescent="0.35">
      <c r="A1004" t="s">
        <v>1341</v>
      </c>
      <c r="B1004" t="s">
        <v>42</v>
      </c>
      <c r="C1004" t="s">
        <v>1362</v>
      </c>
      <c r="D1004" t="s">
        <v>1363</v>
      </c>
    </row>
    <row r="1005" spans="1:4" x14ac:dyDescent="0.35">
      <c r="A1005" t="s">
        <v>1341</v>
      </c>
      <c r="B1005" t="s">
        <v>42</v>
      </c>
      <c r="C1005" t="s">
        <v>1364</v>
      </c>
      <c r="D1005" t="s">
        <v>1365</v>
      </c>
    </row>
    <row r="1006" spans="1:4" x14ac:dyDescent="0.35">
      <c r="A1006" t="s">
        <v>1341</v>
      </c>
      <c r="B1006" t="s">
        <v>49</v>
      </c>
      <c r="C1006" t="s">
        <v>1366</v>
      </c>
      <c r="D1006" t="s">
        <v>1367</v>
      </c>
    </row>
    <row r="1007" spans="1:4" x14ac:dyDescent="0.35">
      <c r="A1007" t="s">
        <v>1341</v>
      </c>
      <c r="B1007" t="s">
        <v>49</v>
      </c>
      <c r="C1007" t="s">
        <v>1368</v>
      </c>
      <c r="D1007" t="s">
        <v>1369</v>
      </c>
    </row>
    <row r="1008" spans="1:4" x14ac:dyDescent="0.35">
      <c r="A1008" t="s">
        <v>1341</v>
      </c>
      <c r="B1008" t="s">
        <v>53</v>
      </c>
      <c r="C1008" t="s">
        <v>1370</v>
      </c>
      <c r="D1008" t="s">
        <v>1371</v>
      </c>
    </row>
    <row r="1009" spans="1:4" x14ac:dyDescent="0.35">
      <c r="A1009" t="s">
        <v>1341</v>
      </c>
      <c r="B1009" t="s">
        <v>53</v>
      </c>
      <c r="C1009" t="s">
        <v>1372</v>
      </c>
      <c r="D1009" t="s">
        <v>1373</v>
      </c>
    </row>
    <row r="1010" spans="1:4" x14ac:dyDescent="0.35">
      <c r="A1010" t="s">
        <v>1341</v>
      </c>
      <c r="B1010" t="s">
        <v>233</v>
      </c>
      <c r="C1010" t="s">
        <v>1286</v>
      </c>
      <c r="D1010" t="s">
        <v>1374</v>
      </c>
    </row>
    <row r="1011" spans="1:4" x14ac:dyDescent="0.35">
      <c r="A1011" t="s">
        <v>1375</v>
      </c>
      <c r="B1011" t="s">
        <v>5</v>
      </c>
      <c r="C1011" t="s">
        <v>6</v>
      </c>
      <c r="D1011" t="s">
        <v>1376</v>
      </c>
    </row>
    <row r="1012" spans="1:4" x14ac:dyDescent="0.35">
      <c r="A1012" t="s">
        <v>1375</v>
      </c>
      <c r="B1012" t="s">
        <v>8</v>
      </c>
      <c r="C1012" t="s">
        <v>9</v>
      </c>
      <c r="D1012" t="s">
        <v>1377</v>
      </c>
    </row>
    <row r="1013" spans="1:4" x14ac:dyDescent="0.35">
      <c r="A1013" t="s">
        <v>1375</v>
      </c>
      <c r="B1013" t="s">
        <v>8</v>
      </c>
      <c r="C1013" t="s">
        <v>11</v>
      </c>
      <c r="D1013" t="s">
        <v>1378</v>
      </c>
    </row>
    <row r="1014" spans="1:4" x14ac:dyDescent="0.35">
      <c r="A1014" t="s">
        <v>1375</v>
      </c>
      <c r="B1014" t="s">
        <v>8</v>
      </c>
      <c r="C1014" t="s">
        <v>13</v>
      </c>
      <c r="D1014" t="s">
        <v>62</v>
      </c>
    </row>
    <row r="1015" spans="1:4" x14ac:dyDescent="0.35">
      <c r="A1015" t="s">
        <v>1375</v>
      </c>
      <c r="B1015" t="s">
        <v>8</v>
      </c>
      <c r="C1015" t="s">
        <v>15</v>
      </c>
      <c r="D1015" t="s">
        <v>16</v>
      </c>
    </row>
    <row r="1016" spans="1:4" x14ac:dyDescent="0.35">
      <c r="A1016" t="s">
        <v>1375</v>
      </c>
      <c r="B1016" t="s">
        <v>8</v>
      </c>
      <c r="C1016" t="s">
        <v>17</v>
      </c>
      <c r="D1016" t="s">
        <v>1379</v>
      </c>
    </row>
    <row r="1017" spans="1:4" x14ac:dyDescent="0.35">
      <c r="A1017" t="s">
        <v>1375</v>
      </c>
      <c r="B1017" t="s">
        <v>8</v>
      </c>
      <c r="C1017" t="s">
        <v>19</v>
      </c>
      <c r="D1017" t="s">
        <v>65</v>
      </c>
    </row>
    <row r="1018" spans="1:4" x14ac:dyDescent="0.35">
      <c r="A1018" t="s">
        <v>1375</v>
      </c>
      <c r="B1018" t="s">
        <v>8</v>
      </c>
      <c r="C1018" t="s">
        <v>21</v>
      </c>
      <c r="D1018" t="s">
        <v>269</v>
      </c>
    </row>
    <row r="1019" spans="1:4" x14ac:dyDescent="0.35">
      <c r="A1019" t="s">
        <v>1375</v>
      </c>
      <c r="B1019" t="s">
        <v>8</v>
      </c>
      <c r="C1019" t="s">
        <v>23</v>
      </c>
      <c r="D1019" t="s">
        <v>1380</v>
      </c>
    </row>
    <row r="1020" spans="1:4" x14ac:dyDescent="0.35">
      <c r="A1020" t="s">
        <v>1375</v>
      </c>
      <c r="B1020" t="s">
        <v>8</v>
      </c>
      <c r="C1020" t="s">
        <v>25</v>
      </c>
      <c r="D1020" t="s">
        <v>1381</v>
      </c>
    </row>
    <row r="1021" spans="1:4" x14ac:dyDescent="0.35">
      <c r="A1021" t="s">
        <v>1375</v>
      </c>
      <c r="B1021" t="s">
        <v>8</v>
      </c>
      <c r="C1021" t="s">
        <v>27</v>
      </c>
      <c r="D1021" t="s">
        <v>153</v>
      </c>
    </row>
    <row r="1022" spans="1:4" x14ac:dyDescent="0.35">
      <c r="A1022" t="s">
        <v>1375</v>
      </c>
      <c r="B1022" t="s">
        <v>8</v>
      </c>
      <c r="C1022" t="s">
        <v>29</v>
      </c>
      <c r="D1022" t="s">
        <v>30</v>
      </c>
    </row>
    <row r="1023" spans="1:4" x14ac:dyDescent="0.35">
      <c r="A1023" t="s">
        <v>1375</v>
      </c>
      <c r="B1023" t="s">
        <v>8</v>
      </c>
      <c r="C1023" t="s">
        <v>31</v>
      </c>
      <c r="D1023" t="s">
        <v>81</v>
      </c>
    </row>
    <row r="1024" spans="1:4" x14ac:dyDescent="0.35">
      <c r="A1024" t="s">
        <v>1375</v>
      </c>
      <c r="B1024" t="s">
        <v>33</v>
      </c>
      <c r="C1024" t="s">
        <v>1382</v>
      </c>
      <c r="D1024" t="s">
        <v>1383</v>
      </c>
    </row>
    <row r="1025" spans="1:4" x14ac:dyDescent="0.35">
      <c r="A1025" t="s">
        <v>1375</v>
      </c>
      <c r="B1025" t="s">
        <v>33</v>
      </c>
      <c r="C1025" t="s">
        <v>1384</v>
      </c>
      <c r="D1025" t="s">
        <v>1385</v>
      </c>
    </row>
    <row r="1026" spans="1:4" x14ac:dyDescent="0.35">
      <c r="A1026" t="s">
        <v>1375</v>
      </c>
      <c r="B1026" t="s">
        <v>33</v>
      </c>
      <c r="C1026" t="s">
        <v>1386</v>
      </c>
      <c r="D1026" t="s">
        <v>1387</v>
      </c>
    </row>
    <row r="1027" spans="1:4" x14ac:dyDescent="0.35">
      <c r="A1027" t="s">
        <v>1375</v>
      </c>
      <c r="B1027" t="s">
        <v>33</v>
      </c>
      <c r="C1027" t="s">
        <v>1388</v>
      </c>
      <c r="D1027" t="s">
        <v>1389</v>
      </c>
    </row>
    <row r="1028" spans="1:4" x14ac:dyDescent="0.35">
      <c r="A1028" t="s">
        <v>1375</v>
      </c>
      <c r="B1028" t="s">
        <v>33</v>
      </c>
      <c r="C1028" t="s">
        <v>1390</v>
      </c>
      <c r="D1028" t="s">
        <v>1391</v>
      </c>
    </row>
    <row r="1029" spans="1:4" x14ac:dyDescent="0.35">
      <c r="A1029" t="s">
        <v>1375</v>
      </c>
      <c r="B1029" t="s">
        <v>33</v>
      </c>
      <c r="C1029" t="s">
        <v>1392</v>
      </c>
      <c r="D1029" t="s">
        <v>1393</v>
      </c>
    </row>
    <row r="1030" spans="1:4" x14ac:dyDescent="0.35">
      <c r="A1030" t="s">
        <v>1375</v>
      </c>
      <c r="B1030" t="s">
        <v>42</v>
      </c>
      <c r="C1030" t="s">
        <v>1394</v>
      </c>
      <c r="D1030" t="s">
        <v>1395</v>
      </c>
    </row>
    <row r="1031" spans="1:4" x14ac:dyDescent="0.35">
      <c r="A1031" t="s">
        <v>1375</v>
      </c>
      <c r="B1031" t="s">
        <v>49</v>
      </c>
      <c r="C1031" t="s">
        <v>1396</v>
      </c>
      <c r="D1031" t="s">
        <v>1397</v>
      </c>
    </row>
    <row r="1032" spans="1:4" x14ac:dyDescent="0.35">
      <c r="A1032" t="s">
        <v>1375</v>
      </c>
      <c r="B1032" t="s">
        <v>49</v>
      </c>
      <c r="C1032" t="s">
        <v>603</v>
      </c>
      <c r="D1032" t="s">
        <v>1398</v>
      </c>
    </row>
    <row r="1033" spans="1:4" x14ac:dyDescent="0.35">
      <c r="A1033" t="s">
        <v>1375</v>
      </c>
      <c r="B1033" t="s">
        <v>49</v>
      </c>
      <c r="C1033" t="s">
        <v>1399</v>
      </c>
      <c r="D1033" t="s">
        <v>1400</v>
      </c>
    </row>
    <row r="1034" spans="1:4" x14ac:dyDescent="0.35">
      <c r="A1034" t="s">
        <v>1375</v>
      </c>
      <c r="B1034" t="s">
        <v>53</v>
      </c>
      <c r="C1034" t="s">
        <v>1401</v>
      </c>
      <c r="D1034" t="s">
        <v>1402</v>
      </c>
    </row>
    <row r="1035" spans="1:4" x14ac:dyDescent="0.35">
      <c r="A1035" t="s">
        <v>1403</v>
      </c>
      <c r="B1035" t="s">
        <v>5</v>
      </c>
      <c r="C1035" t="s">
        <v>6</v>
      </c>
      <c r="D1035" t="s">
        <v>1404</v>
      </c>
    </row>
    <row r="1036" spans="1:4" x14ac:dyDescent="0.35">
      <c r="A1036" t="s">
        <v>1403</v>
      </c>
      <c r="B1036" t="s">
        <v>8</v>
      </c>
      <c r="C1036" t="s">
        <v>9</v>
      </c>
      <c r="D1036" t="s">
        <v>1405</v>
      </c>
    </row>
    <row r="1037" spans="1:4" x14ac:dyDescent="0.35">
      <c r="A1037" t="s">
        <v>1403</v>
      </c>
      <c r="B1037" t="s">
        <v>8</v>
      </c>
      <c r="C1037" t="s">
        <v>11</v>
      </c>
      <c r="D1037" t="s">
        <v>1406</v>
      </c>
    </row>
    <row r="1038" spans="1:4" x14ac:dyDescent="0.35">
      <c r="A1038" t="s">
        <v>1403</v>
      </c>
      <c r="B1038" t="s">
        <v>8</v>
      </c>
      <c r="C1038" t="s">
        <v>13</v>
      </c>
      <c r="D1038" t="s">
        <v>1269</v>
      </c>
    </row>
    <row r="1039" spans="1:4" x14ac:dyDescent="0.35">
      <c r="A1039" t="s">
        <v>1403</v>
      </c>
      <c r="B1039" t="s">
        <v>8</v>
      </c>
      <c r="C1039" t="s">
        <v>15</v>
      </c>
      <c r="D1039" t="s">
        <v>65</v>
      </c>
    </row>
    <row r="1040" spans="1:4" x14ac:dyDescent="0.35">
      <c r="A1040" t="s">
        <v>1403</v>
      </c>
      <c r="B1040" t="s">
        <v>8</v>
      </c>
      <c r="C1040" t="s">
        <v>17</v>
      </c>
      <c r="D1040" t="s">
        <v>1407</v>
      </c>
    </row>
    <row r="1041" spans="1:4" x14ac:dyDescent="0.35">
      <c r="A1041" t="s">
        <v>1403</v>
      </c>
      <c r="B1041" t="s">
        <v>8</v>
      </c>
      <c r="C1041" t="s">
        <v>19</v>
      </c>
      <c r="D1041" t="s">
        <v>20</v>
      </c>
    </row>
    <row r="1042" spans="1:4" x14ac:dyDescent="0.35">
      <c r="A1042" t="s">
        <v>1403</v>
      </c>
      <c r="B1042" t="s">
        <v>8</v>
      </c>
      <c r="C1042" t="s">
        <v>21</v>
      </c>
      <c r="D1042" t="s">
        <v>1408</v>
      </c>
    </row>
    <row r="1043" spans="1:4" x14ac:dyDescent="0.35">
      <c r="A1043" t="s">
        <v>1403</v>
      </c>
      <c r="B1043" t="s">
        <v>8</v>
      </c>
      <c r="C1043" t="s">
        <v>23</v>
      </c>
      <c r="D1043" t="s">
        <v>1409</v>
      </c>
    </row>
    <row r="1044" spans="1:4" x14ac:dyDescent="0.35">
      <c r="A1044" t="s">
        <v>1403</v>
      </c>
      <c r="B1044" t="s">
        <v>8</v>
      </c>
      <c r="C1044" t="s">
        <v>25</v>
      </c>
      <c r="D1044" t="s">
        <v>1410</v>
      </c>
    </row>
    <row r="1045" spans="1:4" x14ac:dyDescent="0.35">
      <c r="A1045" t="s">
        <v>1403</v>
      </c>
      <c r="B1045" t="s">
        <v>8</v>
      </c>
      <c r="C1045" t="s">
        <v>27</v>
      </c>
      <c r="D1045" t="s">
        <v>1411</v>
      </c>
    </row>
    <row r="1046" spans="1:4" x14ac:dyDescent="0.35">
      <c r="A1046" t="s">
        <v>1403</v>
      </c>
      <c r="B1046" t="s">
        <v>33</v>
      </c>
      <c r="C1046" t="s">
        <v>1412</v>
      </c>
      <c r="D1046" t="s">
        <v>1413</v>
      </c>
    </row>
    <row r="1047" spans="1:4" x14ac:dyDescent="0.35">
      <c r="A1047" t="s">
        <v>1403</v>
      </c>
      <c r="B1047" t="s">
        <v>33</v>
      </c>
      <c r="C1047" t="s">
        <v>1414</v>
      </c>
      <c r="D1047" t="s">
        <v>1415</v>
      </c>
    </row>
    <row r="1048" spans="1:4" x14ac:dyDescent="0.35">
      <c r="A1048" t="s">
        <v>1403</v>
      </c>
      <c r="B1048" t="s">
        <v>33</v>
      </c>
      <c r="C1048" t="s">
        <v>1416</v>
      </c>
      <c r="D1048" t="s">
        <v>1417</v>
      </c>
    </row>
    <row r="1049" spans="1:4" x14ac:dyDescent="0.35">
      <c r="A1049" t="s">
        <v>1403</v>
      </c>
      <c r="B1049" t="s">
        <v>33</v>
      </c>
      <c r="C1049" t="s">
        <v>1418</v>
      </c>
      <c r="D1049" t="s">
        <v>1419</v>
      </c>
    </row>
    <row r="1050" spans="1:4" x14ac:dyDescent="0.35">
      <c r="A1050" t="s">
        <v>1403</v>
      </c>
      <c r="B1050" t="s">
        <v>42</v>
      </c>
      <c r="C1050" t="s">
        <v>1420</v>
      </c>
      <c r="D1050" t="s">
        <v>1421</v>
      </c>
    </row>
    <row r="1051" spans="1:4" x14ac:dyDescent="0.35">
      <c r="A1051" t="s">
        <v>1403</v>
      </c>
      <c r="B1051" t="s">
        <v>42</v>
      </c>
      <c r="C1051" t="s">
        <v>1422</v>
      </c>
      <c r="D1051" t="s">
        <v>1423</v>
      </c>
    </row>
    <row r="1052" spans="1:4" x14ac:dyDescent="0.35">
      <c r="A1052" t="s">
        <v>1403</v>
      </c>
      <c r="B1052" t="s">
        <v>49</v>
      </c>
      <c r="C1052" t="s">
        <v>1424</v>
      </c>
      <c r="D1052" t="s">
        <v>1425</v>
      </c>
    </row>
    <row r="1053" spans="1:4" x14ac:dyDescent="0.35">
      <c r="A1053" t="s">
        <v>1426</v>
      </c>
      <c r="B1053" t="s">
        <v>5</v>
      </c>
      <c r="C1053" t="s">
        <v>6</v>
      </c>
      <c r="D1053" t="s">
        <v>1427</v>
      </c>
    </row>
    <row r="1054" spans="1:4" x14ac:dyDescent="0.35">
      <c r="A1054" t="s">
        <v>1426</v>
      </c>
      <c r="B1054" t="s">
        <v>8</v>
      </c>
      <c r="C1054" t="s">
        <v>9</v>
      </c>
      <c r="D1054" t="s">
        <v>1428</v>
      </c>
    </row>
    <row r="1055" spans="1:4" x14ac:dyDescent="0.35">
      <c r="A1055" t="s">
        <v>1426</v>
      </c>
      <c r="B1055" t="s">
        <v>8</v>
      </c>
      <c r="C1055" t="s">
        <v>11</v>
      </c>
      <c r="D1055" t="s">
        <v>1429</v>
      </c>
    </row>
    <row r="1056" spans="1:4" x14ac:dyDescent="0.35">
      <c r="A1056" t="s">
        <v>1426</v>
      </c>
      <c r="B1056" t="s">
        <v>8</v>
      </c>
      <c r="C1056" t="s">
        <v>13</v>
      </c>
      <c r="D1056" t="s">
        <v>146</v>
      </c>
    </row>
    <row r="1057" spans="1:4" x14ac:dyDescent="0.35">
      <c r="A1057" t="s">
        <v>1426</v>
      </c>
      <c r="B1057" t="s">
        <v>8</v>
      </c>
      <c r="C1057" t="s">
        <v>15</v>
      </c>
      <c r="D1057" t="s">
        <v>643</v>
      </c>
    </row>
    <row r="1058" spans="1:4" x14ac:dyDescent="0.35">
      <c r="A1058" t="s">
        <v>1426</v>
      </c>
      <c r="B1058" t="s">
        <v>8</v>
      </c>
      <c r="C1058" t="s">
        <v>17</v>
      </c>
      <c r="D1058" t="s">
        <v>1430</v>
      </c>
    </row>
    <row r="1059" spans="1:4" x14ac:dyDescent="0.35">
      <c r="A1059" t="s">
        <v>1426</v>
      </c>
      <c r="B1059" t="s">
        <v>8</v>
      </c>
      <c r="C1059" t="s">
        <v>19</v>
      </c>
      <c r="D1059" t="s">
        <v>1431</v>
      </c>
    </row>
    <row r="1060" spans="1:4" x14ac:dyDescent="0.35">
      <c r="A1060" t="s">
        <v>1426</v>
      </c>
      <c r="B1060" t="s">
        <v>8</v>
      </c>
      <c r="C1060" t="s">
        <v>21</v>
      </c>
      <c r="D1060" t="s">
        <v>66</v>
      </c>
    </row>
    <row r="1061" spans="1:4" x14ac:dyDescent="0.35">
      <c r="A1061" t="s">
        <v>1426</v>
      </c>
      <c r="B1061" t="s">
        <v>8</v>
      </c>
      <c r="C1061" t="s">
        <v>23</v>
      </c>
      <c r="D1061" t="s">
        <v>864</v>
      </c>
    </row>
    <row r="1062" spans="1:4" x14ac:dyDescent="0.35">
      <c r="A1062" t="s">
        <v>1426</v>
      </c>
      <c r="B1062" t="s">
        <v>8</v>
      </c>
      <c r="C1062" t="s">
        <v>25</v>
      </c>
      <c r="D1062" t="s">
        <v>1432</v>
      </c>
    </row>
    <row r="1063" spans="1:4" x14ac:dyDescent="0.35">
      <c r="A1063" t="s">
        <v>1426</v>
      </c>
      <c r="B1063" t="s">
        <v>8</v>
      </c>
      <c r="C1063" t="s">
        <v>27</v>
      </c>
      <c r="D1063" t="s">
        <v>561</v>
      </c>
    </row>
    <row r="1064" spans="1:4" x14ac:dyDescent="0.35">
      <c r="A1064" t="s">
        <v>1426</v>
      </c>
      <c r="B1064" t="s">
        <v>8</v>
      </c>
      <c r="C1064" t="s">
        <v>29</v>
      </c>
      <c r="D1064" t="s">
        <v>1047</v>
      </c>
    </row>
    <row r="1065" spans="1:4" x14ac:dyDescent="0.35">
      <c r="A1065" t="s">
        <v>1426</v>
      </c>
      <c r="B1065" t="s">
        <v>33</v>
      </c>
      <c r="C1065" t="s">
        <v>1433</v>
      </c>
      <c r="D1065" t="s">
        <v>1434</v>
      </c>
    </row>
    <row r="1066" spans="1:4" x14ac:dyDescent="0.35">
      <c r="A1066" t="s">
        <v>1426</v>
      </c>
      <c r="B1066" t="s">
        <v>33</v>
      </c>
      <c r="C1066" t="s">
        <v>1435</v>
      </c>
      <c r="D1066" t="s">
        <v>1436</v>
      </c>
    </row>
    <row r="1067" spans="1:4" x14ac:dyDescent="0.35">
      <c r="A1067" t="s">
        <v>1426</v>
      </c>
      <c r="B1067" t="s">
        <v>42</v>
      </c>
      <c r="C1067" t="s">
        <v>1437</v>
      </c>
      <c r="D1067" t="s">
        <v>1438</v>
      </c>
    </row>
    <row r="1068" spans="1:4" x14ac:dyDescent="0.35">
      <c r="A1068" t="s">
        <v>1426</v>
      </c>
      <c r="B1068" t="s">
        <v>49</v>
      </c>
      <c r="C1068" t="s">
        <v>1242</v>
      </c>
      <c r="D1068" t="s">
        <v>1439</v>
      </c>
    </row>
    <row r="1069" spans="1:4" x14ac:dyDescent="0.35">
      <c r="A1069" t="s">
        <v>1440</v>
      </c>
      <c r="B1069" t="s">
        <v>5</v>
      </c>
      <c r="C1069" t="s">
        <v>6</v>
      </c>
      <c r="D1069" t="s">
        <v>1441</v>
      </c>
    </row>
    <row r="1070" spans="1:4" x14ac:dyDescent="0.35">
      <c r="A1070" t="s">
        <v>1440</v>
      </c>
      <c r="B1070" t="s">
        <v>8</v>
      </c>
      <c r="C1070" t="s">
        <v>9</v>
      </c>
      <c r="D1070" t="s">
        <v>1043</v>
      </c>
    </row>
    <row r="1071" spans="1:4" x14ac:dyDescent="0.35">
      <c r="A1071" t="s">
        <v>1440</v>
      </c>
      <c r="B1071" t="s">
        <v>8</v>
      </c>
      <c r="C1071" t="s">
        <v>11</v>
      </c>
      <c r="D1071" t="s">
        <v>1442</v>
      </c>
    </row>
    <row r="1072" spans="1:4" x14ac:dyDescent="0.35">
      <c r="A1072" t="s">
        <v>1440</v>
      </c>
      <c r="B1072" t="s">
        <v>8</v>
      </c>
      <c r="C1072" t="s">
        <v>13</v>
      </c>
      <c r="D1072" t="s">
        <v>557</v>
      </c>
    </row>
    <row r="1073" spans="1:4" x14ac:dyDescent="0.35">
      <c r="A1073" t="s">
        <v>1440</v>
      </c>
      <c r="B1073" t="s">
        <v>8</v>
      </c>
      <c r="C1073" t="s">
        <v>15</v>
      </c>
      <c r="D1073" t="s">
        <v>1443</v>
      </c>
    </row>
    <row r="1074" spans="1:4" x14ac:dyDescent="0.35">
      <c r="A1074" t="s">
        <v>1440</v>
      </c>
      <c r="B1074" t="s">
        <v>8</v>
      </c>
      <c r="C1074" t="s">
        <v>17</v>
      </c>
      <c r="D1074" t="s">
        <v>1444</v>
      </c>
    </row>
    <row r="1075" spans="1:4" x14ac:dyDescent="0.35">
      <c r="A1075" t="s">
        <v>1440</v>
      </c>
      <c r="B1075" t="s">
        <v>8</v>
      </c>
      <c r="C1075" t="s">
        <v>19</v>
      </c>
      <c r="D1075" t="s">
        <v>1445</v>
      </c>
    </row>
    <row r="1076" spans="1:4" x14ac:dyDescent="0.35">
      <c r="A1076" t="s">
        <v>1440</v>
      </c>
      <c r="B1076" t="s">
        <v>8</v>
      </c>
      <c r="C1076" t="s">
        <v>21</v>
      </c>
      <c r="D1076" t="s">
        <v>72</v>
      </c>
    </row>
    <row r="1077" spans="1:4" x14ac:dyDescent="0.35">
      <c r="A1077" t="s">
        <v>1440</v>
      </c>
      <c r="B1077" t="s">
        <v>8</v>
      </c>
      <c r="C1077" t="s">
        <v>23</v>
      </c>
      <c r="D1077" t="s">
        <v>28</v>
      </c>
    </row>
    <row r="1078" spans="1:4" x14ac:dyDescent="0.35">
      <c r="A1078" t="s">
        <v>1440</v>
      </c>
      <c r="B1078" t="s">
        <v>8</v>
      </c>
      <c r="C1078" t="s">
        <v>25</v>
      </c>
      <c r="D1078" t="s">
        <v>865</v>
      </c>
    </row>
    <row r="1079" spans="1:4" x14ac:dyDescent="0.35">
      <c r="A1079" t="s">
        <v>1440</v>
      </c>
      <c r="B1079" t="s">
        <v>33</v>
      </c>
      <c r="C1079" t="s">
        <v>1446</v>
      </c>
      <c r="D1079" t="s">
        <v>1447</v>
      </c>
    </row>
    <row r="1080" spans="1:4" x14ac:dyDescent="0.35">
      <c r="A1080" t="s">
        <v>1440</v>
      </c>
      <c r="B1080" t="s">
        <v>33</v>
      </c>
      <c r="C1080" t="s">
        <v>1448</v>
      </c>
      <c r="D1080" t="s">
        <v>1449</v>
      </c>
    </row>
    <row r="1081" spans="1:4" x14ac:dyDescent="0.35">
      <c r="A1081" t="s">
        <v>1440</v>
      </c>
      <c r="B1081" t="s">
        <v>33</v>
      </c>
      <c r="C1081" t="s">
        <v>1450</v>
      </c>
      <c r="D1081" t="s">
        <v>1451</v>
      </c>
    </row>
    <row r="1082" spans="1:4" x14ac:dyDescent="0.35">
      <c r="A1082" t="s">
        <v>1440</v>
      </c>
      <c r="B1082" t="s">
        <v>33</v>
      </c>
      <c r="C1082" t="s">
        <v>1452</v>
      </c>
      <c r="D1082" t="s">
        <v>1453</v>
      </c>
    </row>
    <row r="1083" spans="1:4" x14ac:dyDescent="0.35">
      <c r="A1083" t="s">
        <v>1440</v>
      </c>
      <c r="B1083" t="s">
        <v>33</v>
      </c>
      <c r="C1083" t="s">
        <v>1454</v>
      </c>
      <c r="D1083" t="s">
        <v>1455</v>
      </c>
    </row>
    <row r="1084" spans="1:4" x14ac:dyDescent="0.35">
      <c r="A1084" t="s">
        <v>1440</v>
      </c>
      <c r="B1084" t="s">
        <v>33</v>
      </c>
      <c r="C1084" t="s">
        <v>1456</v>
      </c>
      <c r="D1084" t="s">
        <v>1457</v>
      </c>
    </row>
    <row r="1085" spans="1:4" x14ac:dyDescent="0.35">
      <c r="A1085" t="s">
        <v>1440</v>
      </c>
      <c r="B1085" t="s">
        <v>33</v>
      </c>
      <c r="C1085" t="s">
        <v>1458</v>
      </c>
      <c r="D1085" t="s">
        <v>1459</v>
      </c>
    </row>
    <row r="1086" spans="1:4" x14ac:dyDescent="0.35">
      <c r="A1086" t="s">
        <v>1440</v>
      </c>
      <c r="B1086" t="s">
        <v>33</v>
      </c>
      <c r="C1086" t="s">
        <v>1460</v>
      </c>
      <c r="D1086" t="s">
        <v>1461</v>
      </c>
    </row>
    <row r="1087" spans="1:4" x14ac:dyDescent="0.35">
      <c r="A1087" t="s">
        <v>1440</v>
      </c>
      <c r="B1087" t="s">
        <v>42</v>
      </c>
      <c r="C1087" t="s">
        <v>1462</v>
      </c>
      <c r="D1087" t="s">
        <v>1463</v>
      </c>
    </row>
    <row r="1088" spans="1:4" x14ac:dyDescent="0.35">
      <c r="A1088" t="s">
        <v>1440</v>
      </c>
      <c r="B1088" t="s">
        <v>42</v>
      </c>
      <c r="C1088" t="s">
        <v>1464</v>
      </c>
      <c r="D1088" t="s">
        <v>1465</v>
      </c>
    </row>
    <row r="1089" spans="1:4" x14ac:dyDescent="0.35">
      <c r="A1089" t="s">
        <v>1440</v>
      </c>
      <c r="B1089" t="s">
        <v>42</v>
      </c>
      <c r="C1089" t="s">
        <v>1466</v>
      </c>
      <c r="D1089" t="s">
        <v>1467</v>
      </c>
    </row>
    <row r="1090" spans="1:4" x14ac:dyDescent="0.35">
      <c r="A1090" t="s">
        <v>1440</v>
      </c>
      <c r="B1090" t="s">
        <v>42</v>
      </c>
      <c r="C1090" t="s">
        <v>1468</v>
      </c>
      <c r="D1090" t="s">
        <v>1469</v>
      </c>
    </row>
    <row r="1091" spans="1:4" x14ac:dyDescent="0.35">
      <c r="A1091" t="s">
        <v>1440</v>
      </c>
      <c r="B1091" t="s">
        <v>42</v>
      </c>
      <c r="C1091" t="s">
        <v>1470</v>
      </c>
      <c r="D1091" t="s">
        <v>1471</v>
      </c>
    </row>
    <row r="1092" spans="1:4" x14ac:dyDescent="0.35">
      <c r="A1092" t="s">
        <v>1440</v>
      </c>
      <c r="B1092" t="s">
        <v>42</v>
      </c>
      <c r="C1092" t="s">
        <v>1472</v>
      </c>
      <c r="D1092" t="s">
        <v>1473</v>
      </c>
    </row>
    <row r="1093" spans="1:4" x14ac:dyDescent="0.35">
      <c r="A1093" t="s">
        <v>1440</v>
      </c>
      <c r="B1093" t="s">
        <v>49</v>
      </c>
      <c r="C1093" t="s">
        <v>1474</v>
      </c>
      <c r="D1093" t="s">
        <v>1475</v>
      </c>
    </row>
    <row r="1094" spans="1:4" x14ac:dyDescent="0.35">
      <c r="A1094" t="s">
        <v>1440</v>
      </c>
      <c r="B1094" t="s">
        <v>49</v>
      </c>
      <c r="C1094" t="s">
        <v>687</v>
      </c>
      <c r="D1094" t="s">
        <v>1476</v>
      </c>
    </row>
    <row r="1095" spans="1:4" x14ac:dyDescent="0.35">
      <c r="A1095" t="s">
        <v>1440</v>
      </c>
      <c r="B1095" t="s">
        <v>49</v>
      </c>
      <c r="C1095" t="s">
        <v>1477</v>
      </c>
      <c r="D1095" t="s">
        <v>1478</v>
      </c>
    </row>
    <row r="1096" spans="1:4" x14ac:dyDescent="0.35">
      <c r="A1096" t="s">
        <v>1440</v>
      </c>
      <c r="B1096" t="s">
        <v>53</v>
      </c>
      <c r="C1096" t="s">
        <v>1479</v>
      </c>
      <c r="D1096" t="s">
        <v>1480</v>
      </c>
    </row>
    <row r="1097" spans="1:4" x14ac:dyDescent="0.35">
      <c r="A1097" t="s">
        <v>1440</v>
      </c>
      <c r="B1097" t="s">
        <v>53</v>
      </c>
      <c r="C1097" t="s">
        <v>1481</v>
      </c>
      <c r="D1097" t="s">
        <v>1482</v>
      </c>
    </row>
    <row r="1098" spans="1:4" x14ac:dyDescent="0.35">
      <c r="A1098" t="s">
        <v>1440</v>
      </c>
      <c r="B1098" t="s">
        <v>53</v>
      </c>
      <c r="C1098" t="s">
        <v>1483</v>
      </c>
      <c r="D1098" t="s">
        <v>1484</v>
      </c>
    </row>
    <row r="1099" spans="1:4" x14ac:dyDescent="0.35">
      <c r="A1099" t="s">
        <v>1440</v>
      </c>
      <c r="B1099" t="s">
        <v>53</v>
      </c>
      <c r="C1099" t="s">
        <v>1485</v>
      </c>
      <c r="D1099" t="s">
        <v>1486</v>
      </c>
    </row>
    <row r="1100" spans="1:4" x14ac:dyDescent="0.35">
      <c r="A1100" t="s">
        <v>1440</v>
      </c>
      <c r="B1100" t="s">
        <v>53</v>
      </c>
      <c r="C1100" t="s">
        <v>1487</v>
      </c>
      <c r="D1100" t="s">
        <v>1488</v>
      </c>
    </row>
    <row r="1101" spans="1:4" x14ac:dyDescent="0.35">
      <c r="A1101" t="s">
        <v>1440</v>
      </c>
      <c r="B1101" t="s">
        <v>53</v>
      </c>
      <c r="C1101" t="s">
        <v>672</v>
      </c>
      <c r="D1101" t="s">
        <v>1489</v>
      </c>
    </row>
    <row r="1102" spans="1:4" x14ac:dyDescent="0.35">
      <c r="A1102" t="s">
        <v>1440</v>
      </c>
      <c r="B1102" t="s">
        <v>53</v>
      </c>
      <c r="C1102" t="s">
        <v>1490</v>
      </c>
      <c r="D1102" t="s">
        <v>1491</v>
      </c>
    </row>
    <row r="1103" spans="1:4" x14ac:dyDescent="0.35">
      <c r="A1103" t="s">
        <v>1440</v>
      </c>
      <c r="B1103" t="s">
        <v>233</v>
      </c>
      <c r="C1103" t="s">
        <v>31</v>
      </c>
      <c r="D1103" t="s">
        <v>1492</v>
      </c>
    </row>
    <row r="1104" spans="1:4" x14ac:dyDescent="0.35">
      <c r="A1104" t="s">
        <v>1440</v>
      </c>
      <c r="B1104" t="s">
        <v>233</v>
      </c>
      <c r="C1104" t="s">
        <v>1035</v>
      </c>
      <c r="D1104" t="s">
        <v>1493</v>
      </c>
    </row>
    <row r="1105" spans="1:4" x14ac:dyDescent="0.35">
      <c r="A1105" t="s">
        <v>1440</v>
      </c>
      <c r="B1105" t="s">
        <v>233</v>
      </c>
      <c r="C1105" t="s">
        <v>1073</v>
      </c>
      <c r="D1105" t="s">
        <v>1494</v>
      </c>
    </row>
    <row r="1106" spans="1:4" x14ac:dyDescent="0.35">
      <c r="A1106" t="s">
        <v>1440</v>
      </c>
      <c r="B1106" t="s">
        <v>233</v>
      </c>
      <c r="C1106" t="s">
        <v>82</v>
      </c>
      <c r="D1106" t="s">
        <v>1495</v>
      </c>
    </row>
    <row r="1107" spans="1:4" x14ac:dyDescent="0.35">
      <c r="A1107" t="s">
        <v>1496</v>
      </c>
      <c r="B1107" t="s">
        <v>5</v>
      </c>
      <c r="C1107" t="s">
        <v>6</v>
      </c>
      <c r="D1107" t="s">
        <v>1497</v>
      </c>
    </row>
    <row r="1108" spans="1:4" x14ac:dyDescent="0.35">
      <c r="A1108" t="s">
        <v>1496</v>
      </c>
      <c r="B1108" t="s">
        <v>8</v>
      </c>
      <c r="C1108" t="s">
        <v>9</v>
      </c>
      <c r="D1108" t="s">
        <v>1498</v>
      </c>
    </row>
    <row r="1109" spans="1:4" x14ac:dyDescent="0.35">
      <c r="A1109" t="s">
        <v>1496</v>
      </c>
      <c r="B1109" t="s">
        <v>8</v>
      </c>
      <c r="C1109" t="s">
        <v>11</v>
      </c>
      <c r="D1109" t="s">
        <v>1499</v>
      </c>
    </row>
    <row r="1110" spans="1:4" x14ac:dyDescent="0.35">
      <c r="A1110" t="s">
        <v>1496</v>
      </c>
      <c r="B1110" t="s">
        <v>8</v>
      </c>
      <c r="C1110" t="s">
        <v>13</v>
      </c>
      <c r="D1110" t="s">
        <v>119</v>
      </c>
    </row>
    <row r="1111" spans="1:4" x14ac:dyDescent="0.35">
      <c r="A1111" t="s">
        <v>1496</v>
      </c>
      <c r="B1111" t="s">
        <v>8</v>
      </c>
      <c r="C1111" t="s">
        <v>15</v>
      </c>
      <c r="D1111" t="s">
        <v>388</v>
      </c>
    </row>
    <row r="1112" spans="1:4" x14ac:dyDescent="0.35">
      <c r="A1112" t="s">
        <v>1496</v>
      </c>
      <c r="B1112" t="s">
        <v>8</v>
      </c>
      <c r="C1112" t="s">
        <v>17</v>
      </c>
      <c r="D1112" t="s">
        <v>1500</v>
      </c>
    </row>
    <row r="1113" spans="1:4" x14ac:dyDescent="0.35">
      <c r="A1113" t="s">
        <v>1496</v>
      </c>
      <c r="B1113" t="s">
        <v>8</v>
      </c>
      <c r="C1113" t="s">
        <v>19</v>
      </c>
      <c r="D1113" t="s">
        <v>1501</v>
      </c>
    </row>
    <row r="1114" spans="1:4" x14ac:dyDescent="0.35">
      <c r="A1114" t="s">
        <v>1496</v>
      </c>
      <c r="B1114" t="s">
        <v>8</v>
      </c>
      <c r="C1114" t="s">
        <v>21</v>
      </c>
      <c r="D1114" t="s">
        <v>1502</v>
      </c>
    </row>
    <row r="1115" spans="1:4" x14ac:dyDescent="0.35">
      <c r="A1115" t="s">
        <v>1496</v>
      </c>
      <c r="B1115" t="s">
        <v>8</v>
      </c>
      <c r="C1115" t="s">
        <v>23</v>
      </c>
      <c r="D1115" t="s">
        <v>1503</v>
      </c>
    </row>
    <row r="1116" spans="1:4" x14ac:dyDescent="0.35">
      <c r="A1116" t="s">
        <v>1496</v>
      </c>
      <c r="B1116" t="s">
        <v>8</v>
      </c>
      <c r="C1116" t="s">
        <v>25</v>
      </c>
      <c r="D1116" t="s">
        <v>32</v>
      </c>
    </row>
    <row r="1117" spans="1:4" x14ac:dyDescent="0.35">
      <c r="A1117" t="s">
        <v>1496</v>
      </c>
      <c r="B1117" t="s">
        <v>8</v>
      </c>
      <c r="C1117" t="s">
        <v>27</v>
      </c>
      <c r="D1117" t="s">
        <v>1504</v>
      </c>
    </row>
    <row r="1118" spans="1:4" x14ac:dyDescent="0.35">
      <c r="A1118" t="s">
        <v>1496</v>
      </c>
      <c r="B1118" t="s">
        <v>33</v>
      </c>
      <c r="C1118" t="s">
        <v>801</v>
      </c>
      <c r="D1118" t="s">
        <v>1505</v>
      </c>
    </row>
    <row r="1119" spans="1:4" x14ac:dyDescent="0.35">
      <c r="A1119" t="s">
        <v>1496</v>
      </c>
      <c r="B1119" t="s">
        <v>33</v>
      </c>
      <c r="C1119" t="s">
        <v>1506</v>
      </c>
      <c r="D1119" t="s">
        <v>1507</v>
      </c>
    </row>
    <row r="1120" spans="1:4" x14ac:dyDescent="0.35">
      <c r="A1120" t="s">
        <v>1496</v>
      </c>
      <c r="B1120" t="s">
        <v>33</v>
      </c>
      <c r="C1120" t="s">
        <v>1508</v>
      </c>
      <c r="D1120" t="s">
        <v>1509</v>
      </c>
    </row>
    <row r="1121" spans="1:4" x14ac:dyDescent="0.35">
      <c r="A1121" t="s">
        <v>1496</v>
      </c>
      <c r="B1121" t="s">
        <v>33</v>
      </c>
      <c r="C1121" t="s">
        <v>1510</v>
      </c>
      <c r="D1121" t="s">
        <v>1511</v>
      </c>
    </row>
    <row r="1122" spans="1:4" x14ac:dyDescent="0.35">
      <c r="A1122" t="s">
        <v>1496</v>
      </c>
      <c r="B1122" t="s">
        <v>33</v>
      </c>
      <c r="C1122" t="s">
        <v>1512</v>
      </c>
      <c r="D1122" t="s">
        <v>1513</v>
      </c>
    </row>
    <row r="1123" spans="1:4" x14ac:dyDescent="0.35">
      <c r="A1123" t="s">
        <v>1496</v>
      </c>
      <c r="B1123" t="s">
        <v>33</v>
      </c>
      <c r="C1123" t="s">
        <v>1514</v>
      </c>
      <c r="D1123" t="s">
        <v>1515</v>
      </c>
    </row>
    <row r="1124" spans="1:4" x14ac:dyDescent="0.35">
      <c r="A1124" t="s">
        <v>1496</v>
      </c>
      <c r="B1124" t="s">
        <v>33</v>
      </c>
      <c r="C1124" t="s">
        <v>1516</v>
      </c>
      <c r="D1124" t="s">
        <v>1517</v>
      </c>
    </row>
    <row r="1125" spans="1:4" x14ac:dyDescent="0.35">
      <c r="A1125" t="s">
        <v>1496</v>
      </c>
      <c r="B1125" t="s">
        <v>33</v>
      </c>
      <c r="C1125" t="s">
        <v>1518</v>
      </c>
      <c r="D1125" t="s">
        <v>1519</v>
      </c>
    </row>
    <row r="1126" spans="1:4" x14ac:dyDescent="0.35">
      <c r="A1126" t="s">
        <v>1496</v>
      </c>
      <c r="B1126" t="s">
        <v>33</v>
      </c>
      <c r="C1126" t="s">
        <v>1520</v>
      </c>
      <c r="D1126" t="s">
        <v>1521</v>
      </c>
    </row>
    <row r="1127" spans="1:4" x14ac:dyDescent="0.35">
      <c r="A1127" t="s">
        <v>1496</v>
      </c>
      <c r="B1127" t="s">
        <v>42</v>
      </c>
      <c r="C1127" t="s">
        <v>1522</v>
      </c>
      <c r="D1127" t="s">
        <v>1523</v>
      </c>
    </row>
    <row r="1128" spans="1:4" x14ac:dyDescent="0.35">
      <c r="A1128" t="s">
        <v>1496</v>
      </c>
      <c r="B1128" t="s">
        <v>42</v>
      </c>
      <c r="C1128" t="s">
        <v>1524</v>
      </c>
      <c r="D1128" t="s">
        <v>1525</v>
      </c>
    </row>
    <row r="1129" spans="1:4" x14ac:dyDescent="0.35">
      <c r="A1129" t="s">
        <v>1496</v>
      </c>
      <c r="B1129" t="s">
        <v>42</v>
      </c>
      <c r="C1129" t="s">
        <v>1526</v>
      </c>
      <c r="D1129" t="s">
        <v>1527</v>
      </c>
    </row>
    <row r="1130" spans="1:4" x14ac:dyDescent="0.35">
      <c r="A1130" t="s">
        <v>1496</v>
      </c>
      <c r="B1130" t="s">
        <v>49</v>
      </c>
      <c r="C1130" t="s">
        <v>910</v>
      </c>
      <c r="D1130" t="s">
        <v>1528</v>
      </c>
    </row>
    <row r="1131" spans="1:4" x14ac:dyDescent="0.35">
      <c r="A1131" t="s">
        <v>1496</v>
      </c>
      <c r="B1131" t="s">
        <v>49</v>
      </c>
      <c r="C1131" t="s">
        <v>747</v>
      </c>
      <c r="D1131" t="s">
        <v>1529</v>
      </c>
    </row>
    <row r="1132" spans="1:4" x14ac:dyDescent="0.35">
      <c r="A1132" t="s">
        <v>1496</v>
      </c>
      <c r="B1132" t="s">
        <v>53</v>
      </c>
      <c r="C1132" t="s">
        <v>1530</v>
      </c>
      <c r="D1132" t="s">
        <v>1531</v>
      </c>
    </row>
    <row r="1133" spans="1:4" x14ac:dyDescent="0.35">
      <c r="A1133" t="s">
        <v>1496</v>
      </c>
      <c r="B1133" t="s">
        <v>53</v>
      </c>
      <c r="C1133" t="s">
        <v>826</v>
      </c>
      <c r="D1133" t="s">
        <v>1532</v>
      </c>
    </row>
    <row r="1134" spans="1:4" x14ac:dyDescent="0.35">
      <c r="A1134" t="s">
        <v>1496</v>
      </c>
      <c r="B1134" t="s">
        <v>53</v>
      </c>
      <c r="C1134" t="s">
        <v>1533</v>
      </c>
      <c r="D1134" t="s">
        <v>1534</v>
      </c>
    </row>
    <row r="1135" spans="1:4" x14ac:dyDescent="0.35">
      <c r="A1135" t="s">
        <v>1496</v>
      </c>
      <c r="B1135" t="s">
        <v>53</v>
      </c>
      <c r="C1135" t="s">
        <v>1535</v>
      </c>
      <c r="D1135" t="s">
        <v>1536</v>
      </c>
    </row>
    <row r="1136" spans="1:4" x14ac:dyDescent="0.35">
      <c r="A1136" t="s">
        <v>1496</v>
      </c>
      <c r="B1136" t="s">
        <v>53</v>
      </c>
      <c r="C1136" t="s">
        <v>1537</v>
      </c>
      <c r="D1136" t="s">
        <v>1538</v>
      </c>
    </row>
    <row r="1137" spans="1:4" x14ac:dyDescent="0.35">
      <c r="A1137" t="s">
        <v>1496</v>
      </c>
      <c r="B1137" t="s">
        <v>233</v>
      </c>
      <c r="C1137" t="s">
        <v>69</v>
      </c>
      <c r="D1137" t="s">
        <v>1539</v>
      </c>
    </row>
    <row r="1138" spans="1:4" x14ac:dyDescent="0.35">
      <c r="A1138" t="s">
        <v>1540</v>
      </c>
      <c r="B1138" t="s">
        <v>5</v>
      </c>
      <c r="C1138" t="s">
        <v>6</v>
      </c>
      <c r="D1138" t="s">
        <v>1541</v>
      </c>
    </row>
    <row r="1139" spans="1:4" x14ac:dyDescent="0.35">
      <c r="A1139" t="s">
        <v>1540</v>
      </c>
      <c r="B1139" t="s">
        <v>8</v>
      </c>
      <c r="C1139" t="s">
        <v>9</v>
      </c>
      <c r="D1139" t="s">
        <v>114</v>
      </c>
    </row>
    <row r="1140" spans="1:4" x14ac:dyDescent="0.35">
      <c r="A1140" t="s">
        <v>1540</v>
      </c>
      <c r="B1140" t="s">
        <v>8</v>
      </c>
      <c r="C1140" t="s">
        <v>11</v>
      </c>
      <c r="D1140" t="s">
        <v>1542</v>
      </c>
    </row>
    <row r="1141" spans="1:4" x14ac:dyDescent="0.35">
      <c r="A1141" t="s">
        <v>1540</v>
      </c>
      <c r="B1141" t="s">
        <v>8</v>
      </c>
      <c r="C1141" t="s">
        <v>13</v>
      </c>
      <c r="D1141" t="s">
        <v>557</v>
      </c>
    </row>
    <row r="1142" spans="1:4" x14ac:dyDescent="0.35">
      <c r="A1142" t="s">
        <v>1540</v>
      </c>
      <c r="B1142" t="s">
        <v>8</v>
      </c>
      <c r="C1142" t="s">
        <v>15</v>
      </c>
      <c r="D1142" t="s">
        <v>119</v>
      </c>
    </row>
    <row r="1143" spans="1:4" x14ac:dyDescent="0.35">
      <c r="A1143" t="s">
        <v>1540</v>
      </c>
      <c r="B1143" t="s">
        <v>8</v>
      </c>
      <c r="C1143" t="s">
        <v>17</v>
      </c>
      <c r="D1143" t="s">
        <v>62</v>
      </c>
    </row>
    <row r="1144" spans="1:4" x14ac:dyDescent="0.35">
      <c r="A1144" t="s">
        <v>1540</v>
      </c>
      <c r="B1144" t="s">
        <v>8</v>
      </c>
      <c r="C1144" t="s">
        <v>19</v>
      </c>
      <c r="D1144" t="s">
        <v>16</v>
      </c>
    </row>
    <row r="1145" spans="1:4" x14ac:dyDescent="0.35">
      <c r="A1145" t="s">
        <v>1540</v>
      </c>
      <c r="B1145" t="s">
        <v>8</v>
      </c>
      <c r="C1145" t="s">
        <v>21</v>
      </c>
      <c r="D1145" t="s">
        <v>64</v>
      </c>
    </row>
    <row r="1146" spans="1:4" x14ac:dyDescent="0.35">
      <c r="A1146" t="s">
        <v>1540</v>
      </c>
      <c r="B1146" t="s">
        <v>8</v>
      </c>
      <c r="C1146" t="s">
        <v>23</v>
      </c>
      <c r="D1146" t="s">
        <v>20</v>
      </c>
    </row>
    <row r="1147" spans="1:4" x14ac:dyDescent="0.35">
      <c r="A1147" t="s">
        <v>1540</v>
      </c>
      <c r="B1147" t="s">
        <v>8</v>
      </c>
      <c r="C1147" t="s">
        <v>25</v>
      </c>
      <c r="D1147" t="s">
        <v>1543</v>
      </c>
    </row>
    <row r="1148" spans="1:4" x14ac:dyDescent="0.35">
      <c r="A1148" t="s">
        <v>1540</v>
      </c>
      <c r="B1148" t="s">
        <v>8</v>
      </c>
      <c r="C1148" t="s">
        <v>27</v>
      </c>
      <c r="D1148" t="s">
        <v>1184</v>
      </c>
    </row>
    <row r="1149" spans="1:4" x14ac:dyDescent="0.35">
      <c r="A1149" t="s">
        <v>1540</v>
      </c>
      <c r="B1149" t="s">
        <v>8</v>
      </c>
      <c r="C1149" t="s">
        <v>29</v>
      </c>
      <c r="D1149" t="s">
        <v>1544</v>
      </c>
    </row>
    <row r="1150" spans="1:4" x14ac:dyDescent="0.35">
      <c r="A1150" t="s">
        <v>1540</v>
      </c>
      <c r="B1150" t="s">
        <v>8</v>
      </c>
      <c r="C1150" t="s">
        <v>31</v>
      </c>
      <c r="D1150" t="s">
        <v>1545</v>
      </c>
    </row>
    <row r="1151" spans="1:4" x14ac:dyDescent="0.35">
      <c r="A1151" t="s">
        <v>1540</v>
      </c>
      <c r="B1151" t="s">
        <v>8</v>
      </c>
      <c r="C1151" t="s">
        <v>69</v>
      </c>
      <c r="D1151" t="s">
        <v>244</v>
      </c>
    </row>
    <row r="1152" spans="1:4" x14ac:dyDescent="0.35">
      <c r="A1152" t="s">
        <v>1540</v>
      </c>
      <c r="B1152" t="s">
        <v>8</v>
      </c>
      <c r="C1152" t="s">
        <v>70</v>
      </c>
      <c r="D1152" t="s">
        <v>1546</v>
      </c>
    </row>
    <row r="1153" spans="1:4" x14ac:dyDescent="0.35">
      <c r="A1153" t="s">
        <v>1540</v>
      </c>
      <c r="B1153" t="s">
        <v>8</v>
      </c>
      <c r="C1153" t="s">
        <v>43</v>
      </c>
      <c r="D1153" t="s">
        <v>224</v>
      </c>
    </row>
    <row r="1154" spans="1:4" x14ac:dyDescent="0.35">
      <c r="A1154" t="s">
        <v>1540</v>
      </c>
      <c r="B1154" t="s">
        <v>8</v>
      </c>
      <c r="C1154" t="s">
        <v>73</v>
      </c>
      <c r="D1154" t="s">
        <v>32</v>
      </c>
    </row>
    <row r="1155" spans="1:4" x14ac:dyDescent="0.35">
      <c r="A1155" t="s">
        <v>1540</v>
      </c>
      <c r="B1155" t="s">
        <v>8</v>
      </c>
      <c r="C1155" t="s">
        <v>75</v>
      </c>
      <c r="D1155" t="s">
        <v>81</v>
      </c>
    </row>
    <row r="1156" spans="1:4" x14ac:dyDescent="0.35">
      <c r="A1156" t="s">
        <v>1540</v>
      </c>
      <c r="B1156" t="s">
        <v>33</v>
      </c>
      <c r="C1156" t="s">
        <v>1547</v>
      </c>
      <c r="D1156" t="s">
        <v>1548</v>
      </c>
    </row>
    <row r="1157" spans="1:4" x14ac:dyDescent="0.35">
      <c r="A1157" t="s">
        <v>1540</v>
      </c>
      <c r="B1157" t="s">
        <v>33</v>
      </c>
      <c r="C1157" t="s">
        <v>1549</v>
      </c>
      <c r="D1157" t="s">
        <v>1550</v>
      </c>
    </row>
    <row r="1158" spans="1:4" x14ac:dyDescent="0.35">
      <c r="A1158" t="s">
        <v>1540</v>
      </c>
      <c r="B1158" t="s">
        <v>33</v>
      </c>
      <c r="C1158" t="s">
        <v>1551</v>
      </c>
      <c r="D1158" t="s">
        <v>1552</v>
      </c>
    </row>
    <row r="1159" spans="1:4" x14ac:dyDescent="0.35">
      <c r="A1159" t="s">
        <v>1540</v>
      </c>
      <c r="B1159" t="s">
        <v>33</v>
      </c>
      <c r="C1159" t="s">
        <v>1553</v>
      </c>
      <c r="D1159" t="s">
        <v>1554</v>
      </c>
    </row>
    <row r="1160" spans="1:4" x14ac:dyDescent="0.35">
      <c r="A1160" t="s">
        <v>1540</v>
      </c>
      <c r="B1160" t="s">
        <v>33</v>
      </c>
      <c r="C1160" t="s">
        <v>1555</v>
      </c>
      <c r="D1160" t="s">
        <v>1556</v>
      </c>
    </row>
    <row r="1161" spans="1:4" x14ac:dyDescent="0.35">
      <c r="A1161" t="s">
        <v>1540</v>
      </c>
      <c r="B1161" t="s">
        <v>33</v>
      </c>
      <c r="C1161" t="s">
        <v>1557</v>
      </c>
      <c r="D1161" t="s">
        <v>1558</v>
      </c>
    </row>
    <row r="1162" spans="1:4" x14ac:dyDescent="0.35">
      <c r="A1162" t="s">
        <v>1540</v>
      </c>
      <c r="B1162" t="s">
        <v>33</v>
      </c>
      <c r="C1162" t="s">
        <v>1559</v>
      </c>
      <c r="D1162" t="s">
        <v>1560</v>
      </c>
    </row>
    <row r="1163" spans="1:4" x14ac:dyDescent="0.35">
      <c r="A1163" t="s">
        <v>1540</v>
      </c>
      <c r="B1163" t="s">
        <v>33</v>
      </c>
      <c r="C1163" t="s">
        <v>1561</v>
      </c>
      <c r="D1163" t="s">
        <v>1562</v>
      </c>
    </row>
    <row r="1164" spans="1:4" x14ac:dyDescent="0.35">
      <c r="A1164" t="s">
        <v>1540</v>
      </c>
      <c r="B1164" t="s">
        <v>33</v>
      </c>
      <c r="C1164" t="s">
        <v>1563</v>
      </c>
      <c r="D1164" t="s">
        <v>1564</v>
      </c>
    </row>
    <row r="1165" spans="1:4" x14ac:dyDescent="0.35">
      <c r="A1165" t="s">
        <v>1540</v>
      </c>
      <c r="B1165" t="s">
        <v>33</v>
      </c>
      <c r="C1165" t="s">
        <v>1565</v>
      </c>
      <c r="D1165" t="s">
        <v>1566</v>
      </c>
    </row>
    <row r="1166" spans="1:4" x14ac:dyDescent="0.35">
      <c r="A1166" t="s">
        <v>1540</v>
      </c>
      <c r="B1166" t="s">
        <v>33</v>
      </c>
      <c r="C1166" t="s">
        <v>1567</v>
      </c>
      <c r="D1166" t="s">
        <v>1568</v>
      </c>
    </row>
    <row r="1167" spans="1:4" x14ac:dyDescent="0.35">
      <c r="A1167" t="s">
        <v>1540</v>
      </c>
      <c r="B1167" t="s">
        <v>33</v>
      </c>
      <c r="C1167" t="s">
        <v>1569</v>
      </c>
      <c r="D1167" t="s">
        <v>1570</v>
      </c>
    </row>
    <row r="1168" spans="1:4" x14ac:dyDescent="0.35">
      <c r="A1168" t="s">
        <v>1540</v>
      </c>
      <c r="B1168" t="s">
        <v>33</v>
      </c>
      <c r="C1168" t="s">
        <v>1571</v>
      </c>
      <c r="D1168" t="s">
        <v>1572</v>
      </c>
    </row>
    <row r="1169" spans="1:4" x14ac:dyDescent="0.35">
      <c r="A1169" t="s">
        <v>1540</v>
      </c>
      <c r="B1169" t="s">
        <v>42</v>
      </c>
      <c r="C1169" t="s">
        <v>1573</v>
      </c>
      <c r="D1169" t="s">
        <v>1574</v>
      </c>
    </row>
    <row r="1170" spans="1:4" x14ac:dyDescent="0.35">
      <c r="A1170" t="s">
        <v>1540</v>
      </c>
      <c r="B1170" t="s">
        <v>42</v>
      </c>
      <c r="C1170" t="s">
        <v>1575</v>
      </c>
      <c r="D1170" t="s">
        <v>1576</v>
      </c>
    </row>
    <row r="1171" spans="1:4" x14ac:dyDescent="0.35">
      <c r="A1171" t="s">
        <v>1540</v>
      </c>
      <c r="B1171" t="s">
        <v>42</v>
      </c>
      <c r="C1171" t="s">
        <v>1577</v>
      </c>
      <c r="D1171" t="s">
        <v>1578</v>
      </c>
    </row>
    <row r="1172" spans="1:4" x14ac:dyDescent="0.35">
      <c r="A1172" t="s">
        <v>1540</v>
      </c>
      <c r="B1172" t="s">
        <v>42</v>
      </c>
      <c r="C1172" t="s">
        <v>1579</v>
      </c>
      <c r="D1172" t="s">
        <v>1580</v>
      </c>
    </row>
    <row r="1173" spans="1:4" x14ac:dyDescent="0.35">
      <c r="A1173" t="s">
        <v>1540</v>
      </c>
      <c r="B1173" t="s">
        <v>49</v>
      </c>
      <c r="C1173" t="s">
        <v>1581</v>
      </c>
      <c r="D1173" t="s">
        <v>1582</v>
      </c>
    </row>
    <row r="1174" spans="1:4" x14ac:dyDescent="0.35">
      <c r="A1174" t="s">
        <v>1540</v>
      </c>
      <c r="B1174" t="s">
        <v>49</v>
      </c>
      <c r="C1174" t="s">
        <v>1583</v>
      </c>
      <c r="D1174" t="s">
        <v>1584</v>
      </c>
    </row>
    <row r="1175" spans="1:4" x14ac:dyDescent="0.35">
      <c r="A1175" t="s">
        <v>1540</v>
      </c>
      <c r="B1175" t="s">
        <v>49</v>
      </c>
      <c r="C1175" t="s">
        <v>1585</v>
      </c>
      <c r="D1175" t="s">
        <v>1586</v>
      </c>
    </row>
    <row r="1176" spans="1:4" x14ac:dyDescent="0.35">
      <c r="A1176" t="s">
        <v>1540</v>
      </c>
      <c r="B1176" t="s">
        <v>49</v>
      </c>
      <c r="C1176" t="s">
        <v>1587</v>
      </c>
      <c r="D1176" t="s">
        <v>1588</v>
      </c>
    </row>
    <row r="1177" spans="1:4" x14ac:dyDescent="0.35">
      <c r="A1177" t="s">
        <v>1540</v>
      </c>
      <c r="B1177" t="s">
        <v>49</v>
      </c>
      <c r="C1177" t="s">
        <v>1589</v>
      </c>
      <c r="D1177" t="s">
        <v>1590</v>
      </c>
    </row>
    <row r="1178" spans="1:4" x14ac:dyDescent="0.35">
      <c r="A1178" t="s">
        <v>1540</v>
      </c>
      <c r="B1178" t="s">
        <v>49</v>
      </c>
      <c r="C1178" t="s">
        <v>1591</v>
      </c>
      <c r="D1178" t="s">
        <v>1592</v>
      </c>
    </row>
    <row r="1179" spans="1:4" x14ac:dyDescent="0.35">
      <c r="A1179" t="s">
        <v>1540</v>
      </c>
      <c r="B1179" t="s">
        <v>53</v>
      </c>
      <c r="C1179" t="s">
        <v>1593</v>
      </c>
      <c r="D1179" t="s">
        <v>1594</v>
      </c>
    </row>
    <row r="1180" spans="1:4" x14ac:dyDescent="0.35">
      <c r="A1180" t="s">
        <v>1540</v>
      </c>
      <c r="B1180" t="s">
        <v>233</v>
      </c>
      <c r="C1180" t="s">
        <v>721</v>
      </c>
      <c r="D1180" t="s">
        <v>1595</v>
      </c>
    </row>
    <row r="1181" spans="1:4" x14ac:dyDescent="0.35">
      <c r="A1181" t="s">
        <v>1596</v>
      </c>
      <c r="B1181" t="s">
        <v>5</v>
      </c>
      <c r="C1181" t="s">
        <v>6</v>
      </c>
      <c r="D1181" t="s">
        <v>1597</v>
      </c>
    </row>
    <row r="1182" spans="1:4" x14ac:dyDescent="0.35">
      <c r="A1182" t="s">
        <v>1596</v>
      </c>
      <c r="B1182" t="s">
        <v>8</v>
      </c>
      <c r="C1182" t="s">
        <v>9</v>
      </c>
      <c r="D1182" t="s">
        <v>1598</v>
      </c>
    </row>
    <row r="1183" spans="1:4" x14ac:dyDescent="0.35">
      <c r="A1183" t="s">
        <v>1596</v>
      </c>
      <c r="B1183" t="s">
        <v>8</v>
      </c>
      <c r="C1183" t="s">
        <v>11</v>
      </c>
      <c r="D1183" t="s">
        <v>114</v>
      </c>
    </row>
    <row r="1184" spans="1:4" x14ac:dyDescent="0.35">
      <c r="A1184" t="s">
        <v>1596</v>
      </c>
      <c r="B1184" t="s">
        <v>8</v>
      </c>
      <c r="C1184" t="s">
        <v>13</v>
      </c>
      <c r="D1184" t="s">
        <v>1599</v>
      </c>
    </row>
    <row r="1185" spans="1:4" x14ac:dyDescent="0.35">
      <c r="A1185" t="s">
        <v>1596</v>
      </c>
      <c r="B1185" t="s">
        <v>8</v>
      </c>
      <c r="C1185" t="s">
        <v>15</v>
      </c>
      <c r="D1185" t="s">
        <v>1600</v>
      </c>
    </row>
    <row r="1186" spans="1:4" x14ac:dyDescent="0.35">
      <c r="A1186" t="s">
        <v>1596</v>
      </c>
      <c r="B1186" t="s">
        <v>8</v>
      </c>
      <c r="C1186" t="s">
        <v>17</v>
      </c>
      <c r="D1186" t="s">
        <v>1601</v>
      </c>
    </row>
    <row r="1187" spans="1:4" x14ac:dyDescent="0.35">
      <c r="A1187" t="s">
        <v>1596</v>
      </c>
      <c r="B1187" t="s">
        <v>8</v>
      </c>
      <c r="C1187" t="s">
        <v>19</v>
      </c>
      <c r="D1187" t="s">
        <v>388</v>
      </c>
    </row>
    <row r="1188" spans="1:4" x14ac:dyDescent="0.35">
      <c r="A1188" t="s">
        <v>1596</v>
      </c>
      <c r="B1188" t="s">
        <v>8</v>
      </c>
      <c r="C1188" t="s">
        <v>21</v>
      </c>
      <c r="D1188" t="s">
        <v>1602</v>
      </c>
    </row>
    <row r="1189" spans="1:4" x14ac:dyDescent="0.35">
      <c r="A1189" t="s">
        <v>1596</v>
      </c>
      <c r="B1189" t="s">
        <v>8</v>
      </c>
      <c r="C1189" t="s">
        <v>23</v>
      </c>
      <c r="D1189" t="s">
        <v>1603</v>
      </c>
    </row>
    <row r="1190" spans="1:4" x14ac:dyDescent="0.35">
      <c r="A1190" t="s">
        <v>1596</v>
      </c>
      <c r="B1190" t="s">
        <v>8</v>
      </c>
      <c r="C1190" t="s">
        <v>25</v>
      </c>
      <c r="D1190" t="s">
        <v>1604</v>
      </c>
    </row>
    <row r="1191" spans="1:4" x14ac:dyDescent="0.35">
      <c r="A1191" t="s">
        <v>1596</v>
      </c>
      <c r="B1191" t="s">
        <v>8</v>
      </c>
      <c r="C1191" t="s">
        <v>27</v>
      </c>
      <c r="D1191" t="s">
        <v>76</v>
      </c>
    </row>
    <row r="1192" spans="1:4" x14ac:dyDescent="0.35">
      <c r="A1192" t="s">
        <v>1596</v>
      </c>
      <c r="B1192" t="s">
        <v>8</v>
      </c>
      <c r="C1192" t="s">
        <v>29</v>
      </c>
      <c r="D1192" t="s">
        <v>224</v>
      </c>
    </row>
    <row r="1193" spans="1:4" x14ac:dyDescent="0.35">
      <c r="A1193" t="s">
        <v>1596</v>
      </c>
      <c r="B1193" t="s">
        <v>33</v>
      </c>
      <c r="C1193" t="s">
        <v>1605</v>
      </c>
      <c r="D1193" t="s">
        <v>1606</v>
      </c>
    </row>
    <row r="1194" spans="1:4" x14ac:dyDescent="0.35">
      <c r="A1194" t="s">
        <v>1596</v>
      </c>
      <c r="B1194" t="s">
        <v>33</v>
      </c>
      <c r="C1194" t="s">
        <v>1607</v>
      </c>
      <c r="D1194" t="s">
        <v>1608</v>
      </c>
    </row>
    <row r="1195" spans="1:4" x14ac:dyDescent="0.35">
      <c r="A1195" t="s">
        <v>1596</v>
      </c>
      <c r="B1195" t="s">
        <v>33</v>
      </c>
      <c r="C1195" t="s">
        <v>1609</v>
      </c>
      <c r="D1195" t="s">
        <v>1610</v>
      </c>
    </row>
    <row r="1196" spans="1:4" x14ac:dyDescent="0.35">
      <c r="A1196" t="s">
        <v>1596</v>
      </c>
      <c r="B1196" t="s">
        <v>33</v>
      </c>
      <c r="C1196" t="s">
        <v>1611</v>
      </c>
      <c r="D1196" t="s">
        <v>1612</v>
      </c>
    </row>
    <row r="1197" spans="1:4" x14ac:dyDescent="0.35">
      <c r="A1197" t="s">
        <v>1596</v>
      </c>
      <c r="B1197" t="s">
        <v>42</v>
      </c>
      <c r="C1197" t="s">
        <v>1613</v>
      </c>
      <c r="D1197" t="s">
        <v>1614</v>
      </c>
    </row>
    <row r="1198" spans="1:4" x14ac:dyDescent="0.35">
      <c r="A1198" t="s">
        <v>1596</v>
      </c>
      <c r="B1198" t="s">
        <v>42</v>
      </c>
      <c r="C1198" t="s">
        <v>1615</v>
      </c>
      <c r="D1198" t="s">
        <v>1616</v>
      </c>
    </row>
    <row r="1199" spans="1:4" x14ac:dyDescent="0.35">
      <c r="A1199" t="s">
        <v>1596</v>
      </c>
      <c r="B1199" t="s">
        <v>49</v>
      </c>
      <c r="C1199" t="s">
        <v>1617</v>
      </c>
      <c r="D1199" t="s">
        <v>1618</v>
      </c>
    </row>
    <row r="1200" spans="1:4" x14ac:dyDescent="0.35">
      <c r="A1200" t="s">
        <v>1619</v>
      </c>
      <c r="B1200" t="s">
        <v>5</v>
      </c>
      <c r="C1200" t="s">
        <v>6</v>
      </c>
      <c r="D1200" t="s">
        <v>1620</v>
      </c>
    </row>
    <row r="1201" spans="1:4" x14ac:dyDescent="0.35">
      <c r="A1201" t="s">
        <v>1619</v>
      </c>
      <c r="B1201" t="s">
        <v>8</v>
      </c>
      <c r="C1201" t="s">
        <v>9</v>
      </c>
      <c r="D1201" t="s">
        <v>1621</v>
      </c>
    </row>
    <row r="1202" spans="1:4" x14ac:dyDescent="0.35">
      <c r="A1202" t="s">
        <v>1619</v>
      </c>
      <c r="B1202" t="s">
        <v>8</v>
      </c>
      <c r="C1202" t="s">
        <v>11</v>
      </c>
      <c r="D1202" t="s">
        <v>60</v>
      </c>
    </row>
    <row r="1203" spans="1:4" x14ac:dyDescent="0.35">
      <c r="A1203" t="s">
        <v>1619</v>
      </c>
      <c r="B1203" t="s">
        <v>8</v>
      </c>
      <c r="C1203" t="s">
        <v>13</v>
      </c>
      <c r="D1203" t="s">
        <v>146</v>
      </c>
    </row>
    <row r="1204" spans="1:4" x14ac:dyDescent="0.35">
      <c r="A1204" t="s">
        <v>1619</v>
      </c>
      <c r="B1204" t="s">
        <v>8</v>
      </c>
      <c r="C1204" t="s">
        <v>15</v>
      </c>
      <c r="D1204" t="s">
        <v>1622</v>
      </c>
    </row>
    <row r="1205" spans="1:4" x14ac:dyDescent="0.35">
      <c r="A1205" t="s">
        <v>1619</v>
      </c>
      <c r="B1205" t="s">
        <v>8</v>
      </c>
      <c r="C1205" t="s">
        <v>17</v>
      </c>
      <c r="D1205" t="s">
        <v>1406</v>
      </c>
    </row>
    <row r="1206" spans="1:4" x14ac:dyDescent="0.35">
      <c r="A1206" t="s">
        <v>1619</v>
      </c>
      <c r="B1206" t="s">
        <v>8</v>
      </c>
      <c r="C1206" t="s">
        <v>19</v>
      </c>
      <c r="D1206" t="s">
        <v>1623</v>
      </c>
    </row>
    <row r="1207" spans="1:4" x14ac:dyDescent="0.35">
      <c r="A1207" t="s">
        <v>1619</v>
      </c>
      <c r="B1207" t="s">
        <v>8</v>
      </c>
      <c r="C1207" t="s">
        <v>21</v>
      </c>
      <c r="D1207" t="s">
        <v>1624</v>
      </c>
    </row>
    <row r="1208" spans="1:4" x14ac:dyDescent="0.35">
      <c r="A1208" t="s">
        <v>1619</v>
      </c>
      <c r="B1208" t="s">
        <v>8</v>
      </c>
      <c r="C1208" t="s">
        <v>23</v>
      </c>
      <c r="D1208" t="s">
        <v>391</v>
      </c>
    </row>
    <row r="1209" spans="1:4" x14ac:dyDescent="0.35">
      <c r="A1209" t="s">
        <v>1619</v>
      </c>
      <c r="B1209" t="s">
        <v>8</v>
      </c>
      <c r="C1209" t="s">
        <v>25</v>
      </c>
      <c r="D1209" t="s">
        <v>1625</v>
      </c>
    </row>
    <row r="1210" spans="1:4" x14ac:dyDescent="0.35">
      <c r="A1210" t="s">
        <v>1619</v>
      </c>
      <c r="B1210" t="s">
        <v>8</v>
      </c>
      <c r="C1210" t="s">
        <v>27</v>
      </c>
      <c r="D1210" t="s">
        <v>1626</v>
      </c>
    </row>
    <row r="1211" spans="1:4" x14ac:dyDescent="0.35">
      <c r="A1211" t="s">
        <v>1619</v>
      </c>
      <c r="B1211" t="s">
        <v>8</v>
      </c>
      <c r="C1211" t="s">
        <v>29</v>
      </c>
      <c r="D1211" t="s">
        <v>1627</v>
      </c>
    </row>
    <row r="1212" spans="1:4" x14ac:dyDescent="0.35">
      <c r="A1212" t="s">
        <v>1619</v>
      </c>
      <c r="B1212" t="s">
        <v>33</v>
      </c>
      <c r="C1212" t="s">
        <v>1628</v>
      </c>
      <c r="D1212" t="s">
        <v>1629</v>
      </c>
    </row>
    <row r="1213" spans="1:4" x14ac:dyDescent="0.35">
      <c r="A1213" t="s">
        <v>1619</v>
      </c>
      <c r="B1213" t="s">
        <v>33</v>
      </c>
      <c r="C1213" t="s">
        <v>1630</v>
      </c>
      <c r="D1213" t="s">
        <v>1631</v>
      </c>
    </row>
    <row r="1214" spans="1:4" x14ac:dyDescent="0.35">
      <c r="A1214" t="s">
        <v>1619</v>
      </c>
      <c r="B1214" t="s">
        <v>33</v>
      </c>
      <c r="C1214" t="s">
        <v>1632</v>
      </c>
      <c r="D1214" t="s">
        <v>1633</v>
      </c>
    </row>
    <row r="1215" spans="1:4" x14ac:dyDescent="0.35">
      <c r="A1215" t="s">
        <v>1619</v>
      </c>
      <c r="B1215" t="s">
        <v>33</v>
      </c>
      <c r="C1215" t="s">
        <v>1634</v>
      </c>
      <c r="D1215" t="s">
        <v>1635</v>
      </c>
    </row>
    <row r="1216" spans="1:4" x14ac:dyDescent="0.35">
      <c r="A1216" t="s">
        <v>1619</v>
      </c>
      <c r="B1216" t="s">
        <v>33</v>
      </c>
      <c r="C1216" t="s">
        <v>1636</v>
      </c>
      <c r="D1216" t="s">
        <v>1637</v>
      </c>
    </row>
    <row r="1217" spans="1:4" x14ac:dyDescent="0.35">
      <c r="A1217" t="s">
        <v>1619</v>
      </c>
      <c r="B1217" t="s">
        <v>33</v>
      </c>
      <c r="C1217" t="s">
        <v>1638</v>
      </c>
      <c r="D1217" t="s">
        <v>1639</v>
      </c>
    </row>
    <row r="1218" spans="1:4" x14ac:dyDescent="0.35">
      <c r="A1218" t="s">
        <v>1619</v>
      </c>
      <c r="B1218" t="s">
        <v>33</v>
      </c>
      <c r="C1218" t="s">
        <v>1640</v>
      </c>
      <c r="D1218" t="s">
        <v>1641</v>
      </c>
    </row>
    <row r="1219" spans="1:4" x14ac:dyDescent="0.35">
      <c r="A1219" t="s">
        <v>1619</v>
      </c>
      <c r="B1219" t="s">
        <v>33</v>
      </c>
      <c r="C1219" t="s">
        <v>1642</v>
      </c>
      <c r="D1219" t="s">
        <v>1643</v>
      </c>
    </row>
    <row r="1220" spans="1:4" x14ac:dyDescent="0.35">
      <c r="A1220" t="s">
        <v>1619</v>
      </c>
      <c r="B1220" t="s">
        <v>33</v>
      </c>
      <c r="C1220" t="s">
        <v>1644</v>
      </c>
      <c r="D1220" t="s">
        <v>1645</v>
      </c>
    </row>
    <row r="1221" spans="1:4" x14ac:dyDescent="0.35">
      <c r="A1221" t="s">
        <v>1619</v>
      </c>
      <c r="B1221" t="s">
        <v>33</v>
      </c>
      <c r="C1221" t="s">
        <v>1646</v>
      </c>
      <c r="D1221" t="s">
        <v>1647</v>
      </c>
    </row>
    <row r="1222" spans="1:4" x14ac:dyDescent="0.35">
      <c r="A1222" t="s">
        <v>1619</v>
      </c>
      <c r="B1222" t="s">
        <v>33</v>
      </c>
      <c r="C1222" t="s">
        <v>1648</v>
      </c>
      <c r="D1222" t="s">
        <v>1649</v>
      </c>
    </row>
    <row r="1223" spans="1:4" x14ac:dyDescent="0.35">
      <c r="A1223" t="s">
        <v>1619</v>
      </c>
      <c r="B1223" t="s">
        <v>33</v>
      </c>
      <c r="C1223" t="s">
        <v>1650</v>
      </c>
      <c r="D1223" t="s">
        <v>1651</v>
      </c>
    </row>
    <row r="1224" spans="1:4" x14ac:dyDescent="0.35">
      <c r="A1224" t="s">
        <v>1619</v>
      </c>
      <c r="B1224" t="s">
        <v>33</v>
      </c>
      <c r="C1224" t="s">
        <v>1652</v>
      </c>
      <c r="D1224" t="s">
        <v>1653</v>
      </c>
    </row>
    <row r="1225" spans="1:4" x14ac:dyDescent="0.35">
      <c r="A1225" t="s">
        <v>1619</v>
      </c>
      <c r="B1225" t="s">
        <v>33</v>
      </c>
      <c r="C1225" t="s">
        <v>1654</v>
      </c>
      <c r="D1225" t="s">
        <v>1655</v>
      </c>
    </row>
    <row r="1226" spans="1:4" x14ac:dyDescent="0.35">
      <c r="A1226" t="s">
        <v>1619</v>
      </c>
      <c r="B1226" t="s">
        <v>33</v>
      </c>
      <c r="C1226" t="s">
        <v>1656</v>
      </c>
      <c r="D1226" t="s">
        <v>1657</v>
      </c>
    </row>
    <row r="1227" spans="1:4" x14ac:dyDescent="0.35">
      <c r="A1227" t="s">
        <v>1619</v>
      </c>
      <c r="B1227" t="s">
        <v>33</v>
      </c>
      <c r="C1227" t="s">
        <v>1658</v>
      </c>
      <c r="D1227" t="s">
        <v>1659</v>
      </c>
    </row>
    <row r="1228" spans="1:4" x14ac:dyDescent="0.35">
      <c r="A1228" t="s">
        <v>1619</v>
      </c>
      <c r="B1228" t="s">
        <v>33</v>
      </c>
      <c r="C1228" t="s">
        <v>1660</v>
      </c>
      <c r="D1228" t="s">
        <v>1661</v>
      </c>
    </row>
    <row r="1229" spans="1:4" x14ac:dyDescent="0.35">
      <c r="A1229" t="s">
        <v>1619</v>
      </c>
      <c r="B1229" t="s">
        <v>33</v>
      </c>
      <c r="C1229" t="s">
        <v>1662</v>
      </c>
      <c r="D1229" t="s">
        <v>1663</v>
      </c>
    </row>
    <row r="1230" spans="1:4" x14ac:dyDescent="0.35">
      <c r="A1230" t="s">
        <v>1619</v>
      </c>
      <c r="B1230" t="s">
        <v>33</v>
      </c>
      <c r="C1230" t="s">
        <v>1664</v>
      </c>
      <c r="D1230" t="s">
        <v>1665</v>
      </c>
    </row>
    <row r="1231" spans="1:4" x14ac:dyDescent="0.35">
      <c r="A1231" t="s">
        <v>1619</v>
      </c>
      <c r="B1231" t="s">
        <v>42</v>
      </c>
      <c r="C1231" t="s">
        <v>1666</v>
      </c>
      <c r="D1231" t="s">
        <v>1667</v>
      </c>
    </row>
    <row r="1232" spans="1:4" x14ac:dyDescent="0.35">
      <c r="A1232" t="s">
        <v>1619</v>
      </c>
      <c r="B1232" t="s">
        <v>42</v>
      </c>
      <c r="C1232" t="s">
        <v>1668</v>
      </c>
      <c r="D1232" t="s">
        <v>1669</v>
      </c>
    </row>
    <row r="1233" spans="1:4" x14ac:dyDescent="0.35">
      <c r="A1233" t="s">
        <v>1619</v>
      </c>
      <c r="B1233" t="s">
        <v>42</v>
      </c>
      <c r="C1233" t="s">
        <v>1670</v>
      </c>
      <c r="D1233" t="s">
        <v>1671</v>
      </c>
    </row>
    <row r="1234" spans="1:4" x14ac:dyDescent="0.35">
      <c r="A1234" t="s">
        <v>1619</v>
      </c>
      <c r="B1234" t="s">
        <v>42</v>
      </c>
      <c r="C1234" t="s">
        <v>1672</v>
      </c>
      <c r="D1234" t="s">
        <v>1673</v>
      </c>
    </row>
    <row r="1235" spans="1:4" x14ac:dyDescent="0.35">
      <c r="A1235" t="s">
        <v>1619</v>
      </c>
      <c r="B1235" t="s">
        <v>42</v>
      </c>
      <c r="C1235" t="s">
        <v>1674</v>
      </c>
      <c r="D1235" t="s">
        <v>1675</v>
      </c>
    </row>
    <row r="1236" spans="1:4" x14ac:dyDescent="0.35">
      <c r="A1236" t="s">
        <v>1619</v>
      </c>
      <c r="B1236" t="s">
        <v>42</v>
      </c>
      <c r="C1236" t="s">
        <v>1676</v>
      </c>
      <c r="D1236" t="s">
        <v>1677</v>
      </c>
    </row>
    <row r="1237" spans="1:4" x14ac:dyDescent="0.35">
      <c r="A1237" t="s">
        <v>1619</v>
      </c>
      <c r="B1237" t="s">
        <v>42</v>
      </c>
      <c r="C1237" t="s">
        <v>1678</v>
      </c>
      <c r="D1237" t="s">
        <v>1679</v>
      </c>
    </row>
    <row r="1238" spans="1:4" x14ac:dyDescent="0.35">
      <c r="A1238" t="s">
        <v>1619</v>
      </c>
      <c r="B1238" t="s">
        <v>42</v>
      </c>
      <c r="C1238" t="s">
        <v>1680</v>
      </c>
      <c r="D1238" t="s">
        <v>1681</v>
      </c>
    </row>
    <row r="1239" spans="1:4" x14ac:dyDescent="0.35">
      <c r="A1239" t="s">
        <v>1619</v>
      </c>
      <c r="B1239" t="s">
        <v>42</v>
      </c>
      <c r="C1239" t="s">
        <v>1682</v>
      </c>
      <c r="D1239" t="s">
        <v>1683</v>
      </c>
    </row>
    <row r="1240" spans="1:4" x14ac:dyDescent="0.35">
      <c r="A1240" t="s">
        <v>1619</v>
      </c>
      <c r="B1240" t="s">
        <v>42</v>
      </c>
      <c r="C1240" t="s">
        <v>1684</v>
      </c>
      <c r="D1240" t="s">
        <v>1685</v>
      </c>
    </row>
    <row r="1241" spans="1:4" x14ac:dyDescent="0.35">
      <c r="A1241" t="s">
        <v>1619</v>
      </c>
      <c r="B1241" t="s">
        <v>42</v>
      </c>
      <c r="C1241" t="s">
        <v>1686</v>
      </c>
      <c r="D1241" t="s">
        <v>1687</v>
      </c>
    </row>
    <row r="1242" spans="1:4" x14ac:dyDescent="0.35">
      <c r="A1242" t="s">
        <v>1619</v>
      </c>
      <c r="B1242" t="s">
        <v>42</v>
      </c>
      <c r="C1242" t="s">
        <v>1688</v>
      </c>
      <c r="D1242" t="s">
        <v>1689</v>
      </c>
    </row>
    <row r="1243" spans="1:4" x14ac:dyDescent="0.35">
      <c r="A1243" t="s">
        <v>1619</v>
      </c>
      <c r="B1243" t="s">
        <v>42</v>
      </c>
      <c r="C1243" t="s">
        <v>1690</v>
      </c>
      <c r="D1243" t="s">
        <v>1691</v>
      </c>
    </row>
    <row r="1244" spans="1:4" x14ac:dyDescent="0.35">
      <c r="A1244" t="s">
        <v>1619</v>
      </c>
      <c r="B1244" t="s">
        <v>42</v>
      </c>
      <c r="C1244" t="s">
        <v>1692</v>
      </c>
      <c r="D1244" t="s">
        <v>1693</v>
      </c>
    </row>
    <row r="1245" spans="1:4" x14ac:dyDescent="0.35">
      <c r="A1245" t="s">
        <v>1619</v>
      </c>
      <c r="B1245" t="s">
        <v>42</v>
      </c>
      <c r="C1245" t="s">
        <v>1694</v>
      </c>
      <c r="D1245" t="s">
        <v>1695</v>
      </c>
    </row>
    <row r="1246" spans="1:4" x14ac:dyDescent="0.35">
      <c r="A1246" t="s">
        <v>1619</v>
      </c>
      <c r="B1246" t="s">
        <v>42</v>
      </c>
      <c r="C1246" t="s">
        <v>1696</v>
      </c>
      <c r="D1246" t="s">
        <v>1697</v>
      </c>
    </row>
    <row r="1247" spans="1:4" x14ac:dyDescent="0.35">
      <c r="A1247" t="s">
        <v>1619</v>
      </c>
      <c r="B1247" t="s">
        <v>49</v>
      </c>
      <c r="C1247" t="s">
        <v>1698</v>
      </c>
      <c r="D1247" t="s">
        <v>1699</v>
      </c>
    </row>
    <row r="1248" spans="1:4" x14ac:dyDescent="0.35">
      <c r="A1248" t="s">
        <v>1619</v>
      </c>
      <c r="B1248" t="s">
        <v>49</v>
      </c>
      <c r="C1248" t="s">
        <v>96</v>
      </c>
      <c r="D1248" t="s">
        <v>1700</v>
      </c>
    </row>
    <row r="1249" spans="1:4" x14ac:dyDescent="0.35">
      <c r="A1249" t="s">
        <v>1619</v>
      </c>
      <c r="B1249" t="s">
        <v>49</v>
      </c>
      <c r="C1249" t="s">
        <v>1701</v>
      </c>
      <c r="D1249" t="s">
        <v>1702</v>
      </c>
    </row>
    <row r="1250" spans="1:4" x14ac:dyDescent="0.35">
      <c r="A1250" t="s">
        <v>1619</v>
      </c>
      <c r="B1250" t="s">
        <v>49</v>
      </c>
      <c r="C1250" t="s">
        <v>1703</v>
      </c>
      <c r="D1250" t="s">
        <v>1704</v>
      </c>
    </row>
    <row r="1251" spans="1:4" x14ac:dyDescent="0.35">
      <c r="A1251" t="s">
        <v>1619</v>
      </c>
      <c r="B1251" t="s">
        <v>49</v>
      </c>
      <c r="C1251" t="s">
        <v>1705</v>
      </c>
      <c r="D1251" t="s">
        <v>1706</v>
      </c>
    </row>
    <row r="1252" spans="1:4" x14ac:dyDescent="0.35">
      <c r="A1252" t="s">
        <v>1619</v>
      </c>
      <c r="B1252" t="s">
        <v>49</v>
      </c>
      <c r="C1252" t="s">
        <v>1707</v>
      </c>
      <c r="D1252" t="s">
        <v>1708</v>
      </c>
    </row>
    <row r="1253" spans="1:4" x14ac:dyDescent="0.35">
      <c r="A1253" t="s">
        <v>1619</v>
      </c>
      <c r="B1253" t="s">
        <v>49</v>
      </c>
      <c r="C1253" t="s">
        <v>1709</v>
      </c>
      <c r="D1253" t="s">
        <v>1710</v>
      </c>
    </row>
    <row r="1254" spans="1:4" x14ac:dyDescent="0.35">
      <c r="A1254" t="s">
        <v>1619</v>
      </c>
      <c r="B1254" t="s">
        <v>53</v>
      </c>
      <c r="C1254" t="s">
        <v>1711</v>
      </c>
      <c r="D1254" t="s">
        <v>1712</v>
      </c>
    </row>
    <row r="1255" spans="1:4" x14ac:dyDescent="0.35">
      <c r="A1255" t="s">
        <v>1619</v>
      </c>
      <c r="B1255" t="s">
        <v>53</v>
      </c>
      <c r="C1255" t="s">
        <v>1713</v>
      </c>
      <c r="D1255" t="s">
        <v>1714</v>
      </c>
    </row>
    <row r="1256" spans="1:4" x14ac:dyDescent="0.35">
      <c r="A1256" t="s">
        <v>1619</v>
      </c>
      <c r="B1256" t="s">
        <v>53</v>
      </c>
      <c r="C1256" t="s">
        <v>1611</v>
      </c>
      <c r="D1256" t="s">
        <v>1715</v>
      </c>
    </row>
    <row r="1257" spans="1:4" x14ac:dyDescent="0.35">
      <c r="A1257" t="s">
        <v>1619</v>
      </c>
      <c r="B1257" t="s">
        <v>53</v>
      </c>
      <c r="C1257" t="s">
        <v>1716</v>
      </c>
      <c r="D1257" t="s">
        <v>1717</v>
      </c>
    </row>
    <row r="1258" spans="1:4" x14ac:dyDescent="0.35">
      <c r="A1258" t="s">
        <v>1619</v>
      </c>
      <c r="B1258" t="s">
        <v>53</v>
      </c>
      <c r="C1258" t="s">
        <v>1718</v>
      </c>
      <c r="D1258" t="s">
        <v>1719</v>
      </c>
    </row>
    <row r="1259" spans="1:4" x14ac:dyDescent="0.35">
      <c r="A1259" t="s">
        <v>1619</v>
      </c>
      <c r="B1259" t="s">
        <v>53</v>
      </c>
      <c r="C1259" t="s">
        <v>1720</v>
      </c>
      <c r="D1259" t="s">
        <v>1721</v>
      </c>
    </row>
    <row r="1260" spans="1:4" x14ac:dyDescent="0.35">
      <c r="A1260" t="s">
        <v>1619</v>
      </c>
      <c r="B1260" t="s">
        <v>53</v>
      </c>
      <c r="C1260" t="s">
        <v>283</v>
      </c>
      <c r="D1260" t="s">
        <v>1722</v>
      </c>
    </row>
    <row r="1261" spans="1:4" x14ac:dyDescent="0.35">
      <c r="A1261" t="s">
        <v>1619</v>
      </c>
      <c r="B1261" t="s">
        <v>53</v>
      </c>
      <c r="C1261" t="s">
        <v>1723</v>
      </c>
      <c r="D1261" t="s">
        <v>1724</v>
      </c>
    </row>
    <row r="1262" spans="1:4" x14ac:dyDescent="0.35">
      <c r="A1262" t="s">
        <v>1619</v>
      </c>
      <c r="B1262" t="s">
        <v>53</v>
      </c>
      <c r="C1262" t="s">
        <v>1725</v>
      </c>
      <c r="D1262" t="s">
        <v>1726</v>
      </c>
    </row>
    <row r="1263" spans="1:4" x14ac:dyDescent="0.35">
      <c r="A1263" t="s">
        <v>1619</v>
      </c>
      <c r="B1263" t="s">
        <v>53</v>
      </c>
      <c r="C1263" t="s">
        <v>1727</v>
      </c>
      <c r="D1263" t="s">
        <v>1728</v>
      </c>
    </row>
    <row r="1264" spans="1:4" x14ac:dyDescent="0.35">
      <c r="A1264" t="s">
        <v>1619</v>
      </c>
      <c r="B1264" t="s">
        <v>53</v>
      </c>
      <c r="C1264" t="s">
        <v>1729</v>
      </c>
      <c r="D1264" t="s">
        <v>1730</v>
      </c>
    </row>
    <row r="1265" spans="1:4" x14ac:dyDescent="0.35">
      <c r="A1265" t="s">
        <v>1619</v>
      </c>
      <c r="B1265" t="s">
        <v>53</v>
      </c>
      <c r="C1265" t="s">
        <v>1731</v>
      </c>
      <c r="D1265" t="s">
        <v>1732</v>
      </c>
    </row>
    <row r="1266" spans="1:4" x14ac:dyDescent="0.35">
      <c r="A1266" t="s">
        <v>1619</v>
      </c>
      <c r="B1266" t="s">
        <v>53</v>
      </c>
      <c r="C1266" t="s">
        <v>1733</v>
      </c>
      <c r="D1266" t="s">
        <v>1734</v>
      </c>
    </row>
    <row r="1267" spans="1:4" x14ac:dyDescent="0.35">
      <c r="A1267" t="s">
        <v>1619</v>
      </c>
      <c r="B1267" t="s">
        <v>53</v>
      </c>
      <c r="C1267" t="s">
        <v>1735</v>
      </c>
      <c r="D1267" t="s">
        <v>1736</v>
      </c>
    </row>
    <row r="1268" spans="1:4" x14ac:dyDescent="0.35">
      <c r="A1268" t="s">
        <v>1619</v>
      </c>
      <c r="B1268" t="s">
        <v>53</v>
      </c>
      <c r="C1268" t="s">
        <v>1737</v>
      </c>
      <c r="D1268" t="s">
        <v>1738</v>
      </c>
    </row>
    <row r="1269" spans="1:4" x14ac:dyDescent="0.35">
      <c r="A1269" t="s">
        <v>1619</v>
      </c>
      <c r="B1269" t="s">
        <v>53</v>
      </c>
      <c r="C1269" t="s">
        <v>1739</v>
      </c>
      <c r="D1269" t="s">
        <v>1740</v>
      </c>
    </row>
    <row r="1270" spans="1:4" x14ac:dyDescent="0.35">
      <c r="A1270" t="s">
        <v>1619</v>
      </c>
      <c r="B1270" t="s">
        <v>233</v>
      </c>
      <c r="C1270" t="s">
        <v>70</v>
      </c>
      <c r="D1270" t="s">
        <v>1741</v>
      </c>
    </row>
    <row r="1271" spans="1:4" x14ac:dyDescent="0.35">
      <c r="A1271" t="s">
        <v>1619</v>
      </c>
      <c r="B1271" t="s">
        <v>233</v>
      </c>
      <c r="C1271" t="s">
        <v>43</v>
      </c>
      <c r="D1271" t="s">
        <v>1742</v>
      </c>
    </row>
    <row r="1272" spans="1:4" x14ac:dyDescent="0.35">
      <c r="A1272" t="s">
        <v>1743</v>
      </c>
      <c r="B1272" t="s">
        <v>5</v>
      </c>
      <c r="C1272" t="s">
        <v>6</v>
      </c>
      <c r="D1272" t="s">
        <v>1744</v>
      </c>
    </row>
    <row r="1273" spans="1:4" x14ac:dyDescent="0.35">
      <c r="A1273" t="s">
        <v>1743</v>
      </c>
      <c r="B1273" t="s">
        <v>8</v>
      </c>
      <c r="C1273" t="s">
        <v>9</v>
      </c>
      <c r="D1273" t="s">
        <v>352</v>
      </c>
    </row>
    <row r="1274" spans="1:4" x14ac:dyDescent="0.35">
      <c r="A1274" t="s">
        <v>1743</v>
      </c>
      <c r="B1274" t="s">
        <v>8</v>
      </c>
      <c r="C1274" t="s">
        <v>11</v>
      </c>
      <c r="D1274" t="s">
        <v>146</v>
      </c>
    </row>
    <row r="1275" spans="1:4" x14ac:dyDescent="0.35">
      <c r="A1275" t="s">
        <v>1743</v>
      </c>
      <c r="B1275" t="s">
        <v>8</v>
      </c>
      <c r="C1275" t="s">
        <v>13</v>
      </c>
      <c r="D1275" t="s">
        <v>192</v>
      </c>
    </row>
    <row r="1276" spans="1:4" x14ac:dyDescent="0.35">
      <c r="A1276" t="s">
        <v>1743</v>
      </c>
      <c r="B1276" t="s">
        <v>8</v>
      </c>
      <c r="C1276" t="s">
        <v>15</v>
      </c>
      <c r="D1276" t="s">
        <v>1745</v>
      </c>
    </row>
    <row r="1277" spans="1:4" x14ac:dyDescent="0.35">
      <c r="A1277" t="s">
        <v>1743</v>
      </c>
      <c r="B1277" t="s">
        <v>8</v>
      </c>
      <c r="C1277" t="s">
        <v>17</v>
      </c>
      <c r="D1277" t="s">
        <v>1746</v>
      </c>
    </row>
    <row r="1278" spans="1:4" x14ac:dyDescent="0.35">
      <c r="A1278" t="s">
        <v>1743</v>
      </c>
      <c r="B1278" t="s">
        <v>8</v>
      </c>
      <c r="C1278" t="s">
        <v>19</v>
      </c>
      <c r="D1278" t="s">
        <v>1747</v>
      </c>
    </row>
    <row r="1279" spans="1:4" x14ac:dyDescent="0.35">
      <c r="A1279" t="s">
        <v>1743</v>
      </c>
      <c r="B1279" t="s">
        <v>8</v>
      </c>
      <c r="C1279" t="s">
        <v>21</v>
      </c>
      <c r="D1279" t="s">
        <v>1748</v>
      </c>
    </row>
    <row r="1280" spans="1:4" x14ac:dyDescent="0.35">
      <c r="A1280" t="s">
        <v>1743</v>
      </c>
      <c r="B1280" t="s">
        <v>8</v>
      </c>
      <c r="C1280" t="s">
        <v>23</v>
      </c>
      <c r="D1280" t="s">
        <v>1749</v>
      </c>
    </row>
    <row r="1281" spans="1:4" x14ac:dyDescent="0.35">
      <c r="A1281" t="s">
        <v>1743</v>
      </c>
      <c r="B1281" t="s">
        <v>8</v>
      </c>
      <c r="C1281" t="s">
        <v>25</v>
      </c>
      <c r="D1281" t="s">
        <v>388</v>
      </c>
    </row>
    <row r="1282" spans="1:4" x14ac:dyDescent="0.35">
      <c r="A1282" t="s">
        <v>1743</v>
      </c>
      <c r="B1282" t="s">
        <v>8</v>
      </c>
      <c r="C1282" t="s">
        <v>27</v>
      </c>
      <c r="D1282" t="s">
        <v>1348</v>
      </c>
    </row>
    <row r="1283" spans="1:4" x14ac:dyDescent="0.35">
      <c r="A1283" t="s">
        <v>1743</v>
      </c>
      <c r="B1283" t="s">
        <v>8</v>
      </c>
      <c r="C1283" t="s">
        <v>29</v>
      </c>
      <c r="D1283" t="s">
        <v>1127</v>
      </c>
    </row>
    <row r="1284" spans="1:4" x14ac:dyDescent="0.35">
      <c r="A1284" t="s">
        <v>1743</v>
      </c>
      <c r="B1284" t="s">
        <v>8</v>
      </c>
      <c r="C1284" t="s">
        <v>31</v>
      </c>
      <c r="D1284" t="s">
        <v>390</v>
      </c>
    </row>
    <row r="1285" spans="1:4" x14ac:dyDescent="0.35">
      <c r="A1285" t="s">
        <v>1743</v>
      </c>
      <c r="B1285" t="s">
        <v>8</v>
      </c>
      <c r="C1285" t="s">
        <v>69</v>
      </c>
      <c r="D1285" t="s">
        <v>1750</v>
      </c>
    </row>
    <row r="1286" spans="1:4" x14ac:dyDescent="0.35">
      <c r="A1286" t="s">
        <v>1743</v>
      </c>
      <c r="B1286" t="s">
        <v>8</v>
      </c>
      <c r="C1286" t="s">
        <v>70</v>
      </c>
      <c r="D1286" t="s">
        <v>269</v>
      </c>
    </row>
    <row r="1287" spans="1:4" x14ac:dyDescent="0.35">
      <c r="A1287" t="s">
        <v>1743</v>
      </c>
      <c r="B1287" t="s">
        <v>8</v>
      </c>
      <c r="C1287" t="s">
        <v>43</v>
      </c>
      <c r="D1287" t="s">
        <v>72</v>
      </c>
    </row>
    <row r="1288" spans="1:4" x14ac:dyDescent="0.35">
      <c r="A1288" t="s">
        <v>1743</v>
      </c>
      <c r="B1288" t="s">
        <v>8</v>
      </c>
      <c r="C1288" t="s">
        <v>73</v>
      </c>
      <c r="D1288" t="s">
        <v>1184</v>
      </c>
    </row>
    <row r="1289" spans="1:4" x14ac:dyDescent="0.35">
      <c r="A1289" t="s">
        <v>1743</v>
      </c>
      <c r="B1289" t="s">
        <v>8</v>
      </c>
      <c r="C1289" t="s">
        <v>75</v>
      </c>
      <c r="D1289" t="s">
        <v>74</v>
      </c>
    </row>
    <row r="1290" spans="1:4" x14ac:dyDescent="0.35">
      <c r="A1290" t="s">
        <v>1743</v>
      </c>
      <c r="B1290" t="s">
        <v>8</v>
      </c>
      <c r="C1290" t="s">
        <v>77</v>
      </c>
      <c r="D1290" t="s">
        <v>76</v>
      </c>
    </row>
    <row r="1291" spans="1:4" x14ac:dyDescent="0.35">
      <c r="A1291" t="s">
        <v>1743</v>
      </c>
      <c r="B1291" t="s">
        <v>8</v>
      </c>
      <c r="C1291" t="s">
        <v>79</v>
      </c>
      <c r="D1291" t="s">
        <v>28</v>
      </c>
    </row>
    <row r="1292" spans="1:4" x14ac:dyDescent="0.35">
      <c r="A1292" t="s">
        <v>1743</v>
      </c>
      <c r="B1292" t="s">
        <v>8</v>
      </c>
      <c r="C1292" t="s">
        <v>80</v>
      </c>
      <c r="D1292" t="s">
        <v>32</v>
      </c>
    </row>
    <row r="1293" spans="1:4" x14ac:dyDescent="0.35">
      <c r="A1293" t="s">
        <v>1743</v>
      </c>
      <c r="B1293" t="s">
        <v>8</v>
      </c>
      <c r="C1293" t="s">
        <v>287</v>
      </c>
      <c r="D1293" t="s">
        <v>1751</v>
      </c>
    </row>
    <row r="1294" spans="1:4" x14ac:dyDescent="0.35">
      <c r="A1294" t="s">
        <v>1743</v>
      </c>
      <c r="B1294" t="s">
        <v>33</v>
      </c>
      <c r="C1294" t="s">
        <v>1752</v>
      </c>
      <c r="D1294" t="s">
        <v>1753</v>
      </c>
    </row>
    <row r="1295" spans="1:4" x14ac:dyDescent="0.35">
      <c r="A1295" t="s">
        <v>1743</v>
      </c>
      <c r="B1295" t="s">
        <v>33</v>
      </c>
      <c r="C1295" t="s">
        <v>1754</v>
      </c>
      <c r="D1295" t="s">
        <v>1755</v>
      </c>
    </row>
    <row r="1296" spans="1:4" x14ac:dyDescent="0.35">
      <c r="A1296" t="s">
        <v>1743</v>
      </c>
      <c r="B1296" t="s">
        <v>33</v>
      </c>
      <c r="C1296" t="s">
        <v>1664</v>
      </c>
      <c r="D1296" t="s">
        <v>1756</v>
      </c>
    </row>
    <row r="1297" spans="1:4" x14ac:dyDescent="0.35">
      <c r="A1297" t="s">
        <v>1743</v>
      </c>
      <c r="B1297" t="s">
        <v>33</v>
      </c>
      <c r="C1297" t="s">
        <v>1757</v>
      </c>
      <c r="D1297" t="s">
        <v>1758</v>
      </c>
    </row>
    <row r="1298" spans="1:4" x14ac:dyDescent="0.35">
      <c r="A1298" t="s">
        <v>1743</v>
      </c>
      <c r="B1298" t="s">
        <v>33</v>
      </c>
      <c r="C1298" t="s">
        <v>1759</v>
      </c>
      <c r="D1298" t="s">
        <v>1760</v>
      </c>
    </row>
    <row r="1299" spans="1:4" x14ac:dyDescent="0.35">
      <c r="A1299" t="s">
        <v>1743</v>
      </c>
      <c r="B1299" t="s">
        <v>33</v>
      </c>
      <c r="C1299" t="s">
        <v>1761</v>
      </c>
      <c r="D1299" t="s">
        <v>1762</v>
      </c>
    </row>
    <row r="1300" spans="1:4" x14ac:dyDescent="0.35">
      <c r="A1300" t="s">
        <v>1743</v>
      </c>
      <c r="B1300" t="s">
        <v>33</v>
      </c>
      <c r="C1300" t="s">
        <v>1763</v>
      </c>
      <c r="D1300" t="s">
        <v>1764</v>
      </c>
    </row>
    <row r="1301" spans="1:4" x14ac:dyDescent="0.35">
      <c r="A1301" t="s">
        <v>1743</v>
      </c>
      <c r="B1301" t="s">
        <v>33</v>
      </c>
      <c r="C1301" t="s">
        <v>1765</v>
      </c>
      <c r="D1301" t="s">
        <v>1766</v>
      </c>
    </row>
    <row r="1302" spans="1:4" x14ac:dyDescent="0.35">
      <c r="A1302" t="s">
        <v>1743</v>
      </c>
      <c r="B1302" t="s">
        <v>33</v>
      </c>
      <c r="C1302" t="s">
        <v>1767</v>
      </c>
      <c r="D1302" t="s">
        <v>1768</v>
      </c>
    </row>
    <row r="1303" spans="1:4" x14ac:dyDescent="0.35">
      <c r="A1303" t="s">
        <v>1743</v>
      </c>
      <c r="B1303" t="s">
        <v>33</v>
      </c>
      <c r="C1303" t="s">
        <v>1769</v>
      </c>
      <c r="D1303" t="s">
        <v>1770</v>
      </c>
    </row>
    <row r="1304" spans="1:4" x14ac:dyDescent="0.35">
      <c r="A1304" t="s">
        <v>1743</v>
      </c>
      <c r="B1304" t="s">
        <v>33</v>
      </c>
      <c r="C1304" t="s">
        <v>1771</v>
      </c>
      <c r="D1304" t="s">
        <v>1772</v>
      </c>
    </row>
    <row r="1305" spans="1:4" x14ac:dyDescent="0.35">
      <c r="A1305" t="s">
        <v>1743</v>
      </c>
      <c r="B1305" t="s">
        <v>42</v>
      </c>
      <c r="C1305" t="s">
        <v>1773</v>
      </c>
      <c r="D1305" t="s">
        <v>1774</v>
      </c>
    </row>
    <row r="1306" spans="1:4" x14ac:dyDescent="0.35">
      <c r="A1306" t="s">
        <v>1743</v>
      </c>
      <c r="B1306" t="s">
        <v>42</v>
      </c>
      <c r="C1306" t="s">
        <v>1775</v>
      </c>
      <c r="D1306" t="s">
        <v>1776</v>
      </c>
    </row>
    <row r="1307" spans="1:4" x14ac:dyDescent="0.35">
      <c r="A1307" t="s">
        <v>1743</v>
      </c>
      <c r="B1307" t="s">
        <v>42</v>
      </c>
      <c r="C1307" t="s">
        <v>1777</v>
      </c>
      <c r="D1307" t="s">
        <v>1778</v>
      </c>
    </row>
    <row r="1308" spans="1:4" x14ac:dyDescent="0.35">
      <c r="A1308" t="s">
        <v>1743</v>
      </c>
      <c r="B1308" t="s">
        <v>42</v>
      </c>
      <c r="C1308" t="s">
        <v>1779</v>
      </c>
      <c r="D1308" t="s">
        <v>1780</v>
      </c>
    </row>
    <row r="1309" spans="1:4" x14ac:dyDescent="0.35">
      <c r="A1309" t="s">
        <v>1743</v>
      </c>
      <c r="B1309" t="s">
        <v>42</v>
      </c>
      <c r="C1309" t="s">
        <v>1781</v>
      </c>
      <c r="D1309" t="s">
        <v>1782</v>
      </c>
    </row>
    <row r="1310" spans="1:4" x14ac:dyDescent="0.35">
      <c r="A1310" t="s">
        <v>1743</v>
      </c>
      <c r="B1310" t="s">
        <v>42</v>
      </c>
      <c r="C1310" t="s">
        <v>1783</v>
      </c>
      <c r="D1310" t="s">
        <v>1784</v>
      </c>
    </row>
    <row r="1311" spans="1:4" x14ac:dyDescent="0.35">
      <c r="A1311" t="s">
        <v>1743</v>
      </c>
      <c r="B1311" t="s">
        <v>49</v>
      </c>
      <c r="C1311" t="s">
        <v>1785</v>
      </c>
      <c r="D1311" t="s">
        <v>1786</v>
      </c>
    </row>
    <row r="1312" spans="1:4" x14ac:dyDescent="0.35">
      <c r="A1312" t="s">
        <v>1743</v>
      </c>
      <c r="B1312" t="s">
        <v>49</v>
      </c>
      <c r="C1312" t="s">
        <v>1787</v>
      </c>
      <c r="D1312" t="s">
        <v>1788</v>
      </c>
    </row>
    <row r="1313" spans="1:4" x14ac:dyDescent="0.35">
      <c r="A1313" t="s">
        <v>1743</v>
      </c>
      <c r="B1313" t="s">
        <v>49</v>
      </c>
      <c r="C1313" t="s">
        <v>1789</v>
      </c>
      <c r="D1313" t="s">
        <v>1790</v>
      </c>
    </row>
    <row r="1314" spans="1:4" x14ac:dyDescent="0.35">
      <c r="A1314" t="s">
        <v>1743</v>
      </c>
      <c r="B1314" t="s">
        <v>49</v>
      </c>
      <c r="C1314" t="s">
        <v>1791</v>
      </c>
      <c r="D1314" t="s">
        <v>1792</v>
      </c>
    </row>
    <row r="1315" spans="1:4" x14ac:dyDescent="0.35">
      <c r="A1315" t="s">
        <v>1743</v>
      </c>
      <c r="B1315" t="s">
        <v>49</v>
      </c>
      <c r="C1315" t="s">
        <v>1793</v>
      </c>
      <c r="D1315" t="s">
        <v>1794</v>
      </c>
    </row>
    <row r="1316" spans="1:4" x14ac:dyDescent="0.35">
      <c r="A1316" t="s">
        <v>1743</v>
      </c>
      <c r="B1316" t="s">
        <v>53</v>
      </c>
      <c r="C1316" t="s">
        <v>213</v>
      </c>
      <c r="D1316" t="s">
        <v>1795</v>
      </c>
    </row>
    <row r="1317" spans="1:4" x14ac:dyDescent="0.35">
      <c r="A1317" t="s">
        <v>1743</v>
      </c>
      <c r="B1317" t="s">
        <v>53</v>
      </c>
      <c r="C1317" t="s">
        <v>1796</v>
      </c>
      <c r="D1317" t="s">
        <v>1797</v>
      </c>
    </row>
    <row r="1318" spans="1:4" x14ac:dyDescent="0.35">
      <c r="A1318" t="s">
        <v>1743</v>
      </c>
      <c r="B1318" t="s">
        <v>53</v>
      </c>
      <c r="C1318" t="s">
        <v>1798</v>
      </c>
      <c r="D1318" t="s">
        <v>1799</v>
      </c>
    </row>
    <row r="1319" spans="1:4" x14ac:dyDescent="0.35">
      <c r="A1319" t="s">
        <v>1743</v>
      </c>
      <c r="B1319" t="s">
        <v>53</v>
      </c>
      <c r="C1319" t="s">
        <v>1800</v>
      </c>
      <c r="D1319" t="s">
        <v>1801</v>
      </c>
    </row>
    <row r="1320" spans="1:4" x14ac:dyDescent="0.35">
      <c r="A1320" t="s">
        <v>1743</v>
      </c>
      <c r="B1320" t="s">
        <v>53</v>
      </c>
      <c r="C1320" t="s">
        <v>1802</v>
      </c>
      <c r="D1320" t="s">
        <v>1803</v>
      </c>
    </row>
    <row r="1321" spans="1:4" x14ac:dyDescent="0.35">
      <c r="A1321" t="s">
        <v>1743</v>
      </c>
      <c r="B1321" t="s">
        <v>233</v>
      </c>
      <c r="C1321" t="s">
        <v>953</v>
      </c>
      <c r="D1321" t="s">
        <v>1804</v>
      </c>
    </row>
    <row r="1322" spans="1:4" x14ac:dyDescent="0.35">
      <c r="A1322" t="s">
        <v>1743</v>
      </c>
      <c r="B1322" t="s">
        <v>233</v>
      </c>
      <c r="C1322" t="s">
        <v>1027</v>
      </c>
      <c r="D1322" t="s">
        <v>1805</v>
      </c>
    </row>
    <row r="1323" spans="1:4" x14ac:dyDescent="0.35">
      <c r="A1323" t="s">
        <v>1743</v>
      </c>
      <c r="B1323" t="s">
        <v>233</v>
      </c>
      <c r="C1323" t="s">
        <v>1108</v>
      </c>
      <c r="D1323" t="s">
        <v>1806</v>
      </c>
    </row>
    <row r="1324" spans="1:4" x14ac:dyDescent="0.35">
      <c r="A1324" t="s">
        <v>1807</v>
      </c>
      <c r="B1324" t="s">
        <v>5</v>
      </c>
      <c r="C1324" t="s">
        <v>6</v>
      </c>
      <c r="D1324" t="s">
        <v>1808</v>
      </c>
    </row>
    <row r="1325" spans="1:4" x14ac:dyDescent="0.35">
      <c r="A1325" t="s">
        <v>1807</v>
      </c>
      <c r="B1325" t="s">
        <v>8</v>
      </c>
      <c r="C1325" t="s">
        <v>9</v>
      </c>
      <c r="D1325" t="s">
        <v>1809</v>
      </c>
    </row>
    <row r="1326" spans="1:4" x14ac:dyDescent="0.35">
      <c r="A1326" t="s">
        <v>1807</v>
      </c>
      <c r="B1326" t="s">
        <v>8</v>
      </c>
      <c r="C1326" t="s">
        <v>11</v>
      </c>
      <c r="D1326" t="s">
        <v>1810</v>
      </c>
    </row>
    <row r="1327" spans="1:4" x14ac:dyDescent="0.35">
      <c r="A1327" t="s">
        <v>1807</v>
      </c>
      <c r="B1327" t="s">
        <v>8</v>
      </c>
      <c r="C1327" t="s">
        <v>13</v>
      </c>
      <c r="D1327" t="s">
        <v>1811</v>
      </c>
    </row>
    <row r="1328" spans="1:4" x14ac:dyDescent="0.35">
      <c r="A1328" t="s">
        <v>1807</v>
      </c>
      <c r="B1328" t="s">
        <v>8</v>
      </c>
      <c r="C1328" t="s">
        <v>15</v>
      </c>
      <c r="D1328" t="s">
        <v>66</v>
      </c>
    </row>
    <row r="1329" spans="1:4" x14ac:dyDescent="0.35">
      <c r="A1329" t="s">
        <v>1807</v>
      </c>
      <c r="B1329" t="s">
        <v>8</v>
      </c>
      <c r="C1329" t="s">
        <v>17</v>
      </c>
      <c r="D1329" t="s">
        <v>1812</v>
      </c>
    </row>
    <row r="1330" spans="1:4" x14ac:dyDescent="0.35">
      <c r="A1330" t="s">
        <v>1807</v>
      </c>
      <c r="B1330" t="s">
        <v>8</v>
      </c>
      <c r="C1330" t="s">
        <v>19</v>
      </c>
      <c r="D1330" t="s">
        <v>71</v>
      </c>
    </row>
    <row r="1331" spans="1:4" x14ac:dyDescent="0.35">
      <c r="A1331" t="s">
        <v>1807</v>
      </c>
      <c r="B1331" t="s">
        <v>8</v>
      </c>
      <c r="C1331" t="s">
        <v>21</v>
      </c>
      <c r="D1331" t="s">
        <v>1813</v>
      </c>
    </row>
    <row r="1332" spans="1:4" x14ac:dyDescent="0.35">
      <c r="A1332" t="s">
        <v>1807</v>
      </c>
      <c r="B1332" t="s">
        <v>8</v>
      </c>
      <c r="C1332" t="s">
        <v>23</v>
      </c>
      <c r="D1332" t="s">
        <v>1814</v>
      </c>
    </row>
    <row r="1333" spans="1:4" x14ac:dyDescent="0.35">
      <c r="A1333" t="s">
        <v>1807</v>
      </c>
      <c r="B1333" t="s">
        <v>8</v>
      </c>
      <c r="C1333" t="s">
        <v>25</v>
      </c>
      <c r="D1333" t="s">
        <v>1815</v>
      </c>
    </row>
    <row r="1334" spans="1:4" x14ac:dyDescent="0.35">
      <c r="A1334" t="s">
        <v>1807</v>
      </c>
      <c r="B1334" t="s">
        <v>33</v>
      </c>
      <c r="C1334" t="s">
        <v>1816</v>
      </c>
      <c r="D1334" t="s">
        <v>1817</v>
      </c>
    </row>
    <row r="1335" spans="1:4" x14ac:dyDescent="0.35">
      <c r="A1335" t="s">
        <v>1807</v>
      </c>
      <c r="B1335" t="s">
        <v>33</v>
      </c>
      <c r="C1335" t="s">
        <v>1818</v>
      </c>
      <c r="D1335" t="s">
        <v>1819</v>
      </c>
    </row>
    <row r="1336" spans="1:4" x14ac:dyDescent="0.35">
      <c r="A1336" t="s">
        <v>1807</v>
      </c>
      <c r="B1336" t="s">
        <v>33</v>
      </c>
      <c r="C1336" t="s">
        <v>1820</v>
      </c>
      <c r="D1336" t="s">
        <v>1821</v>
      </c>
    </row>
    <row r="1337" spans="1:4" x14ac:dyDescent="0.35">
      <c r="A1337" t="s">
        <v>1807</v>
      </c>
      <c r="B1337" t="s">
        <v>42</v>
      </c>
      <c r="C1337" t="s">
        <v>1822</v>
      </c>
      <c r="D1337" t="s">
        <v>1823</v>
      </c>
    </row>
    <row r="1338" spans="1:4" x14ac:dyDescent="0.35">
      <c r="A1338" t="s">
        <v>1807</v>
      </c>
      <c r="B1338" t="s">
        <v>42</v>
      </c>
      <c r="C1338" t="s">
        <v>1824</v>
      </c>
      <c r="D1338" t="s">
        <v>1825</v>
      </c>
    </row>
    <row r="1339" spans="1:4" x14ac:dyDescent="0.35">
      <c r="A1339" t="s">
        <v>1807</v>
      </c>
      <c r="B1339" t="s">
        <v>49</v>
      </c>
      <c r="C1339" t="s">
        <v>1826</v>
      </c>
      <c r="D1339" t="s">
        <v>1827</v>
      </c>
    </row>
    <row r="1340" spans="1:4" x14ac:dyDescent="0.35">
      <c r="A1340" t="s">
        <v>1807</v>
      </c>
      <c r="B1340" t="s">
        <v>49</v>
      </c>
      <c r="C1340" t="s">
        <v>1828</v>
      </c>
      <c r="D1340" t="s">
        <v>1829</v>
      </c>
    </row>
    <row r="1341" spans="1:4" x14ac:dyDescent="0.35">
      <c r="A1341" t="s">
        <v>1807</v>
      </c>
      <c r="B1341" t="s">
        <v>53</v>
      </c>
      <c r="C1341" t="s">
        <v>1830</v>
      </c>
      <c r="D1341" t="s">
        <v>1831</v>
      </c>
    </row>
    <row r="1342" spans="1:4" x14ac:dyDescent="0.35">
      <c r="A1342" t="s">
        <v>1832</v>
      </c>
      <c r="B1342" t="s">
        <v>5</v>
      </c>
      <c r="C1342" t="s">
        <v>6</v>
      </c>
      <c r="D1342" t="s">
        <v>1833</v>
      </c>
    </row>
    <row r="1343" spans="1:4" x14ac:dyDescent="0.35">
      <c r="A1343" t="s">
        <v>1832</v>
      </c>
      <c r="B1343" t="s">
        <v>8</v>
      </c>
      <c r="C1343" t="s">
        <v>9</v>
      </c>
      <c r="D1343" t="s">
        <v>59</v>
      </c>
    </row>
    <row r="1344" spans="1:4" x14ac:dyDescent="0.35">
      <c r="A1344" t="s">
        <v>1832</v>
      </c>
      <c r="B1344" t="s">
        <v>8</v>
      </c>
      <c r="C1344" t="s">
        <v>11</v>
      </c>
      <c r="D1344" t="s">
        <v>1834</v>
      </c>
    </row>
    <row r="1345" spans="1:4" x14ac:dyDescent="0.35">
      <c r="A1345" t="s">
        <v>1832</v>
      </c>
      <c r="B1345" t="s">
        <v>8</v>
      </c>
      <c r="C1345" t="s">
        <v>13</v>
      </c>
      <c r="D1345" t="s">
        <v>266</v>
      </c>
    </row>
    <row r="1346" spans="1:4" x14ac:dyDescent="0.35">
      <c r="A1346" t="s">
        <v>1832</v>
      </c>
      <c r="B1346" t="s">
        <v>8</v>
      </c>
      <c r="C1346" t="s">
        <v>15</v>
      </c>
      <c r="D1346" t="s">
        <v>1835</v>
      </c>
    </row>
    <row r="1347" spans="1:4" x14ac:dyDescent="0.35">
      <c r="A1347" t="s">
        <v>1832</v>
      </c>
      <c r="B1347" t="s">
        <v>8</v>
      </c>
      <c r="C1347" t="s">
        <v>17</v>
      </c>
      <c r="D1347" t="s">
        <v>997</v>
      </c>
    </row>
    <row r="1348" spans="1:4" x14ac:dyDescent="0.35">
      <c r="A1348" t="s">
        <v>1832</v>
      </c>
      <c r="B1348" t="s">
        <v>8</v>
      </c>
      <c r="C1348" t="s">
        <v>19</v>
      </c>
      <c r="D1348" t="s">
        <v>907</v>
      </c>
    </row>
    <row r="1349" spans="1:4" x14ac:dyDescent="0.35">
      <c r="A1349" t="s">
        <v>1832</v>
      </c>
      <c r="B1349" t="s">
        <v>8</v>
      </c>
      <c r="C1349" t="s">
        <v>21</v>
      </c>
      <c r="D1349" t="s">
        <v>62</v>
      </c>
    </row>
    <row r="1350" spans="1:4" x14ac:dyDescent="0.35">
      <c r="A1350" t="s">
        <v>1832</v>
      </c>
      <c r="B1350" t="s">
        <v>8</v>
      </c>
      <c r="C1350" t="s">
        <v>23</v>
      </c>
      <c r="D1350" t="s">
        <v>63</v>
      </c>
    </row>
    <row r="1351" spans="1:4" x14ac:dyDescent="0.35">
      <c r="A1351" t="s">
        <v>1832</v>
      </c>
      <c r="B1351" t="s">
        <v>8</v>
      </c>
      <c r="C1351" t="s">
        <v>25</v>
      </c>
      <c r="D1351" t="s">
        <v>20</v>
      </c>
    </row>
    <row r="1352" spans="1:4" x14ac:dyDescent="0.35">
      <c r="A1352" t="s">
        <v>1832</v>
      </c>
      <c r="B1352" t="s">
        <v>8</v>
      </c>
      <c r="C1352" t="s">
        <v>27</v>
      </c>
      <c r="D1352" t="s">
        <v>1836</v>
      </c>
    </row>
    <row r="1353" spans="1:4" x14ac:dyDescent="0.35">
      <c r="A1353" t="s">
        <v>1832</v>
      </c>
      <c r="B1353" t="s">
        <v>8</v>
      </c>
      <c r="C1353" t="s">
        <v>29</v>
      </c>
      <c r="D1353" t="s">
        <v>153</v>
      </c>
    </row>
    <row r="1354" spans="1:4" x14ac:dyDescent="0.35">
      <c r="A1354" t="s">
        <v>1832</v>
      </c>
      <c r="B1354" t="s">
        <v>8</v>
      </c>
      <c r="C1354" t="s">
        <v>31</v>
      </c>
      <c r="D1354" t="s">
        <v>1837</v>
      </c>
    </row>
    <row r="1355" spans="1:4" x14ac:dyDescent="0.35">
      <c r="A1355" t="s">
        <v>1832</v>
      </c>
      <c r="B1355" t="s">
        <v>8</v>
      </c>
      <c r="C1355" t="s">
        <v>69</v>
      </c>
      <c r="D1355" t="s">
        <v>28</v>
      </c>
    </row>
    <row r="1356" spans="1:4" x14ac:dyDescent="0.35">
      <c r="A1356" t="s">
        <v>1832</v>
      </c>
      <c r="B1356" t="s">
        <v>8</v>
      </c>
      <c r="C1356" t="s">
        <v>70</v>
      </c>
      <c r="D1356" t="s">
        <v>224</v>
      </c>
    </row>
    <row r="1357" spans="1:4" x14ac:dyDescent="0.35">
      <c r="A1357" t="s">
        <v>1832</v>
      </c>
      <c r="B1357" t="s">
        <v>33</v>
      </c>
      <c r="C1357" t="s">
        <v>1838</v>
      </c>
      <c r="D1357" t="s">
        <v>1839</v>
      </c>
    </row>
    <row r="1358" spans="1:4" x14ac:dyDescent="0.35">
      <c r="A1358" t="s">
        <v>1832</v>
      </c>
      <c r="B1358" t="s">
        <v>33</v>
      </c>
      <c r="C1358" t="s">
        <v>1840</v>
      </c>
      <c r="D1358" t="s">
        <v>1841</v>
      </c>
    </row>
    <row r="1359" spans="1:4" x14ac:dyDescent="0.35">
      <c r="A1359" t="s">
        <v>1832</v>
      </c>
      <c r="B1359" t="s">
        <v>33</v>
      </c>
      <c r="C1359" t="s">
        <v>1842</v>
      </c>
      <c r="D1359" t="s">
        <v>1843</v>
      </c>
    </row>
    <row r="1360" spans="1:4" x14ac:dyDescent="0.35">
      <c r="A1360" t="s">
        <v>1832</v>
      </c>
      <c r="B1360" t="s">
        <v>33</v>
      </c>
      <c r="C1360" t="s">
        <v>1844</v>
      </c>
      <c r="D1360" t="s">
        <v>1845</v>
      </c>
    </row>
    <row r="1361" spans="1:4" x14ac:dyDescent="0.35">
      <c r="A1361" t="s">
        <v>1832</v>
      </c>
      <c r="B1361" t="s">
        <v>33</v>
      </c>
      <c r="C1361" t="s">
        <v>1846</v>
      </c>
      <c r="D1361" t="s">
        <v>1847</v>
      </c>
    </row>
    <row r="1362" spans="1:4" x14ac:dyDescent="0.35">
      <c r="A1362" t="s">
        <v>1832</v>
      </c>
      <c r="B1362" t="s">
        <v>33</v>
      </c>
      <c r="C1362" t="s">
        <v>1848</v>
      </c>
      <c r="D1362" t="s">
        <v>1849</v>
      </c>
    </row>
    <row r="1363" spans="1:4" x14ac:dyDescent="0.35">
      <c r="A1363" t="s">
        <v>1832</v>
      </c>
      <c r="B1363" t="s">
        <v>33</v>
      </c>
      <c r="C1363" t="s">
        <v>1850</v>
      </c>
      <c r="D1363" t="s">
        <v>1851</v>
      </c>
    </row>
    <row r="1364" spans="1:4" x14ac:dyDescent="0.35">
      <c r="A1364" t="s">
        <v>1832</v>
      </c>
      <c r="B1364" t="s">
        <v>33</v>
      </c>
      <c r="C1364" t="s">
        <v>1852</v>
      </c>
      <c r="D1364" t="s">
        <v>1853</v>
      </c>
    </row>
    <row r="1365" spans="1:4" x14ac:dyDescent="0.35">
      <c r="A1365" t="s">
        <v>1832</v>
      </c>
      <c r="B1365" t="s">
        <v>33</v>
      </c>
      <c r="C1365" t="s">
        <v>1854</v>
      </c>
      <c r="D1365" t="s">
        <v>1855</v>
      </c>
    </row>
    <row r="1366" spans="1:4" x14ac:dyDescent="0.35">
      <c r="A1366" t="s">
        <v>1832</v>
      </c>
      <c r="B1366" t="s">
        <v>33</v>
      </c>
      <c r="C1366" t="s">
        <v>1856</v>
      </c>
      <c r="D1366" t="s">
        <v>1857</v>
      </c>
    </row>
    <row r="1367" spans="1:4" x14ac:dyDescent="0.35">
      <c r="A1367" t="s">
        <v>1832</v>
      </c>
      <c r="B1367" t="s">
        <v>33</v>
      </c>
      <c r="C1367" t="s">
        <v>1858</v>
      </c>
      <c r="D1367" t="s">
        <v>1859</v>
      </c>
    </row>
    <row r="1368" spans="1:4" x14ac:dyDescent="0.35">
      <c r="A1368" t="s">
        <v>1832</v>
      </c>
      <c r="B1368" t="s">
        <v>33</v>
      </c>
      <c r="C1368" t="s">
        <v>257</v>
      </c>
      <c r="D1368" t="s">
        <v>1860</v>
      </c>
    </row>
    <row r="1369" spans="1:4" x14ac:dyDescent="0.35">
      <c r="A1369" t="s">
        <v>1832</v>
      </c>
      <c r="B1369" t="s">
        <v>33</v>
      </c>
      <c r="C1369" t="s">
        <v>1861</v>
      </c>
      <c r="D1369" t="s">
        <v>1862</v>
      </c>
    </row>
    <row r="1370" spans="1:4" x14ac:dyDescent="0.35">
      <c r="A1370" t="s">
        <v>1832</v>
      </c>
      <c r="B1370" t="s">
        <v>33</v>
      </c>
      <c r="C1370" t="s">
        <v>1863</v>
      </c>
      <c r="D1370" t="s">
        <v>1864</v>
      </c>
    </row>
    <row r="1371" spans="1:4" x14ac:dyDescent="0.35">
      <c r="A1371" t="s">
        <v>1832</v>
      </c>
      <c r="B1371" t="s">
        <v>33</v>
      </c>
      <c r="C1371" t="s">
        <v>1865</v>
      </c>
      <c r="D1371" t="s">
        <v>1866</v>
      </c>
    </row>
    <row r="1372" spans="1:4" x14ac:dyDescent="0.35">
      <c r="A1372" t="s">
        <v>1832</v>
      </c>
      <c r="B1372" t="s">
        <v>42</v>
      </c>
      <c r="C1372" t="s">
        <v>1867</v>
      </c>
      <c r="D1372" t="s">
        <v>1868</v>
      </c>
    </row>
    <row r="1373" spans="1:4" x14ac:dyDescent="0.35">
      <c r="A1373" t="s">
        <v>1832</v>
      </c>
      <c r="B1373" t="s">
        <v>42</v>
      </c>
      <c r="C1373" t="s">
        <v>1869</v>
      </c>
      <c r="D1373" t="s">
        <v>1870</v>
      </c>
    </row>
    <row r="1374" spans="1:4" x14ac:dyDescent="0.35">
      <c r="A1374" t="s">
        <v>1832</v>
      </c>
      <c r="B1374" t="s">
        <v>42</v>
      </c>
      <c r="C1374" t="s">
        <v>1871</v>
      </c>
      <c r="D1374" t="s">
        <v>1872</v>
      </c>
    </row>
    <row r="1375" spans="1:4" x14ac:dyDescent="0.35">
      <c r="A1375" t="s">
        <v>1832</v>
      </c>
      <c r="B1375" t="s">
        <v>42</v>
      </c>
      <c r="C1375" t="s">
        <v>1873</v>
      </c>
      <c r="D1375" t="s">
        <v>1874</v>
      </c>
    </row>
    <row r="1376" spans="1:4" x14ac:dyDescent="0.35">
      <c r="A1376" t="s">
        <v>1832</v>
      </c>
      <c r="B1376" t="s">
        <v>42</v>
      </c>
      <c r="C1376" t="s">
        <v>1875</v>
      </c>
      <c r="D1376" t="s">
        <v>1876</v>
      </c>
    </row>
    <row r="1377" spans="1:4" x14ac:dyDescent="0.35">
      <c r="A1377" t="s">
        <v>1832</v>
      </c>
      <c r="B1377" t="s">
        <v>49</v>
      </c>
      <c r="C1377" t="s">
        <v>1877</v>
      </c>
      <c r="D1377" t="s">
        <v>1878</v>
      </c>
    </row>
    <row r="1378" spans="1:4" x14ac:dyDescent="0.35">
      <c r="A1378" t="s">
        <v>1832</v>
      </c>
      <c r="B1378" t="s">
        <v>49</v>
      </c>
      <c r="C1378" t="s">
        <v>1879</v>
      </c>
      <c r="D1378" t="s">
        <v>1880</v>
      </c>
    </row>
    <row r="1379" spans="1:4" x14ac:dyDescent="0.35">
      <c r="A1379" t="s">
        <v>1832</v>
      </c>
      <c r="B1379" t="s">
        <v>49</v>
      </c>
      <c r="C1379" t="s">
        <v>1881</v>
      </c>
      <c r="D1379" t="s">
        <v>1882</v>
      </c>
    </row>
    <row r="1380" spans="1:4" x14ac:dyDescent="0.35">
      <c r="A1380" t="s">
        <v>1832</v>
      </c>
      <c r="B1380" t="s">
        <v>49</v>
      </c>
      <c r="C1380" t="s">
        <v>1883</v>
      </c>
      <c r="D1380" t="s">
        <v>1884</v>
      </c>
    </row>
    <row r="1381" spans="1:4" x14ac:dyDescent="0.35">
      <c r="A1381" t="s">
        <v>1832</v>
      </c>
      <c r="B1381" t="s">
        <v>53</v>
      </c>
      <c r="C1381" t="s">
        <v>1885</v>
      </c>
      <c r="D1381" t="s">
        <v>1886</v>
      </c>
    </row>
    <row r="1382" spans="1:4" x14ac:dyDescent="0.35">
      <c r="A1382" t="s">
        <v>1832</v>
      </c>
      <c r="B1382" t="s">
        <v>53</v>
      </c>
      <c r="C1382" t="s">
        <v>1887</v>
      </c>
      <c r="D1382" t="s">
        <v>1888</v>
      </c>
    </row>
    <row r="1383" spans="1:4" x14ac:dyDescent="0.35">
      <c r="A1383" t="s">
        <v>1889</v>
      </c>
      <c r="B1383" t="s">
        <v>5</v>
      </c>
      <c r="C1383" t="s">
        <v>6</v>
      </c>
      <c r="D1383" t="s">
        <v>1890</v>
      </c>
    </row>
    <row r="1384" spans="1:4" x14ac:dyDescent="0.35">
      <c r="A1384" t="s">
        <v>1889</v>
      </c>
      <c r="B1384" t="s">
        <v>8</v>
      </c>
      <c r="C1384" t="s">
        <v>9</v>
      </c>
      <c r="D1384" t="s">
        <v>146</v>
      </c>
    </row>
    <row r="1385" spans="1:4" x14ac:dyDescent="0.35">
      <c r="A1385" t="s">
        <v>1889</v>
      </c>
      <c r="B1385" t="s">
        <v>8</v>
      </c>
      <c r="C1385" t="s">
        <v>11</v>
      </c>
      <c r="D1385" t="s">
        <v>1891</v>
      </c>
    </row>
    <row r="1386" spans="1:4" x14ac:dyDescent="0.35">
      <c r="A1386" t="s">
        <v>1889</v>
      </c>
      <c r="B1386" t="s">
        <v>8</v>
      </c>
      <c r="C1386" t="s">
        <v>13</v>
      </c>
      <c r="D1386" t="s">
        <v>557</v>
      </c>
    </row>
    <row r="1387" spans="1:4" x14ac:dyDescent="0.35">
      <c r="A1387" t="s">
        <v>1889</v>
      </c>
      <c r="B1387" t="s">
        <v>8</v>
      </c>
      <c r="C1387" t="s">
        <v>15</v>
      </c>
      <c r="D1387" t="s">
        <v>1892</v>
      </c>
    </row>
    <row r="1388" spans="1:4" x14ac:dyDescent="0.35">
      <c r="A1388" t="s">
        <v>1889</v>
      </c>
      <c r="B1388" t="s">
        <v>8</v>
      </c>
      <c r="C1388" t="s">
        <v>17</v>
      </c>
      <c r="D1388" t="s">
        <v>71</v>
      </c>
    </row>
    <row r="1389" spans="1:4" x14ac:dyDescent="0.35">
      <c r="A1389" t="s">
        <v>1889</v>
      </c>
      <c r="B1389" t="s">
        <v>8</v>
      </c>
      <c r="C1389" t="s">
        <v>19</v>
      </c>
      <c r="D1389" t="s">
        <v>1381</v>
      </c>
    </row>
    <row r="1390" spans="1:4" x14ac:dyDescent="0.35">
      <c r="A1390" t="s">
        <v>1889</v>
      </c>
      <c r="B1390" t="s">
        <v>8</v>
      </c>
      <c r="C1390" t="s">
        <v>21</v>
      </c>
      <c r="D1390" t="s">
        <v>392</v>
      </c>
    </row>
    <row r="1391" spans="1:4" x14ac:dyDescent="0.35">
      <c r="A1391" t="s">
        <v>1889</v>
      </c>
      <c r="B1391" t="s">
        <v>8</v>
      </c>
      <c r="C1391" t="s">
        <v>23</v>
      </c>
      <c r="D1391" t="s">
        <v>32</v>
      </c>
    </row>
    <row r="1392" spans="1:4" x14ac:dyDescent="0.35">
      <c r="A1392" t="s">
        <v>1889</v>
      </c>
      <c r="B1392" t="s">
        <v>8</v>
      </c>
      <c r="C1392" t="s">
        <v>25</v>
      </c>
      <c r="D1392" t="s">
        <v>81</v>
      </c>
    </row>
    <row r="1393" spans="1:4" x14ac:dyDescent="0.35">
      <c r="A1393" t="s">
        <v>1889</v>
      </c>
      <c r="B1393" t="s">
        <v>33</v>
      </c>
      <c r="C1393" t="s">
        <v>1893</v>
      </c>
      <c r="D1393" t="s">
        <v>1894</v>
      </c>
    </row>
    <row r="1394" spans="1:4" x14ac:dyDescent="0.35">
      <c r="A1394" t="s">
        <v>1889</v>
      </c>
      <c r="B1394" t="s">
        <v>33</v>
      </c>
      <c r="C1394" t="s">
        <v>1895</v>
      </c>
      <c r="D1394" t="s">
        <v>1896</v>
      </c>
    </row>
    <row r="1395" spans="1:4" x14ac:dyDescent="0.35">
      <c r="A1395" t="s">
        <v>1889</v>
      </c>
      <c r="B1395" t="s">
        <v>33</v>
      </c>
      <c r="C1395" t="s">
        <v>1897</v>
      </c>
      <c r="D1395" t="s">
        <v>1898</v>
      </c>
    </row>
    <row r="1396" spans="1:4" x14ac:dyDescent="0.35">
      <c r="A1396" t="s">
        <v>1889</v>
      </c>
      <c r="B1396" t="s">
        <v>33</v>
      </c>
      <c r="C1396" t="s">
        <v>1899</v>
      </c>
      <c r="D1396" t="s">
        <v>1900</v>
      </c>
    </row>
    <row r="1397" spans="1:4" x14ac:dyDescent="0.35">
      <c r="A1397" t="s">
        <v>1889</v>
      </c>
      <c r="B1397" t="s">
        <v>33</v>
      </c>
      <c r="C1397" t="s">
        <v>1901</v>
      </c>
      <c r="D1397" t="s">
        <v>1902</v>
      </c>
    </row>
    <row r="1398" spans="1:4" x14ac:dyDescent="0.35">
      <c r="A1398" t="s">
        <v>1889</v>
      </c>
      <c r="B1398" t="s">
        <v>33</v>
      </c>
      <c r="C1398" t="s">
        <v>1903</v>
      </c>
      <c r="D1398" t="s">
        <v>1904</v>
      </c>
    </row>
    <row r="1399" spans="1:4" x14ac:dyDescent="0.35">
      <c r="A1399" t="s">
        <v>1889</v>
      </c>
      <c r="B1399" t="s">
        <v>33</v>
      </c>
      <c r="C1399" t="s">
        <v>1905</v>
      </c>
      <c r="D1399" t="s">
        <v>1906</v>
      </c>
    </row>
    <row r="1400" spans="1:4" x14ac:dyDescent="0.35">
      <c r="A1400" t="s">
        <v>1889</v>
      </c>
      <c r="B1400" t="s">
        <v>33</v>
      </c>
      <c r="C1400" t="s">
        <v>1907</v>
      </c>
      <c r="D1400" t="s">
        <v>1908</v>
      </c>
    </row>
    <row r="1401" spans="1:4" x14ac:dyDescent="0.35">
      <c r="A1401" t="s">
        <v>1889</v>
      </c>
      <c r="B1401" t="s">
        <v>33</v>
      </c>
      <c r="C1401" t="s">
        <v>1909</v>
      </c>
      <c r="D1401" t="s">
        <v>1910</v>
      </c>
    </row>
    <row r="1402" spans="1:4" x14ac:dyDescent="0.35">
      <c r="A1402" t="s">
        <v>1889</v>
      </c>
      <c r="B1402" t="s">
        <v>33</v>
      </c>
      <c r="C1402" t="s">
        <v>1911</v>
      </c>
      <c r="D1402" t="s">
        <v>1912</v>
      </c>
    </row>
    <row r="1403" spans="1:4" x14ac:dyDescent="0.35">
      <c r="A1403" t="s">
        <v>1889</v>
      </c>
      <c r="B1403" t="s">
        <v>33</v>
      </c>
      <c r="C1403" t="s">
        <v>1913</v>
      </c>
      <c r="D1403" t="s">
        <v>1914</v>
      </c>
    </row>
    <row r="1404" spans="1:4" x14ac:dyDescent="0.35">
      <c r="A1404" t="s">
        <v>1889</v>
      </c>
      <c r="B1404" t="s">
        <v>33</v>
      </c>
      <c r="C1404" t="s">
        <v>338</v>
      </c>
      <c r="D1404" t="s">
        <v>1915</v>
      </c>
    </row>
    <row r="1405" spans="1:4" x14ac:dyDescent="0.35">
      <c r="A1405" t="s">
        <v>1889</v>
      </c>
      <c r="B1405" t="s">
        <v>42</v>
      </c>
      <c r="C1405" t="s">
        <v>1916</v>
      </c>
      <c r="D1405" t="s">
        <v>1917</v>
      </c>
    </row>
    <row r="1406" spans="1:4" x14ac:dyDescent="0.35">
      <c r="A1406" t="s">
        <v>1889</v>
      </c>
      <c r="B1406" t="s">
        <v>42</v>
      </c>
      <c r="C1406" t="s">
        <v>1918</v>
      </c>
      <c r="D1406" t="s">
        <v>1919</v>
      </c>
    </row>
    <row r="1407" spans="1:4" x14ac:dyDescent="0.35">
      <c r="A1407" t="s">
        <v>1889</v>
      </c>
      <c r="B1407" t="s">
        <v>42</v>
      </c>
      <c r="C1407" t="s">
        <v>1920</v>
      </c>
      <c r="D1407" t="s">
        <v>1921</v>
      </c>
    </row>
    <row r="1408" spans="1:4" x14ac:dyDescent="0.35">
      <c r="A1408" t="s">
        <v>1889</v>
      </c>
      <c r="B1408" t="s">
        <v>42</v>
      </c>
      <c r="C1408" t="s">
        <v>1922</v>
      </c>
      <c r="D1408" t="s">
        <v>1923</v>
      </c>
    </row>
    <row r="1409" spans="1:4" x14ac:dyDescent="0.35">
      <c r="A1409" t="s">
        <v>1889</v>
      </c>
      <c r="B1409" t="s">
        <v>42</v>
      </c>
      <c r="C1409" t="s">
        <v>1924</v>
      </c>
      <c r="D1409" t="s">
        <v>1925</v>
      </c>
    </row>
    <row r="1410" spans="1:4" x14ac:dyDescent="0.35">
      <c r="A1410" t="s">
        <v>1889</v>
      </c>
      <c r="B1410" t="s">
        <v>42</v>
      </c>
      <c r="C1410" t="s">
        <v>1926</v>
      </c>
      <c r="D1410" t="s">
        <v>1927</v>
      </c>
    </row>
    <row r="1411" spans="1:4" x14ac:dyDescent="0.35">
      <c r="A1411" t="s">
        <v>1889</v>
      </c>
      <c r="B1411" t="s">
        <v>42</v>
      </c>
      <c r="C1411" t="s">
        <v>1928</v>
      </c>
      <c r="D1411" t="s">
        <v>1929</v>
      </c>
    </row>
    <row r="1412" spans="1:4" x14ac:dyDescent="0.35">
      <c r="A1412" t="s">
        <v>1889</v>
      </c>
      <c r="B1412" t="s">
        <v>42</v>
      </c>
      <c r="C1412" t="s">
        <v>1930</v>
      </c>
      <c r="D1412" t="s">
        <v>1931</v>
      </c>
    </row>
    <row r="1413" spans="1:4" x14ac:dyDescent="0.35">
      <c r="A1413" t="s">
        <v>1889</v>
      </c>
      <c r="B1413" t="s">
        <v>42</v>
      </c>
      <c r="C1413" t="s">
        <v>1932</v>
      </c>
      <c r="D1413" t="s">
        <v>1933</v>
      </c>
    </row>
    <row r="1414" spans="1:4" x14ac:dyDescent="0.35">
      <c r="A1414" t="s">
        <v>1889</v>
      </c>
      <c r="B1414" t="s">
        <v>42</v>
      </c>
      <c r="C1414" t="s">
        <v>1934</v>
      </c>
      <c r="D1414" t="s">
        <v>1935</v>
      </c>
    </row>
    <row r="1415" spans="1:4" x14ac:dyDescent="0.35">
      <c r="A1415" t="s">
        <v>1889</v>
      </c>
      <c r="B1415" t="s">
        <v>42</v>
      </c>
      <c r="C1415" t="s">
        <v>1936</v>
      </c>
      <c r="D1415" t="s">
        <v>1937</v>
      </c>
    </row>
    <row r="1416" spans="1:4" x14ac:dyDescent="0.35">
      <c r="A1416" t="s">
        <v>1889</v>
      </c>
      <c r="B1416" t="s">
        <v>49</v>
      </c>
      <c r="C1416" t="s">
        <v>1938</v>
      </c>
      <c r="D1416" t="s">
        <v>1939</v>
      </c>
    </row>
    <row r="1417" spans="1:4" x14ac:dyDescent="0.35">
      <c r="A1417" t="s">
        <v>1889</v>
      </c>
      <c r="B1417" t="s">
        <v>49</v>
      </c>
      <c r="C1417" t="s">
        <v>1940</v>
      </c>
      <c r="D1417" t="s">
        <v>1941</v>
      </c>
    </row>
    <row r="1418" spans="1:4" x14ac:dyDescent="0.35">
      <c r="A1418" t="s">
        <v>1889</v>
      </c>
      <c r="B1418" t="s">
        <v>53</v>
      </c>
      <c r="C1418" t="s">
        <v>1942</v>
      </c>
      <c r="D1418" t="s">
        <v>1943</v>
      </c>
    </row>
    <row r="1419" spans="1:4" x14ac:dyDescent="0.35">
      <c r="A1419" t="s">
        <v>1889</v>
      </c>
      <c r="B1419" t="s">
        <v>53</v>
      </c>
      <c r="C1419" t="s">
        <v>1944</v>
      </c>
      <c r="D1419" t="s">
        <v>1945</v>
      </c>
    </row>
    <row r="1420" spans="1:4" x14ac:dyDescent="0.35">
      <c r="A1420" t="s">
        <v>1889</v>
      </c>
      <c r="B1420" t="s">
        <v>53</v>
      </c>
      <c r="C1420" t="s">
        <v>1946</v>
      </c>
      <c r="D1420" t="s">
        <v>1947</v>
      </c>
    </row>
    <row r="1421" spans="1:4" x14ac:dyDescent="0.35">
      <c r="A1421" t="s">
        <v>1889</v>
      </c>
      <c r="B1421" t="s">
        <v>53</v>
      </c>
      <c r="C1421" t="s">
        <v>1948</v>
      </c>
      <c r="D1421" t="s">
        <v>1949</v>
      </c>
    </row>
    <row r="1422" spans="1:4" x14ac:dyDescent="0.35">
      <c r="A1422" t="s">
        <v>1889</v>
      </c>
      <c r="B1422" t="s">
        <v>53</v>
      </c>
      <c r="C1422" t="s">
        <v>1950</v>
      </c>
      <c r="D1422" t="s">
        <v>1951</v>
      </c>
    </row>
    <row r="1423" spans="1:4" x14ac:dyDescent="0.35">
      <c r="A1423" t="s">
        <v>1889</v>
      </c>
      <c r="B1423" t="s">
        <v>53</v>
      </c>
      <c r="C1423" t="s">
        <v>1952</v>
      </c>
      <c r="D1423" t="s">
        <v>1953</v>
      </c>
    </row>
    <row r="1424" spans="1:4" x14ac:dyDescent="0.35">
      <c r="A1424" t="s">
        <v>1889</v>
      </c>
      <c r="B1424" t="s">
        <v>53</v>
      </c>
      <c r="C1424" t="s">
        <v>1954</v>
      </c>
      <c r="D1424" t="s">
        <v>1955</v>
      </c>
    </row>
    <row r="1425" spans="1:4" x14ac:dyDescent="0.35">
      <c r="A1425" t="s">
        <v>1889</v>
      </c>
      <c r="B1425" t="s">
        <v>53</v>
      </c>
      <c r="C1425" t="s">
        <v>1956</v>
      </c>
      <c r="D1425" t="s">
        <v>1957</v>
      </c>
    </row>
    <row r="1426" spans="1:4" x14ac:dyDescent="0.35">
      <c r="A1426" t="s">
        <v>1889</v>
      </c>
      <c r="B1426" t="s">
        <v>53</v>
      </c>
      <c r="C1426" t="s">
        <v>1958</v>
      </c>
      <c r="D1426" t="s">
        <v>1959</v>
      </c>
    </row>
    <row r="1427" spans="1:4" x14ac:dyDescent="0.35">
      <c r="A1427" t="s">
        <v>1889</v>
      </c>
      <c r="B1427" t="s">
        <v>53</v>
      </c>
      <c r="C1427" t="s">
        <v>1960</v>
      </c>
      <c r="D1427" t="s">
        <v>1961</v>
      </c>
    </row>
    <row r="1428" spans="1:4" x14ac:dyDescent="0.35">
      <c r="A1428" t="s">
        <v>1889</v>
      </c>
      <c r="B1428" t="s">
        <v>233</v>
      </c>
      <c r="C1428" t="s">
        <v>73</v>
      </c>
      <c r="D1428" t="s">
        <v>1962</v>
      </c>
    </row>
    <row r="1429" spans="1:4" x14ac:dyDescent="0.35">
      <c r="A1429" t="s">
        <v>1889</v>
      </c>
      <c r="B1429" t="s">
        <v>233</v>
      </c>
      <c r="C1429" t="s">
        <v>1029</v>
      </c>
      <c r="D1429" t="s">
        <v>1963</v>
      </c>
    </row>
    <row r="1430" spans="1:4" x14ac:dyDescent="0.35">
      <c r="A1430" t="s">
        <v>1964</v>
      </c>
      <c r="B1430" t="s">
        <v>5</v>
      </c>
      <c r="C1430" t="s">
        <v>6</v>
      </c>
      <c r="D1430" t="s">
        <v>1965</v>
      </c>
    </row>
    <row r="1431" spans="1:4" x14ac:dyDescent="0.35">
      <c r="A1431" t="s">
        <v>1964</v>
      </c>
      <c r="B1431" t="s">
        <v>8</v>
      </c>
      <c r="C1431" t="s">
        <v>9</v>
      </c>
      <c r="D1431" t="s">
        <v>1966</v>
      </c>
    </row>
    <row r="1432" spans="1:4" x14ac:dyDescent="0.35">
      <c r="A1432" t="s">
        <v>1964</v>
      </c>
      <c r="B1432" t="s">
        <v>8</v>
      </c>
      <c r="C1432" t="s">
        <v>11</v>
      </c>
      <c r="D1432" t="s">
        <v>146</v>
      </c>
    </row>
    <row r="1433" spans="1:4" x14ac:dyDescent="0.35">
      <c r="A1433" t="s">
        <v>1964</v>
      </c>
      <c r="B1433" t="s">
        <v>8</v>
      </c>
      <c r="C1433" t="s">
        <v>13</v>
      </c>
      <c r="D1433" t="s">
        <v>118</v>
      </c>
    </row>
    <row r="1434" spans="1:4" x14ac:dyDescent="0.35">
      <c r="A1434" t="s">
        <v>1964</v>
      </c>
      <c r="B1434" t="s">
        <v>8</v>
      </c>
      <c r="C1434" t="s">
        <v>15</v>
      </c>
      <c r="D1434" t="s">
        <v>907</v>
      </c>
    </row>
    <row r="1435" spans="1:4" x14ac:dyDescent="0.35">
      <c r="A1435" t="s">
        <v>1964</v>
      </c>
      <c r="B1435" t="s">
        <v>8</v>
      </c>
      <c r="C1435" t="s">
        <v>17</v>
      </c>
      <c r="D1435" t="s">
        <v>1624</v>
      </c>
    </row>
    <row r="1436" spans="1:4" x14ac:dyDescent="0.35">
      <c r="A1436" t="s">
        <v>1964</v>
      </c>
      <c r="B1436" t="s">
        <v>8</v>
      </c>
      <c r="C1436" t="s">
        <v>19</v>
      </c>
      <c r="D1436" t="s">
        <v>1270</v>
      </c>
    </row>
    <row r="1437" spans="1:4" x14ac:dyDescent="0.35">
      <c r="A1437" t="s">
        <v>1964</v>
      </c>
      <c r="B1437" t="s">
        <v>8</v>
      </c>
      <c r="C1437" t="s">
        <v>21</v>
      </c>
      <c r="D1437" t="s">
        <v>244</v>
      </c>
    </row>
    <row r="1438" spans="1:4" x14ac:dyDescent="0.35">
      <c r="A1438" t="s">
        <v>1964</v>
      </c>
      <c r="B1438" t="s">
        <v>8</v>
      </c>
      <c r="C1438" t="s">
        <v>23</v>
      </c>
      <c r="D1438" t="s">
        <v>28</v>
      </c>
    </row>
    <row r="1439" spans="1:4" x14ac:dyDescent="0.35">
      <c r="A1439" t="s">
        <v>1964</v>
      </c>
      <c r="B1439" t="s">
        <v>8</v>
      </c>
      <c r="C1439" t="s">
        <v>25</v>
      </c>
      <c r="D1439" t="s">
        <v>1967</v>
      </c>
    </row>
    <row r="1440" spans="1:4" x14ac:dyDescent="0.35">
      <c r="A1440" t="s">
        <v>1964</v>
      </c>
      <c r="B1440" t="s">
        <v>8</v>
      </c>
      <c r="C1440" t="s">
        <v>27</v>
      </c>
      <c r="D1440" t="s">
        <v>1968</v>
      </c>
    </row>
    <row r="1441" spans="1:4" x14ac:dyDescent="0.35">
      <c r="A1441" t="s">
        <v>1964</v>
      </c>
      <c r="B1441" t="s">
        <v>33</v>
      </c>
      <c r="C1441" t="s">
        <v>1969</v>
      </c>
      <c r="D1441" t="s">
        <v>1970</v>
      </c>
    </row>
    <row r="1442" spans="1:4" x14ac:dyDescent="0.35">
      <c r="A1442" t="s">
        <v>1964</v>
      </c>
      <c r="B1442" t="s">
        <v>33</v>
      </c>
      <c r="C1442" t="s">
        <v>281</v>
      </c>
      <c r="D1442" t="s">
        <v>1971</v>
      </c>
    </row>
    <row r="1443" spans="1:4" x14ac:dyDescent="0.35">
      <c r="A1443" t="s">
        <v>1964</v>
      </c>
      <c r="B1443" t="s">
        <v>33</v>
      </c>
      <c r="C1443" t="s">
        <v>1972</v>
      </c>
      <c r="D1443" t="s">
        <v>1973</v>
      </c>
    </row>
    <row r="1444" spans="1:4" x14ac:dyDescent="0.35">
      <c r="A1444" t="s">
        <v>1964</v>
      </c>
      <c r="B1444" t="s">
        <v>33</v>
      </c>
      <c r="C1444" t="s">
        <v>1974</v>
      </c>
      <c r="D1444" t="s">
        <v>1975</v>
      </c>
    </row>
    <row r="1445" spans="1:4" x14ac:dyDescent="0.35">
      <c r="A1445" t="s">
        <v>1964</v>
      </c>
      <c r="B1445" t="s">
        <v>33</v>
      </c>
      <c r="C1445" t="s">
        <v>1976</v>
      </c>
      <c r="D1445" t="s">
        <v>1977</v>
      </c>
    </row>
    <row r="1446" spans="1:4" x14ac:dyDescent="0.35">
      <c r="A1446" t="s">
        <v>1964</v>
      </c>
      <c r="B1446" t="s">
        <v>33</v>
      </c>
      <c r="C1446" t="s">
        <v>1978</v>
      </c>
      <c r="D1446" t="s">
        <v>1979</v>
      </c>
    </row>
    <row r="1447" spans="1:4" x14ac:dyDescent="0.35">
      <c r="A1447" t="s">
        <v>1964</v>
      </c>
      <c r="B1447" t="s">
        <v>42</v>
      </c>
      <c r="C1447" t="s">
        <v>1980</v>
      </c>
      <c r="D1447" t="s">
        <v>1981</v>
      </c>
    </row>
    <row r="1448" spans="1:4" x14ac:dyDescent="0.35">
      <c r="A1448" t="s">
        <v>1964</v>
      </c>
      <c r="B1448" t="s">
        <v>42</v>
      </c>
      <c r="C1448" t="s">
        <v>1982</v>
      </c>
      <c r="D1448" t="s">
        <v>1983</v>
      </c>
    </row>
    <row r="1449" spans="1:4" x14ac:dyDescent="0.35">
      <c r="A1449" t="s">
        <v>1964</v>
      </c>
      <c r="B1449" t="s">
        <v>42</v>
      </c>
      <c r="C1449" t="s">
        <v>1984</v>
      </c>
      <c r="D1449" t="s">
        <v>1985</v>
      </c>
    </row>
    <row r="1450" spans="1:4" x14ac:dyDescent="0.35">
      <c r="A1450" t="s">
        <v>1964</v>
      </c>
      <c r="B1450" t="s">
        <v>42</v>
      </c>
      <c r="C1450" t="s">
        <v>1986</v>
      </c>
      <c r="D1450" t="s">
        <v>1987</v>
      </c>
    </row>
    <row r="1451" spans="1:4" x14ac:dyDescent="0.35">
      <c r="A1451" t="s">
        <v>1964</v>
      </c>
      <c r="B1451" t="s">
        <v>42</v>
      </c>
      <c r="C1451" t="s">
        <v>1988</v>
      </c>
      <c r="D1451" t="s">
        <v>1989</v>
      </c>
    </row>
    <row r="1452" spans="1:4" x14ac:dyDescent="0.35">
      <c r="A1452" t="s">
        <v>1964</v>
      </c>
      <c r="B1452" t="s">
        <v>42</v>
      </c>
      <c r="C1452" t="s">
        <v>1990</v>
      </c>
      <c r="D1452" t="s">
        <v>1991</v>
      </c>
    </row>
    <row r="1453" spans="1:4" x14ac:dyDescent="0.35">
      <c r="A1453" t="s">
        <v>1964</v>
      </c>
      <c r="B1453" t="s">
        <v>49</v>
      </c>
      <c r="C1453" t="s">
        <v>1992</v>
      </c>
      <c r="D1453" t="s">
        <v>1993</v>
      </c>
    </row>
    <row r="1454" spans="1:4" x14ac:dyDescent="0.35">
      <c r="A1454" t="s">
        <v>1964</v>
      </c>
      <c r="B1454" t="s">
        <v>49</v>
      </c>
      <c r="C1454" t="s">
        <v>1994</v>
      </c>
      <c r="D1454" t="s">
        <v>1995</v>
      </c>
    </row>
    <row r="1455" spans="1:4" x14ac:dyDescent="0.35">
      <c r="A1455" t="s">
        <v>1964</v>
      </c>
      <c r="B1455" t="s">
        <v>49</v>
      </c>
      <c r="C1455" t="s">
        <v>1996</v>
      </c>
      <c r="D1455" t="s">
        <v>1997</v>
      </c>
    </row>
    <row r="1456" spans="1:4" x14ac:dyDescent="0.35">
      <c r="A1456" t="s">
        <v>1964</v>
      </c>
      <c r="B1456" t="s">
        <v>49</v>
      </c>
      <c r="C1456" t="s">
        <v>1998</v>
      </c>
      <c r="D1456" t="s">
        <v>1999</v>
      </c>
    </row>
    <row r="1457" spans="1:4" x14ac:dyDescent="0.35">
      <c r="A1457" t="s">
        <v>1964</v>
      </c>
      <c r="B1457" t="s">
        <v>49</v>
      </c>
      <c r="C1457" t="s">
        <v>2000</v>
      </c>
      <c r="D1457" t="s">
        <v>2001</v>
      </c>
    </row>
    <row r="1458" spans="1:4" x14ac:dyDescent="0.35">
      <c r="A1458" t="s">
        <v>1964</v>
      </c>
      <c r="B1458" t="s">
        <v>53</v>
      </c>
      <c r="C1458" t="s">
        <v>2002</v>
      </c>
      <c r="D1458" t="s">
        <v>2003</v>
      </c>
    </row>
    <row r="1459" spans="1:4" x14ac:dyDescent="0.35">
      <c r="A1459" t="s">
        <v>1964</v>
      </c>
      <c r="B1459" t="s">
        <v>233</v>
      </c>
      <c r="C1459" t="s">
        <v>9</v>
      </c>
      <c r="D1459" t="s">
        <v>2004</v>
      </c>
    </row>
    <row r="1460" spans="1:4" x14ac:dyDescent="0.35">
      <c r="A1460" t="s">
        <v>1964</v>
      </c>
      <c r="B1460" t="s">
        <v>233</v>
      </c>
      <c r="C1460" t="s">
        <v>2005</v>
      </c>
      <c r="D1460" t="s">
        <v>2006</v>
      </c>
    </row>
    <row r="1461" spans="1:4" x14ac:dyDescent="0.35">
      <c r="A1461" t="s">
        <v>2007</v>
      </c>
      <c r="B1461" t="s">
        <v>5</v>
      </c>
      <c r="C1461" t="s">
        <v>6</v>
      </c>
      <c r="D1461" t="s">
        <v>2008</v>
      </c>
    </row>
    <row r="1462" spans="1:4" x14ac:dyDescent="0.35">
      <c r="A1462" t="s">
        <v>2007</v>
      </c>
      <c r="B1462" t="s">
        <v>8</v>
      </c>
      <c r="C1462" t="s">
        <v>9</v>
      </c>
      <c r="D1462" t="s">
        <v>146</v>
      </c>
    </row>
    <row r="1463" spans="1:4" x14ac:dyDescent="0.35">
      <c r="A1463" t="s">
        <v>2007</v>
      </c>
      <c r="B1463" t="s">
        <v>8</v>
      </c>
      <c r="C1463" t="s">
        <v>11</v>
      </c>
      <c r="D1463" t="s">
        <v>2009</v>
      </c>
    </row>
    <row r="1464" spans="1:4" x14ac:dyDescent="0.35">
      <c r="A1464" t="s">
        <v>2007</v>
      </c>
      <c r="B1464" t="s">
        <v>8</v>
      </c>
      <c r="C1464" t="s">
        <v>13</v>
      </c>
      <c r="D1464" t="s">
        <v>2010</v>
      </c>
    </row>
    <row r="1465" spans="1:4" x14ac:dyDescent="0.35">
      <c r="A1465" t="s">
        <v>2007</v>
      </c>
      <c r="B1465" t="s">
        <v>8</v>
      </c>
      <c r="C1465" t="s">
        <v>15</v>
      </c>
      <c r="D1465" t="s">
        <v>2011</v>
      </c>
    </row>
    <row r="1466" spans="1:4" x14ac:dyDescent="0.35">
      <c r="A1466" t="s">
        <v>2007</v>
      </c>
      <c r="B1466" t="s">
        <v>8</v>
      </c>
      <c r="C1466" t="s">
        <v>17</v>
      </c>
      <c r="D1466" t="s">
        <v>71</v>
      </c>
    </row>
    <row r="1467" spans="1:4" x14ac:dyDescent="0.35">
      <c r="A1467" t="s">
        <v>2007</v>
      </c>
      <c r="B1467" t="s">
        <v>8</v>
      </c>
      <c r="C1467" t="s">
        <v>19</v>
      </c>
      <c r="D1467" t="s">
        <v>2012</v>
      </c>
    </row>
    <row r="1468" spans="1:4" x14ac:dyDescent="0.35">
      <c r="A1468" t="s">
        <v>2007</v>
      </c>
      <c r="B1468" t="s">
        <v>33</v>
      </c>
      <c r="C1468" t="s">
        <v>2013</v>
      </c>
      <c r="D1468" t="s">
        <v>2014</v>
      </c>
    </row>
    <row r="1469" spans="1:4" x14ac:dyDescent="0.35">
      <c r="A1469" t="s">
        <v>2007</v>
      </c>
      <c r="B1469" t="s">
        <v>33</v>
      </c>
      <c r="C1469" t="s">
        <v>2015</v>
      </c>
      <c r="D1469" t="s">
        <v>2016</v>
      </c>
    </row>
    <row r="1470" spans="1:4" x14ac:dyDescent="0.35">
      <c r="A1470" t="s">
        <v>2007</v>
      </c>
      <c r="B1470" t="s">
        <v>33</v>
      </c>
      <c r="C1470" t="s">
        <v>2017</v>
      </c>
      <c r="D1470" t="s">
        <v>2018</v>
      </c>
    </row>
    <row r="1471" spans="1:4" x14ac:dyDescent="0.35">
      <c r="A1471" t="s">
        <v>2007</v>
      </c>
      <c r="B1471" t="s">
        <v>42</v>
      </c>
      <c r="C1471" t="s">
        <v>2019</v>
      </c>
      <c r="D1471" t="s">
        <v>2020</v>
      </c>
    </row>
    <row r="1472" spans="1:4" x14ac:dyDescent="0.35">
      <c r="A1472" t="s">
        <v>2007</v>
      </c>
      <c r="B1472" t="s">
        <v>42</v>
      </c>
      <c r="C1472" t="s">
        <v>2021</v>
      </c>
      <c r="D1472" t="s">
        <v>2022</v>
      </c>
    </row>
    <row r="1473" spans="1:4" x14ac:dyDescent="0.35">
      <c r="A1473" t="s">
        <v>2007</v>
      </c>
      <c r="B1473" t="s">
        <v>49</v>
      </c>
      <c r="C1473" t="s">
        <v>2023</v>
      </c>
      <c r="D1473" t="s">
        <v>2024</v>
      </c>
    </row>
    <row r="1474" spans="1:4" x14ac:dyDescent="0.35">
      <c r="A1474" t="s">
        <v>2007</v>
      </c>
      <c r="B1474" t="s">
        <v>49</v>
      </c>
      <c r="C1474" t="s">
        <v>2025</v>
      </c>
      <c r="D1474" t="s">
        <v>2026</v>
      </c>
    </row>
    <row r="1475" spans="1:4" x14ac:dyDescent="0.35">
      <c r="A1475" t="s">
        <v>2007</v>
      </c>
      <c r="B1475" t="s">
        <v>53</v>
      </c>
      <c r="C1475" t="s">
        <v>2027</v>
      </c>
      <c r="D1475" t="s">
        <v>2028</v>
      </c>
    </row>
    <row r="1476" spans="1:4" x14ac:dyDescent="0.35">
      <c r="A1476" t="s">
        <v>2029</v>
      </c>
      <c r="B1476" t="s">
        <v>5</v>
      </c>
      <c r="C1476" t="s">
        <v>6</v>
      </c>
      <c r="D1476" t="s">
        <v>2030</v>
      </c>
    </row>
    <row r="1477" spans="1:4" x14ac:dyDescent="0.35">
      <c r="A1477" t="s">
        <v>2029</v>
      </c>
      <c r="B1477" t="s">
        <v>8</v>
      </c>
      <c r="C1477" t="s">
        <v>9</v>
      </c>
      <c r="D1477" t="s">
        <v>2031</v>
      </c>
    </row>
    <row r="1478" spans="1:4" x14ac:dyDescent="0.35">
      <c r="A1478" t="s">
        <v>2029</v>
      </c>
      <c r="B1478" t="s">
        <v>8</v>
      </c>
      <c r="C1478" t="s">
        <v>11</v>
      </c>
      <c r="D1478" t="s">
        <v>554</v>
      </c>
    </row>
    <row r="1479" spans="1:4" x14ac:dyDescent="0.35">
      <c r="A1479" t="s">
        <v>2029</v>
      </c>
      <c r="B1479" t="s">
        <v>8</v>
      </c>
      <c r="C1479" t="s">
        <v>13</v>
      </c>
      <c r="D1479" t="s">
        <v>114</v>
      </c>
    </row>
    <row r="1480" spans="1:4" x14ac:dyDescent="0.35">
      <c r="A1480" t="s">
        <v>2029</v>
      </c>
      <c r="B1480" t="s">
        <v>8</v>
      </c>
      <c r="C1480" t="s">
        <v>15</v>
      </c>
      <c r="D1480" t="s">
        <v>240</v>
      </c>
    </row>
    <row r="1481" spans="1:4" x14ac:dyDescent="0.35">
      <c r="A1481" t="s">
        <v>2029</v>
      </c>
      <c r="B1481" t="s">
        <v>8</v>
      </c>
      <c r="C1481" t="s">
        <v>17</v>
      </c>
      <c r="D1481" t="s">
        <v>2032</v>
      </c>
    </row>
    <row r="1482" spans="1:4" x14ac:dyDescent="0.35">
      <c r="A1482" t="s">
        <v>2029</v>
      </c>
      <c r="B1482" t="s">
        <v>8</v>
      </c>
      <c r="C1482" t="s">
        <v>19</v>
      </c>
      <c r="D1482" t="s">
        <v>119</v>
      </c>
    </row>
    <row r="1483" spans="1:4" x14ac:dyDescent="0.35">
      <c r="A1483" t="s">
        <v>2029</v>
      </c>
      <c r="B1483" t="s">
        <v>8</v>
      </c>
      <c r="C1483" t="s">
        <v>21</v>
      </c>
      <c r="D1483" t="s">
        <v>62</v>
      </c>
    </row>
    <row r="1484" spans="1:4" x14ac:dyDescent="0.35">
      <c r="A1484" t="s">
        <v>2029</v>
      </c>
      <c r="B1484" t="s">
        <v>8</v>
      </c>
      <c r="C1484" t="s">
        <v>23</v>
      </c>
      <c r="D1484" t="s">
        <v>16</v>
      </c>
    </row>
    <row r="1485" spans="1:4" x14ac:dyDescent="0.35">
      <c r="A1485" t="s">
        <v>2029</v>
      </c>
      <c r="B1485" t="s">
        <v>8</v>
      </c>
      <c r="C1485" t="s">
        <v>25</v>
      </c>
      <c r="D1485" t="s">
        <v>71</v>
      </c>
    </row>
    <row r="1486" spans="1:4" x14ac:dyDescent="0.35">
      <c r="A1486" t="s">
        <v>2029</v>
      </c>
      <c r="B1486" t="s">
        <v>8</v>
      </c>
      <c r="C1486" t="s">
        <v>27</v>
      </c>
      <c r="D1486" t="s">
        <v>2033</v>
      </c>
    </row>
    <row r="1487" spans="1:4" x14ac:dyDescent="0.35">
      <c r="A1487" t="s">
        <v>2029</v>
      </c>
      <c r="B1487" t="s">
        <v>8</v>
      </c>
      <c r="C1487" t="s">
        <v>29</v>
      </c>
      <c r="D1487" t="s">
        <v>1836</v>
      </c>
    </row>
    <row r="1488" spans="1:4" x14ac:dyDescent="0.35">
      <c r="A1488" t="s">
        <v>2029</v>
      </c>
      <c r="B1488" t="s">
        <v>8</v>
      </c>
      <c r="C1488" t="s">
        <v>31</v>
      </c>
      <c r="D1488" t="s">
        <v>153</v>
      </c>
    </row>
    <row r="1489" spans="1:4" x14ac:dyDescent="0.35">
      <c r="A1489" t="s">
        <v>2029</v>
      </c>
      <c r="B1489" t="s">
        <v>8</v>
      </c>
      <c r="C1489" t="s">
        <v>69</v>
      </c>
      <c r="D1489" t="s">
        <v>28</v>
      </c>
    </row>
    <row r="1490" spans="1:4" x14ac:dyDescent="0.35">
      <c r="A1490" t="s">
        <v>2029</v>
      </c>
      <c r="B1490" t="s">
        <v>8</v>
      </c>
      <c r="C1490" t="s">
        <v>70</v>
      </c>
      <c r="D1490" t="s">
        <v>32</v>
      </c>
    </row>
    <row r="1491" spans="1:4" x14ac:dyDescent="0.35">
      <c r="A1491" t="s">
        <v>2029</v>
      </c>
      <c r="B1491" t="s">
        <v>33</v>
      </c>
      <c r="C1491" t="s">
        <v>2034</v>
      </c>
      <c r="D1491" t="s">
        <v>2035</v>
      </c>
    </row>
    <row r="1492" spans="1:4" x14ac:dyDescent="0.35">
      <c r="A1492" t="s">
        <v>2029</v>
      </c>
      <c r="B1492" t="s">
        <v>33</v>
      </c>
      <c r="C1492" t="s">
        <v>2036</v>
      </c>
      <c r="D1492" t="s">
        <v>2037</v>
      </c>
    </row>
    <row r="1493" spans="1:4" x14ac:dyDescent="0.35">
      <c r="A1493" t="s">
        <v>2029</v>
      </c>
      <c r="B1493" t="s">
        <v>33</v>
      </c>
      <c r="C1493" t="s">
        <v>2038</v>
      </c>
      <c r="D1493" t="s">
        <v>2039</v>
      </c>
    </row>
    <row r="1494" spans="1:4" x14ac:dyDescent="0.35">
      <c r="A1494" t="s">
        <v>2029</v>
      </c>
      <c r="B1494" t="s">
        <v>33</v>
      </c>
      <c r="C1494" t="s">
        <v>2040</v>
      </c>
      <c r="D1494" t="s">
        <v>2041</v>
      </c>
    </row>
    <row r="1495" spans="1:4" x14ac:dyDescent="0.35">
      <c r="A1495" t="s">
        <v>2029</v>
      </c>
      <c r="B1495" t="s">
        <v>33</v>
      </c>
      <c r="C1495" t="s">
        <v>2042</v>
      </c>
      <c r="D1495" t="s">
        <v>2043</v>
      </c>
    </row>
    <row r="1496" spans="1:4" x14ac:dyDescent="0.35">
      <c r="A1496" t="s">
        <v>2029</v>
      </c>
      <c r="B1496" t="s">
        <v>33</v>
      </c>
      <c r="C1496" t="s">
        <v>2044</v>
      </c>
      <c r="D1496" t="s">
        <v>2045</v>
      </c>
    </row>
    <row r="1497" spans="1:4" x14ac:dyDescent="0.35">
      <c r="A1497" t="s">
        <v>2029</v>
      </c>
      <c r="B1497" t="s">
        <v>42</v>
      </c>
      <c r="C1497" t="s">
        <v>2046</v>
      </c>
      <c r="D1497" t="s">
        <v>2047</v>
      </c>
    </row>
    <row r="1498" spans="1:4" x14ac:dyDescent="0.35">
      <c r="A1498" t="s">
        <v>2029</v>
      </c>
      <c r="B1498" t="s">
        <v>42</v>
      </c>
      <c r="C1498" t="s">
        <v>2048</v>
      </c>
      <c r="D1498" t="s">
        <v>2049</v>
      </c>
    </row>
    <row r="1499" spans="1:4" x14ac:dyDescent="0.35">
      <c r="A1499" t="s">
        <v>2029</v>
      </c>
      <c r="B1499" t="s">
        <v>42</v>
      </c>
      <c r="C1499" t="s">
        <v>2050</v>
      </c>
      <c r="D1499" t="s">
        <v>2051</v>
      </c>
    </row>
    <row r="1500" spans="1:4" x14ac:dyDescent="0.35">
      <c r="A1500" t="s">
        <v>2029</v>
      </c>
      <c r="B1500" t="s">
        <v>49</v>
      </c>
      <c r="C1500" t="s">
        <v>2052</v>
      </c>
      <c r="D1500" t="s">
        <v>2053</v>
      </c>
    </row>
    <row r="1501" spans="1:4" x14ac:dyDescent="0.35">
      <c r="A1501" t="s">
        <v>2029</v>
      </c>
      <c r="B1501" t="s">
        <v>49</v>
      </c>
      <c r="C1501" t="s">
        <v>2054</v>
      </c>
      <c r="D1501" t="s">
        <v>2055</v>
      </c>
    </row>
    <row r="1502" spans="1:4" x14ac:dyDescent="0.35">
      <c r="A1502" t="s">
        <v>2029</v>
      </c>
      <c r="B1502" t="s">
        <v>53</v>
      </c>
      <c r="C1502" t="s">
        <v>2056</v>
      </c>
      <c r="D1502" t="s">
        <v>2057</v>
      </c>
    </row>
    <row r="1503" spans="1:4" x14ac:dyDescent="0.35">
      <c r="A1503" t="s">
        <v>2058</v>
      </c>
      <c r="B1503" t="s">
        <v>5</v>
      </c>
      <c r="C1503" t="s">
        <v>6</v>
      </c>
      <c r="D1503" t="s">
        <v>2059</v>
      </c>
    </row>
    <row r="1504" spans="1:4" x14ac:dyDescent="0.35">
      <c r="A1504" t="s">
        <v>2058</v>
      </c>
      <c r="B1504" t="s">
        <v>8</v>
      </c>
      <c r="C1504" t="s">
        <v>9</v>
      </c>
      <c r="D1504" t="s">
        <v>2060</v>
      </c>
    </row>
    <row r="1505" spans="1:4" x14ac:dyDescent="0.35">
      <c r="A1505" t="s">
        <v>2058</v>
      </c>
      <c r="B1505" t="s">
        <v>8</v>
      </c>
      <c r="C1505" t="s">
        <v>11</v>
      </c>
      <c r="D1505" t="s">
        <v>680</v>
      </c>
    </row>
    <row r="1506" spans="1:4" x14ac:dyDescent="0.35">
      <c r="A1506" t="s">
        <v>2058</v>
      </c>
      <c r="B1506" t="s">
        <v>8</v>
      </c>
      <c r="C1506" t="s">
        <v>13</v>
      </c>
      <c r="D1506" t="s">
        <v>2061</v>
      </c>
    </row>
    <row r="1507" spans="1:4" x14ac:dyDescent="0.35">
      <c r="A1507" t="s">
        <v>2058</v>
      </c>
      <c r="B1507" t="s">
        <v>8</v>
      </c>
      <c r="C1507" t="s">
        <v>15</v>
      </c>
      <c r="D1507" t="s">
        <v>1266</v>
      </c>
    </row>
    <row r="1508" spans="1:4" x14ac:dyDescent="0.35">
      <c r="A1508" t="s">
        <v>2058</v>
      </c>
      <c r="B1508" t="s">
        <v>8</v>
      </c>
      <c r="C1508" t="s">
        <v>17</v>
      </c>
      <c r="D1508" t="s">
        <v>1811</v>
      </c>
    </row>
    <row r="1509" spans="1:4" x14ac:dyDescent="0.35">
      <c r="A1509" t="s">
        <v>2058</v>
      </c>
      <c r="B1509" t="s">
        <v>8</v>
      </c>
      <c r="C1509" t="s">
        <v>19</v>
      </c>
      <c r="D1509" t="s">
        <v>71</v>
      </c>
    </row>
    <row r="1510" spans="1:4" x14ac:dyDescent="0.35">
      <c r="A1510" t="s">
        <v>2058</v>
      </c>
      <c r="B1510" t="s">
        <v>8</v>
      </c>
      <c r="C1510" t="s">
        <v>21</v>
      </c>
      <c r="D1510" t="s">
        <v>1270</v>
      </c>
    </row>
    <row r="1511" spans="1:4" x14ac:dyDescent="0.35">
      <c r="A1511" t="s">
        <v>2058</v>
      </c>
      <c r="B1511" t="s">
        <v>8</v>
      </c>
      <c r="C1511" t="s">
        <v>23</v>
      </c>
      <c r="D1511" t="s">
        <v>153</v>
      </c>
    </row>
    <row r="1512" spans="1:4" x14ac:dyDescent="0.35">
      <c r="A1512" t="s">
        <v>2058</v>
      </c>
      <c r="B1512" t="s">
        <v>8</v>
      </c>
      <c r="C1512" t="s">
        <v>25</v>
      </c>
      <c r="D1512" t="s">
        <v>816</v>
      </c>
    </row>
    <row r="1513" spans="1:4" x14ac:dyDescent="0.35">
      <c r="A1513" t="s">
        <v>2058</v>
      </c>
      <c r="B1513" t="s">
        <v>8</v>
      </c>
      <c r="C1513" t="s">
        <v>27</v>
      </c>
      <c r="D1513" t="s">
        <v>224</v>
      </c>
    </row>
    <row r="1514" spans="1:4" x14ac:dyDescent="0.35">
      <c r="A1514" t="s">
        <v>2058</v>
      </c>
      <c r="B1514" t="s">
        <v>8</v>
      </c>
      <c r="C1514" t="s">
        <v>29</v>
      </c>
      <c r="D1514" t="s">
        <v>32</v>
      </c>
    </row>
    <row r="1515" spans="1:4" x14ac:dyDescent="0.35">
      <c r="A1515" t="s">
        <v>2058</v>
      </c>
      <c r="B1515" t="s">
        <v>33</v>
      </c>
      <c r="C1515" t="s">
        <v>1477</v>
      </c>
      <c r="D1515" t="s">
        <v>2062</v>
      </c>
    </row>
    <row r="1516" spans="1:4" x14ac:dyDescent="0.35">
      <c r="A1516" t="s">
        <v>2058</v>
      </c>
      <c r="B1516" t="s">
        <v>33</v>
      </c>
      <c r="C1516" t="s">
        <v>2063</v>
      </c>
      <c r="D1516" t="s">
        <v>2064</v>
      </c>
    </row>
    <row r="1517" spans="1:4" x14ac:dyDescent="0.35">
      <c r="A1517" t="s">
        <v>2058</v>
      </c>
      <c r="B1517" t="s">
        <v>33</v>
      </c>
      <c r="C1517" t="s">
        <v>2065</v>
      </c>
      <c r="D1517" t="s">
        <v>2066</v>
      </c>
    </row>
    <row r="1518" spans="1:4" x14ac:dyDescent="0.35">
      <c r="A1518" t="s">
        <v>2058</v>
      </c>
      <c r="B1518" t="s">
        <v>42</v>
      </c>
      <c r="C1518" t="s">
        <v>2067</v>
      </c>
      <c r="D1518" t="s">
        <v>2068</v>
      </c>
    </row>
    <row r="1519" spans="1:4" x14ac:dyDescent="0.35">
      <c r="A1519" t="s">
        <v>2058</v>
      </c>
      <c r="B1519" t="s">
        <v>42</v>
      </c>
      <c r="C1519" t="s">
        <v>2069</v>
      </c>
      <c r="D1519" t="s">
        <v>2070</v>
      </c>
    </row>
    <row r="1520" spans="1:4" x14ac:dyDescent="0.35">
      <c r="A1520" t="s">
        <v>2058</v>
      </c>
      <c r="B1520" t="s">
        <v>49</v>
      </c>
      <c r="C1520" t="s">
        <v>2071</v>
      </c>
      <c r="D1520" t="s">
        <v>2072</v>
      </c>
    </row>
    <row r="1521" spans="1:4" x14ac:dyDescent="0.35">
      <c r="A1521" t="s">
        <v>2058</v>
      </c>
      <c r="B1521" t="s">
        <v>53</v>
      </c>
      <c r="C1521" t="s">
        <v>182</v>
      </c>
      <c r="D1521" t="s">
        <v>2073</v>
      </c>
    </row>
    <row r="1522" spans="1:4" x14ac:dyDescent="0.35">
      <c r="A1522" t="s">
        <v>2058</v>
      </c>
      <c r="B1522" t="s">
        <v>53</v>
      </c>
      <c r="C1522" t="s">
        <v>340</v>
      </c>
      <c r="D1522" t="s">
        <v>2074</v>
      </c>
    </row>
    <row r="1523" spans="1:4" x14ac:dyDescent="0.35">
      <c r="A1523" t="s">
        <v>2058</v>
      </c>
      <c r="B1523" t="s">
        <v>53</v>
      </c>
      <c r="C1523" t="s">
        <v>2075</v>
      </c>
      <c r="D1523" t="s">
        <v>2076</v>
      </c>
    </row>
    <row r="1524" spans="1:4" x14ac:dyDescent="0.35">
      <c r="A1524" t="s">
        <v>2058</v>
      </c>
      <c r="B1524" t="s">
        <v>233</v>
      </c>
      <c r="C1524" t="s">
        <v>849</v>
      </c>
      <c r="D1524" t="s">
        <v>2077</v>
      </c>
    </row>
    <row r="1525" spans="1:4" x14ac:dyDescent="0.35">
      <c r="A1525" t="s">
        <v>2078</v>
      </c>
      <c r="B1525" t="s">
        <v>5</v>
      </c>
      <c r="C1525" t="s">
        <v>6</v>
      </c>
      <c r="D1525" t="s">
        <v>2079</v>
      </c>
    </row>
    <row r="1526" spans="1:4" x14ac:dyDescent="0.35">
      <c r="A1526" t="s">
        <v>2078</v>
      </c>
      <c r="B1526" t="s">
        <v>8</v>
      </c>
      <c r="C1526" t="s">
        <v>9</v>
      </c>
      <c r="D1526" t="s">
        <v>1045</v>
      </c>
    </row>
    <row r="1527" spans="1:4" x14ac:dyDescent="0.35">
      <c r="A1527" t="s">
        <v>2078</v>
      </c>
      <c r="B1527" t="s">
        <v>8</v>
      </c>
      <c r="C1527" t="s">
        <v>11</v>
      </c>
      <c r="D1527" t="s">
        <v>1442</v>
      </c>
    </row>
    <row r="1528" spans="1:4" x14ac:dyDescent="0.35">
      <c r="A1528" t="s">
        <v>2078</v>
      </c>
      <c r="B1528" t="s">
        <v>8</v>
      </c>
      <c r="C1528" t="s">
        <v>13</v>
      </c>
      <c r="D1528" t="s">
        <v>2080</v>
      </c>
    </row>
    <row r="1529" spans="1:4" x14ac:dyDescent="0.35">
      <c r="A1529" t="s">
        <v>2078</v>
      </c>
      <c r="B1529" t="s">
        <v>8</v>
      </c>
      <c r="C1529" t="s">
        <v>15</v>
      </c>
      <c r="D1529" t="s">
        <v>557</v>
      </c>
    </row>
    <row r="1530" spans="1:4" x14ac:dyDescent="0.35">
      <c r="A1530" t="s">
        <v>2078</v>
      </c>
      <c r="B1530" t="s">
        <v>8</v>
      </c>
      <c r="C1530" t="s">
        <v>17</v>
      </c>
      <c r="D1530" t="s">
        <v>65</v>
      </c>
    </row>
    <row r="1531" spans="1:4" x14ac:dyDescent="0.35">
      <c r="A1531" t="s">
        <v>2078</v>
      </c>
      <c r="B1531" t="s">
        <v>8</v>
      </c>
      <c r="C1531" t="s">
        <v>19</v>
      </c>
      <c r="D1531" t="s">
        <v>2081</v>
      </c>
    </row>
    <row r="1532" spans="1:4" x14ac:dyDescent="0.35">
      <c r="A1532" t="s">
        <v>2078</v>
      </c>
      <c r="B1532" t="s">
        <v>8</v>
      </c>
      <c r="C1532" t="s">
        <v>21</v>
      </c>
      <c r="D1532" t="s">
        <v>1544</v>
      </c>
    </row>
    <row r="1533" spans="1:4" x14ac:dyDescent="0.35">
      <c r="A1533" t="s">
        <v>2078</v>
      </c>
      <c r="B1533" t="s">
        <v>8</v>
      </c>
      <c r="C1533" t="s">
        <v>23</v>
      </c>
      <c r="D1533" t="s">
        <v>193</v>
      </c>
    </row>
    <row r="1534" spans="1:4" x14ac:dyDescent="0.35">
      <c r="A1534" t="s">
        <v>2078</v>
      </c>
      <c r="B1534" t="s">
        <v>8</v>
      </c>
      <c r="C1534" t="s">
        <v>25</v>
      </c>
      <c r="D1534" t="s">
        <v>28</v>
      </c>
    </row>
    <row r="1535" spans="1:4" x14ac:dyDescent="0.35">
      <c r="A1535" t="s">
        <v>2078</v>
      </c>
      <c r="B1535" t="s">
        <v>8</v>
      </c>
      <c r="C1535" t="s">
        <v>27</v>
      </c>
      <c r="D1535" t="s">
        <v>1967</v>
      </c>
    </row>
    <row r="1536" spans="1:4" x14ac:dyDescent="0.35">
      <c r="A1536" t="s">
        <v>2078</v>
      </c>
      <c r="B1536" t="s">
        <v>8</v>
      </c>
      <c r="C1536" t="s">
        <v>29</v>
      </c>
      <c r="D1536" t="s">
        <v>81</v>
      </c>
    </row>
    <row r="1537" spans="1:4" x14ac:dyDescent="0.35">
      <c r="A1537" t="s">
        <v>2078</v>
      </c>
      <c r="B1537" t="s">
        <v>33</v>
      </c>
      <c r="C1537" t="s">
        <v>2082</v>
      </c>
      <c r="D1537" t="s">
        <v>2083</v>
      </c>
    </row>
    <row r="1538" spans="1:4" x14ac:dyDescent="0.35">
      <c r="A1538" t="s">
        <v>2078</v>
      </c>
      <c r="B1538" t="s">
        <v>33</v>
      </c>
      <c r="C1538" t="s">
        <v>2084</v>
      </c>
      <c r="D1538" t="s">
        <v>2085</v>
      </c>
    </row>
    <row r="1539" spans="1:4" x14ac:dyDescent="0.35">
      <c r="A1539" t="s">
        <v>2078</v>
      </c>
      <c r="B1539" t="s">
        <v>33</v>
      </c>
      <c r="C1539" t="s">
        <v>2086</v>
      </c>
      <c r="D1539" t="s">
        <v>2087</v>
      </c>
    </row>
    <row r="1540" spans="1:4" x14ac:dyDescent="0.35">
      <c r="A1540" t="s">
        <v>2078</v>
      </c>
      <c r="B1540" t="s">
        <v>33</v>
      </c>
      <c r="C1540" t="s">
        <v>2088</v>
      </c>
      <c r="D1540" t="s">
        <v>2089</v>
      </c>
    </row>
    <row r="1541" spans="1:4" x14ac:dyDescent="0.35">
      <c r="A1541" t="s">
        <v>2078</v>
      </c>
      <c r="B1541" t="s">
        <v>33</v>
      </c>
      <c r="C1541" t="s">
        <v>2090</v>
      </c>
      <c r="D1541" t="s">
        <v>2091</v>
      </c>
    </row>
    <row r="1542" spans="1:4" x14ac:dyDescent="0.35">
      <c r="A1542" t="s">
        <v>2078</v>
      </c>
      <c r="B1542" t="s">
        <v>33</v>
      </c>
      <c r="C1542" t="s">
        <v>2092</v>
      </c>
      <c r="D1542" t="s">
        <v>2093</v>
      </c>
    </row>
    <row r="1543" spans="1:4" x14ac:dyDescent="0.35">
      <c r="A1543" t="s">
        <v>2078</v>
      </c>
      <c r="B1543" t="s">
        <v>33</v>
      </c>
      <c r="C1543" t="s">
        <v>2094</v>
      </c>
      <c r="D1543" t="s">
        <v>2095</v>
      </c>
    </row>
    <row r="1544" spans="1:4" x14ac:dyDescent="0.35">
      <c r="A1544" t="s">
        <v>2078</v>
      </c>
      <c r="B1544" t="s">
        <v>33</v>
      </c>
      <c r="C1544" t="s">
        <v>2096</v>
      </c>
      <c r="D1544" t="s">
        <v>2097</v>
      </c>
    </row>
    <row r="1545" spans="1:4" x14ac:dyDescent="0.35">
      <c r="A1545" t="s">
        <v>2078</v>
      </c>
      <c r="B1545" t="s">
        <v>33</v>
      </c>
      <c r="C1545" t="s">
        <v>2098</v>
      </c>
      <c r="D1545" t="s">
        <v>2099</v>
      </c>
    </row>
    <row r="1546" spans="1:4" x14ac:dyDescent="0.35">
      <c r="A1546" t="s">
        <v>2078</v>
      </c>
      <c r="B1546" t="s">
        <v>33</v>
      </c>
      <c r="C1546" t="s">
        <v>1727</v>
      </c>
      <c r="D1546" t="s">
        <v>2100</v>
      </c>
    </row>
    <row r="1547" spans="1:4" x14ac:dyDescent="0.35">
      <c r="A1547" t="s">
        <v>2078</v>
      </c>
      <c r="B1547" t="s">
        <v>33</v>
      </c>
      <c r="C1547" t="s">
        <v>108</v>
      </c>
      <c r="D1547" t="s">
        <v>2101</v>
      </c>
    </row>
    <row r="1548" spans="1:4" x14ac:dyDescent="0.35">
      <c r="A1548" t="s">
        <v>2078</v>
      </c>
      <c r="B1548" t="s">
        <v>42</v>
      </c>
      <c r="C1548" t="s">
        <v>2102</v>
      </c>
      <c r="D1548" t="s">
        <v>2103</v>
      </c>
    </row>
    <row r="1549" spans="1:4" x14ac:dyDescent="0.35">
      <c r="A1549" t="s">
        <v>2078</v>
      </c>
      <c r="B1549" t="s">
        <v>42</v>
      </c>
      <c r="C1549" t="s">
        <v>2104</v>
      </c>
      <c r="D1549" t="s">
        <v>2105</v>
      </c>
    </row>
    <row r="1550" spans="1:4" x14ac:dyDescent="0.35">
      <c r="A1550" t="s">
        <v>2078</v>
      </c>
      <c r="B1550" t="s">
        <v>42</v>
      </c>
      <c r="C1550" t="s">
        <v>2106</v>
      </c>
      <c r="D1550" t="s">
        <v>2107</v>
      </c>
    </row>
    <row r="1551" spans="1:4" x14ac:dyDescent="0.35">
      <c r="A1551" t="s">
        <v>2078</v>
      </c>
      <c r="B1551" t="s">
        <v>49</v>
      </c>
      <c r="C1551" t="s">
        <v>2108</v>
      </c>
      <c r="D1551" t="s">
        <v>2109</v>
      </c>
    </row>
    <row r="1552" spans="1:4" x14ac:dyDescent="0.35">
      <c r="A1552" t="s">
        <v>2078</v>
      </c>
      <c r="B1552" t="s">
        <v>49</v>
      </c>
      <c r="C1552" t="s">
        <v>2110</v>
      </c>
      <c r="D1552" t="s">
        <v>2111</v>
      </c>
    </row>
    <row r="1553" spans="1:4" x14ac:dyDescent="0.35">
      <c r="A1553" t="s">
        <v>2078</v>
      </c>
      <c r="B1553" t="s">
        <v>49</v>
      </c>
      <c r="C1553" t="s">
        <v>2112</v>
      </c>
      <c r="D1553" t="s">
        <v>2113</v>
      </c>
    </row>
    <row r="1554" spans="1:4" x14ac:dyDescent="0.35">
      <c r="A1554" t="s">
        <v>2078</v>
      </c>
      <c r="B1554" t="s">
        <v>49</v>
      </c>
      <c r="C1554" t="s">
        <v>2114</v>
      </c>
      <c r="D1554" t="s">
        <v>2115</v>
      </c>
    </row>
    <row r="1555" spans="1:4" x14ac:dyDescent="0.35">
      <c r="A1555" t="s">
        <v>2078</v>
      </c>
      <c r="B1555" t="s">
        <v>49</v>
      </c>
      <c r="C1555" t="s">
        <v>2116</v>
      </c>
      <c r="D1555" t="s">
        <v>2117</v>
      </c>
    </row>
    <row r="1556" spans="1:4" x14ac:dyDescent="0.35">
      <c r="A1556" t="s">
        <v>2078</v>
      </c>
      <c r="B1556" t="s">
        <v>53</v>
      </c>
      <c r="C1556" t="s">
        <v>593</v>
      </c>
      <c r="D1556" t="s">
        <v>2118</v>
      </c>
    </row>
    <row r="1557" spans="1:4" x14ac:dyDescent="0.35">
      <c r="A1557" t="s">
        <v>2078</v>
      </c>
      <c r="B1557" t="s">
        <v>233</v>
      </c>
      <c r="C1557" t="s">
        <v>2119</v>
      </c>
      <c r="D1557" t="s">
        <v>2120</v>
      </c>
    </row>
    <row r="1558" spans="1:4" x14ac:dyDescent="0.35">
      <c r="A1558" t="s">
        <v>2121</v>
      </c>
      <c r="B1558" t="s">
        <v>5</v>
      </c>
      <c r="C1558" t="s">
        <v>6</v>
      </c>
      <c r="D1558" t="s">
        <v>2122</v>
      </c>
    </row>
    <row r="1559" spans="1:4" x14ac:dyDescent="0.35">
      <c r="A1559" t="s">
        <v>2121</v>
      </c>
      <c r="B1559" t="s">
        <v>8</v>
      </c>
      <c r="C1559" t="s">
        <v>9</v>
      </c>
      <c r="D1559" t="s">
        <v>59</v>
      </c>
    </row>
    <row r="1560" spans="1:4" x14ac:dyDescent="0.35">
      <c r="A1560" t="s">
        <v>2121</v>
      </c>
      <c r="B1560" t="s">
        <v>8</v>
      </c>
      <c r="C1560" t="s">
        <v>11</v>
      </c>
      <c r="D1560" t="s">
        <v>2123</v>
      </c>
    </row>
    <row r="1561" spans="1:4" x14ac:dyDescent="0.35">
      <c r="A1561" t="s">
        <v>2121</v>
      </c>
      <c r="B1561" t="s">
        <v>8</v>
      </c>
      <c r="C1561" t="s">
        <v>13</v>
      </c>
      <c r="D1561" t="s">
        <v>2124</v>
      </c>
    </row>
    <row r="1562" spans="1:4" x14ac:dyDescent="0.35">
      <c r="A1562" t="s">
        <v>2121</v>
      </c>
      <c r="B1562" t="s">
        <v>8</v>
      </c>
      <c r="C1562" t="s">
        <v>15</v>
      </c>
      <c r="D1562" t="s">
        <v>1045</v>
      </c>
    </row>
    <row r="1563" spans="1:4" x14ac:dyDescent="0.35">
      <c r="A1563" t="s">
        <v>2121</v>
      </c>
      <c r="B1563" t="s">
        <v>8</v>
      </c>
      <c r="C1563" t="s">
        <v>17</v>
      </c>
      <c r="D1563" t="s">
        <v>114</v>
      </c>
    </row>
    <row r="1564" spans="1:4" x14ac:dyDescent="0.35">
      <c r="A1564" t="s">
        <v>2121</v>
      </c>
      <c r="B1564" t="s">
        <v>8</v>
      </c>
      <c r="C1564" t="s">
        <v>19</v>
      </c>
      <c r="D1564" t="s">
        <v>907</v>
      </c>
    </row>
    <row r="1565" spans="1:4" x14ac:dyDescent="0.35">
      <c r="A1565" t="s">
        <v>2121</v>
      </c>
      <c r="B1565" t="s">
        <v>8</v>
      </c>
      <c r="C1565" t="s">
        <v>21</v>
      </c>
      <c r="D1565" t="s">
        <v>2125</v>
      </c>
    </row>
    <row r="1566" spans="1:4" x14ac:dyDescent="0.35">
      <c r="A1566" t="s">
        <v>2121</v>
      </c>
      <c r="B1566" t="s">
        <v>8</v>
      </c>
      <c r="C1566" t="s">
        <v>23</v>
      </c>
      <c r="D1566" t="s">
        <v>119</v>
      </c>
    </row>
    <row r="1567" spans="1:4" x14ac:dyDescent="0.35">
      <c r="A1567" t="s">
        <v>2121</v>
      </c>
      <c r="B1567" t="s">
        <v>8</v>
      </c>
      <c r="C1567" t="s">
        <v>25</v>
      </c>
      <c r="D1567" t="s">
        <v>62</v>
      </c>
    </row>
    <row r="1568" spans="1:4" x14ac:dyDescent="0.35">
      <c r="A1568" t="s">
        <v>2121</v>
      </c>
      <c r="B1568" t="s">
        <v>8</v>
      </c>
      <c r="C1568" t="s">
        <v>27</v>
      </c>
      <c r="D1568" t="s">
        <v>16</v>
      </c>
    </row>
    <row r="1569" spans="1:4" x14ac:dyDescent="0.35">
      <c r="A1569" t="s">
        <v>2121</v>
      </c>
      <c r="B1569" t="s">
        <v>8</v>
      </c>
      <c r="C1569" t="s">
        <v>29</v>
      </c>
      <c r="D1569" t="s">
        <v>65</v>
      </c>
    </row>
    <row r="1570" spans="1:4" x14ac:dyDescent="0.35">
      <c r="A1570" t="s">
        <v>2121</v>
      </c>
      <c r="B1570" t="s">
        <v>8</v>
      </c>
      <c r="C1570" t="s">
        <v>31</v>
      </c>
      <c r="D1570" t="s">
        <v>20</v>
      </c>
    </row>
    <row r="1571" spans="1:4" x14ac:dyDescent="0.35">
      <c r="A1571" t="s">
        <v>2121</v>
      </c>
      <c r="B1571" t="s">
        <v>8</v>
      </c>
      <c r="C1571" t="s">
        <v>69</v>
      </c>
      <c r="D1571" t="s">
        <v>815</v>
      </c>
    </row>
    <row r="1572" spans="1:4" x14ac:dyDescent="0.35">
      <c r="A1572" t="s">
        <v>2121</v>
      </c>
      <c r="B1572" t="s">
        <v>8</v>
      </c>
      <c r="C1572" t="s">
        <v>70</v>
      </c>
      <c r="D1572" t="s">
        <v>32</v>
      </c>
    </row>
    <row r="1573" spans="1:4" x14ac:dyDescent="0.35">
      <c r="A1573" t="s">
        <v>2121</v>
      </c>
      <c r="B1573" t="s">
        <v>33</v>
      </c>
      <c r="C1573" t="s">
        <v>2126</v>
      </c>
      <c r="D1573" t="s">
        <v>2127</v>
      </c>
    </row>
    <row r="1574" spans="1:4" x14ac:dyDescent="0.35">
      <c r="A1574" t="s">
        <v>2121</v>
      </c>
      <c r="B1574" t="s">
        <v>33</v>
      </c>
      <c r="C1574" t="s">
        <v>2128</v>
      </c>
      <c r="D1574" t="s">
        <v>2129</v>
      </c>
    </row>
    <row r="1575" spans="1:4" x14ac:dyDescent="0.35">
      <c r="A1575" t="s">
        <v>2121</v>
      </c>
      <c r="B1575" t="s">
        <v>33</v>
      </c>
      <c r="C1575" t="s">
        <v>2130</v>
      </c>
      <c r="D1575" t="s">
        <v>2131</v>
      </c>
    </row>
    <row r="1576" spans="1:4" x14ac:dyDescent="0.35">
      <c r="A1576" t="s">
        <v>2121</v>
      </c>
      <c r="B1576" t="s">
        <v>33</v>
      </c>
      <c r="C1576" t="s">
        <v>2132</v>
      </c>
      <c r="D1576" t="s">
        <v>2133</v>
      </c>
    </row>
    <row r="1577" spans="1:4" x14ac:dyDescent="0.35">
      <c r="A1577" t="s">
        <v>2121</v>
      </c>
      <c r="B1577" t="s">
        <v>33</v>
      </c>
      <c r="C1577" t="s">
        <v>106</v>
      </c>
      <c r="D1577" t="s">
        <v>2134</v>
      </c>
    </row>
    <row r="1578" spans="1:4" x14ac:dyDescent="0.35">
      <c r="A1578" t="s">
        <v>2121</v>
      </c>
      <c r="B1578" t="s">
        <v>33</v>
      </c>
      <c r="C1578" t="s">
        <v>2135</v>
      </c>
      <c r="D1578" t="s">
        <v>2136</v>
      </c>
    </row>
    <row r="1579" spans="1:4" x14ac:dyDescent="0.35">
      <c r="A1579" t="s">
        <v>2121</v>
      </c>
      <c r="B1579" t="s">
        <v>33</v>
      </c>
      <c r="C1579" t="s">
        <v>1479</v>
      </c>
      <c r="D1579" t="s">
        <v>2137</v>
      </c>
    </row>
    <row r="1580" spans="1:4" x14ac:dyDescent="0.35">
      <c r="A1580" t="s">
        <v>2121</v>
      </c>
      <c r="B1580" t="s">
        <v>42</v>
      </c>
      <c r="C1580" t="s">
        <v>2138</v>
      </c>
      <c r="D1580" t="s">
        <v>2139</v>
      </c>
    </row>
    <row r="1581" spans="1:4" x14ac:dyDescent="0.35">
      <c r="A1581" t="s">
        <v>2121</v>
      </c>
      <c r="B1581" t="s">
        <v>42</v>
      </c>
      <c r="C1581" t="s">
        <v>2140</v>
      </c>
      <c r="D1581" t="s">
        <v>2141</v>
      </c>
    </row>
    <row r="1582" spans="1:4" x14ac:dyDescent="0.35">
      <c r="A1582" t="s">
        <v>2121</v>
      </c>
      <c r="B1582" t="s">
        <v>42</v>
      </c>
      <c r="C1582" t="s">
        <v>2142</v>
      </c>
      <c r="D1582" t="s">
        <v>2143</v>
      </c>
    </row>
    <row r="1583" spans="1:4" x14ac:dyDescent="0.35">
      <c r="A1583" t="s">
        <v>2121</v>
      </c>
      <c r="B1583" t="s">
        <v>42</v>
      </c>
      <c r="C1583" t="s">
        <v>2144</v>
      </c>
      <c r="D1583" t="s">
        <v>2145</v>
      </c>
    </row>
    <row r="1584" spans="1:4" x14ac:dyDescent="0.35">
      <c r="A1584" t="s">
        <v>2121</v>
      </c>
      <c r="B1584" t="s">
        <v>49</v>
      </c>
      <c r="C1584" t="s">
        <v>2146</v>
      </c>
      <c r="D1584" t="s">
        <v>2147</v>
      </c>
    </row>
    <row r="1585" spans="1:4" x14ac:dyDescent="0.35">
      <c r="A1585" t="s">
        <v>2121</v>
      </c>
      <c r="B1585" t="s">
        <v>49</v>
      </c>
      <c r="C1585" t="s">
        <v>2148</v>
      </c>
      <c r="D1585" t="s">
        <v>2149</v>
      </c>
    </row>
    <row r="1586" spans="1:4" x14ac:dyDescent="0.35">
      <c r="A1586" t="s">
        <v>2121</v>
      </c>
      <c r="B1586" t="s">
        <v>53</v>
      </c>
      <c r="C1586" t="s">
        <v>615</v>
      </c>
      <c r="D1586" t="s">
        <v>2150</v>
      </c>
    </row>
    <row r="1587" spans="1:4" x14ac:dyDescent="0.35">
      <c r="A1587" t="s">
        <v>2121</v>
      </c>
      <c r="B1587" t="s">
        <v>53</v>
      </c>
      <c r="C1587" t="s">
        <v>1332</v>
      </c>
      <c r="D1587" t="s">
        <v>2151</v>
      </c>
    </row>
    <row r="1588" spans="1:4" x14ac:dyDescent="0.35">
      <c r="A1588" t="s">
        <v>2121</v>
      </c>
      <c r="B1588" t="s">
        <v>53</v>
      </c>
      <c r="C1588" t="s">
        <v>2152</v>
      </c>
      <c r="D1588" t="s">
        <v>2153</v>
      </c>
    </row>
    <row r="1589" spans="1:4" x14ac:dyDescent="0.35">
      <c r="A1589" t="s">
        <v>2121</v>
      </c>
      <c r="B1589" t="s">
        <v>233</v>
      </c>
      <c r="C1589" t="s">
        <v>75</v>
      </c>
      <c r="D1589" t="s">
        <v>2154</v>
      </c>
    </row>
    <row r="1590" spans="1:4" x14ac:dyDescent="0.35">
      <c r="A1590" t="s">
        <v>2121</v>
      </c>
      <c r="B1590" t="s">
        <v>233</v>
      </c>
      <c r="C1590" t="s">
        <v>1628</v>
      </c>
      <c r="D1590" t="s">
        <v>2155</v>
      </c>
    </row>
    <row r="1591" spans="1:4" x14ac:dyDescent="0.35">
      <c r="A1591" t="s">
        <v>2121</v>
      </c>
      <c r="B1591" t="s">
        <v>233</v>
      </c>
      <c r="C1591" t="s">
        <v>1366</v>
      </c>
      <c r="D1591" t="s">
        <v>2156</v>
      </c>
    </row>
    <row r="1592" spans="1:4" x14ac:dyDescent="0.35">
      <c r="A1592" t="s">
        <v>2121</v>
      </c>
      <c r="B1592" t="s">
        <v>233</v>
      </c>
      <c r="C1592" t="s">
        <v>1396</v>
      </c>
      <c r="D1592" t="s">
        <v>2157</v>
      </c>
    </row>
    <row r="1593" spans="1:4" x14ac:dyDescent="0.35">
      <c r="A1593" t="s">
        <v>2121</v>
      </c>
      <c r="B1593" t="s">
        <v>233</v>
      </c>
      <c r="C1593" t="s">
        <v>2158</v>
      </c>
      <c r="D1593" t="s">
        <v>2159</v>
      </c>
    </row>
    <row r="1594" spans="1:4" x14ac:dyDescent="0.35">
      <c r="A1594" t="s">
        <v>2121</v>
      </c>
      <c r="B1594" t="s">
        <v>233</v>
      </c>
      <c r="C1594" t="s">
        <v>2160</v>
      </c>
      <c r="D1594" t="s">
        <v>2161</v>
      </c>
    </row>
    <row r="1595" spans="1:4" x14ac:dyDescent="0.35">
      <c r="A1595" t="s">
        <v>2162</v>
      </c>
      <c r="B1595" t="s">
        <v>5</v>
      </c>
      <c r="C1595" t="s">
        <v>6</v>
      </c>
      <c r="D1595" t="s">
        <v>2163</v>
      </c>
    </row>
    <row r="1596" spans="1:4" x14ac:dyDescent="0.35">
      <c r="A1596" t="s">
        <v>2162</v>
      </c>
      <c r="B1596" t="s">
        <v>8</v>
      </c>
      <c r="C1596" t="s">
        <v>9</v>
      </c>
      <c r="D1596" t="s">
        <v>2164</v>
      </c>
    </row>
    <row r="1597" spans="1:4" x14ac:dyDescent="0.35">
      <c r="A1597" t="s">
        <v>2162</v>
      </c>
      <c r="B1597" t="s">
        <v>8</v>
      </c>
      <c r="C1597" t="s">
        <v>11</v>
      </c>
      <c r="D1597" t="s">
        <v>2165</v>
      </c>
    </row>
    <row r="1598" spans="1:4" x14ac:dyDescent="0.35">
      <c r="A1598" t="s">
        <v>2162</v>
      </c>
      <c r="B1598" t="s">
        <v>8</v>
      </c>
      <c r="C1598" t="s">
        <v>13</v>
      </c>
      <c r="D1598" t="s">
        <v>148</v>
      </c>
    </row>
    <row r="1599" spans="1:4" x14ac:dyDescent="0.35">
      <c r="A1599" t="s">
        <v>2162</v>
      </c>
      <c r="B1599" t="s">
        <v>8</v>
      </c>
      <c r="C1599" t="s">
        <v>15</v>
      </c>
      <c r="D1599" t="s">
        <v>2166</v>
      </c>
    </row>
    <row r="1600" spans="1:4" x14ac:dyDescent="0.35">
      <c r="A1600" t="s">
        <v>2162</v>
      </c>
      <c r="B1600" t="s">
        <v>8</v>
      </c>
      <c r="C1600" t="s">
        <v>17</v>
      </c>
      <c r="D1600" t="s">
        <v>62</v>
      </c>
    </row>
    <row r="1601" spans="1:4" x14ac:dyDescent="0.35">
      <c r="A1601" t="s">
        <v>2162</v>
      </c>
      <c r="B1601" t="s">
        <v>8</v>
      </c>
      <c r="C1601" t="s">
        <v>19</v>
      </c>
      <c r="D1601" t="s">
        <v>16</v>
      </c>
    </row>
    <row r="1602" spans="1:4" x14ac:dyDescent="0.35">
      <c r="A1602" t="s">
        <v>2162</v>
      </c>
      <c r="B1602" t="s">
        <v>8</v>
      </c>
      <c r="C1602" t="s">
        <v>21</v>
      </c>
      <c r="D1602" t="s">
        <v>64</v>
      </c>
    </row>
    <row r="1603" spans="1:4" x14ac:dyDescent="0.35">
      <c r="A1603" t="s">
        <v>2162</v>
      </c>
      <c r="B1603" t="s">
        <v>8</v>
      </c>
      <c r="C1603" t="s">
        <v>23</v>
      </c>
      <c r="D1603" t="s">
        <v>1127</v>
      </c>
    </row>
    <row r="1604" spans="1:4" x14ac:dyDescent="0.35">
      <c r="A1604" t="s">
        <v>2162</v>
      </c>
      <c r="B1604" t="s">
        <v>8</v>
      </c>
      <c r="C1604" t="s">
        <v>25</v>
      </c>
      <c r="D1604" t="s">
        <v>2167</v>
      </c>
    </row>
    <row r="1605" spans="1:4" x14ac:dyDescent="0.35">
      <c r="A1605" t="s">
        <v>2162</v>
      </c>
      <c r="B1605" t="s">
        <v>8</v>
      </c>
      <c r="C1605" t="s">
        <v>27</v>
      </c>
      <c r="D1605" t="s">
        <v>32</v>
      </c>
    </row>
    <row r="1606" spans="1:4" x14ac:dyDescent="0.35">
      <c r="A1606" t="s">
        <v>2162</v>
      </c>
      <c r="B1606" t="s">
        <v>33</v>
      </c>
      <c r="C1606" t="s">
        <v>333</v>
      </c>
      <c r="D1606" t="s">
        <v>2168</v>
      </c>
    </row>
    <row r="1607" spans="1:4" x14ac:dyDescent="0.35">
      <c r="A1607" t="s">
        <v>2162</v>
      </c>
      <c r="B1607" t="s">
        <v>33</v>
      </c>
      <c r="C1607" t="s">
        <v>2169</v>
      </c>
      <c r="D1607" t="s">
        <v>2170</v>
      </c>
    </row>
    <row r="1608" spans="1:4" x14ac:dyDescent="0.35">
      <c r="A1608" t="s">
        <v>2162</v>
      </c>
      <c r="B1608" t="s">
        <v>33</v>
      </c>
      <c r="C1608" t="s">
        <v>2171</v>
      </c>
      <c r="D1608" t="s">
        <v>2172</v>
      </c>
    </row>
    <row r="1609" spans="1:4" x14ac:dyDescent="0.35">
      <c r="A1609" t="s">
        <v>2162</v>
      </c>
      <c r="B1609" t="s">
        <v>33</v>
      </c>
      <c r="C1609" t="s">
        <v>2173</v>
      </c>
      <c r="D1609" t="s">
        <v>2174</v>
      </c>
    </row>
    <row r="1610" spans="1:4" x14ac:dyDescent="0.35">
      <c r="A1610" t="s">
        <v>2162</v>
      </c>
      <c r="B1610" t="s">
        <v>33</v>
      </c>
      <c r="C1610" t="s">
        <v>635</v>
      </c>
      <c r="D1610" t="s">
        <v>2175</v>
      </c>
    </row>
    <row r="1611" spans="1:4" x14ac:dyDescent="0.35">
      <c r="A1611" t="s">
        <v>2162</v>
      </c>
      <c r="B1611" t="s">
        <v>42</v>
      </c>
      <c r="C1611" t="s">
        <v>2176</v>
      </c>
      <c r="D1611" t="s">
        <v>2177</v>
      </c>
    </row>
    <row r="1612" spans="1:4" x14ac:dyDescent="0.35">
      <c r="A1612" t="s">
        <v>2162</v>
      </c>
      <c r="B1612" t="s">
        <v>42</v>
      </c>
      <c r="C1612" t="s">
        <v>2178</v>
      </c>
      <c r="D1612" t="s">
        <v>2179</v>
      </c>
    </row>
    <row r="1613" spans="1:4" x14ac:dyDescent="0.35">
      <c r="A1613" t="s">
        <v>2162</v>
      </c>
      <c r="B1613" t="s">
        <v>49</v>
      </c>
      <c r="C1613" t="s">
        <v>2180</v>
      </c>
      <c r="D1613" t="s">
        <v>2181</v>
      </c>
    </row>
    <row r="1614" spans="1:4" x14ac:dyDescent="0.35">
      <c r="A1614" t="s">
        <v>2162</v>
      </c>
      <c r="B1614" t="s">
        <v>49</v>
      </c>
      <c r="C1614" t="s">
        <v>2182</v>
      </c>
      <c r="D1614" t="s">
        <v>2183</v>
      </c>
    </row>
    <row r="1615" spans="1:4" x14ac:dyDescent="0.35">
      <c r="A1615" t="s">
        <v>2162</v>
      </c>
      <c r="B1615" t="s">
        <v>49</v>
      </c>
      <c r="C1615" t="s">
        <v>2184</v>
      </c>
      <c r="D1615" t="s">
        <v>2185</v>
      </c>
    </row>
    <row r="1616" spans="1:4" x14ac:dyDescent="0.35">
      <c r="A1616" t="s">
        <v>2162</v>
      </c>
      <c r="B1616" t="s">
        <v>49</v>
      </c>
      <c r="C1616" t="s">
        <v>2186</v>
      </c>
      <c r="D1616" t="s">
        <v>2187</v>
      </c>
    </row>
    <row r="1617" spans="1:4" x14ac:dyDescent="0.35">
      <c r="A1617" t="s">
        <v>2162</v>
      </c>
      <c r="B1617" t="s">
        <v>233</v>
      </c>
      <c r="C1617" t="s">
        <v>79</v>
      </c>
      <c r="D1617" t="s">
        <v>2188</v>
      </c>
    </row>
    <row r="1618" spans="1:4" x14ac:dyDescent="0.35">
      <c r="A1618" t="s">
        <v>2162</v>
      </c>
      <c r="B1618" t="s">
        <v>233</v>
      </c>
      <c r="C1618" t="s">
        <v>797</v>
      </c>
      <c r="D1618" t="s">
        <v>2189</v>
      </c>
    </row>
    <row r="1619" spans="1:4" x14ac:dyDescent="0.35">
      <c r="A1619" t="s">
        <v>2190</v>
      </c>
      <c r="B1619" t="s">
        <v>5</v>
      </c>
      <c r="C1619" t="s">
        <v>6</v>
      </c>
      <c r="D1619" t="s">
        <v>2191</v>
      </c>
    </row>
    <row r="1620" spans="1:4" x14ac:dyDescent="0.35">
      <c r="A1620" t="s">
        <v>2190</v>
      </c>
      <c r="B1620" t="s">
        <v>8</v>
      </c>
      <c r="C1620" t="s">
        <v>9</v>
      </c>
      <c r="D1620" t="s">
        <v>2192</v>
      </c>
    </row>
    <row r="1621" spans="1:4" x14ac:dyDescent="0.35">
      <c r="A1621" t="s">
        <v>2190</v>
      </c>
      <c r="B1621" t="s">
        <v>8</v>
      </c>
      <c r="C1621" t="s">
        <v>11</v>
      </c>
      <c r="D1621" t="s">
        <v>2031</v>
      </c>
    </row>
    <row r="1622" spans="1:4" x14ac:dyDescent="0.35">
      <c r="A1622" t="s">
        <v>2190</v>
      </c>
      <c r="B1622" t="s">
        <v>8</v>
      </c>
      <c r="C1622" t="s">
        <v>13</v>
      </c>
      <c r="D1622" t="s">
        <v>682</v>
      </c>
    </row>
    <row r="1623" spans="1:4" x14ac:dyDescent="0.35">
      <c r="A1623" t="s">
        <v>2190</v>
      </c>
      <c r="B1623" t="s">
        <v>8</v>
      </c>
      <c r="C1623" t="s">
        <v>15</v>
      </c>
      <c r="D1623" t="s">
        <v>907</v>
      </c>
    </row>
    <row r="1624" spans="1:4" x14ac:dyDescent="0.35">
      <c r="A1624" t="s">
        <v>2190</v>
      </c>
      <c r="B1624" t="s">
        <v>8</v>
      </c>
      <c r="C1624" t="s">
        <v>17</v>
      </c>
      <c r="D1624" t="s">
        <v>16</v>
      </c>
    </row>
    <row r="1625" spans="1:4" x14ac:dyDescent="0.35">
      <c r="A1625" t="s">
        <v>2190</v>
      </c>
      <c r="B1625" t="s">
        <v>8</v>
      </c>
      <c r="C1625" t="s">
        <v>19</v>
      </c>
      <c r="D1625" t="s">
        <v>269</v>
      </c>
    </row>
    <row r="1626" spans="1:4" x14ac:dyDescent="0.35">
      <c r="A1626" t="s">
        <v>2190</v>
      </c>
      <c r="B1626" t="s">
        <v>8</v>
      </c>
      <c r="C1626" t="s">
        <v>21</v>
      </c>
      <c r="D1626" t="s">
        <v>736</v>
      </c>
    </row>
    <row r="1627" spans="1:4" x14ac:dyDescent="0.35">
      <c r="A1627" t="s">
        <v>2190</v>
      </c>
      <c r="B1627" t="s">
        <v>8</v>
      </c>
      <c r="C1627" t="s">
        <v>23</v>
      </c>
      <c r="D1627" t="s">
        <v>71</v>
      </c>
    </row>
    <row r="1628" spans="1:4" x14ac:dyDescent="0.35">
      <c r="A1628" t="s">
        <v>2190</v>
      </c>
      <c r="B1628" t="s">
        <v>8</v>
      </c>
      <c r="C1628" t="s">
        <v>25</v>
      </c>
      <c r="D1628" t="s">
        <v>499</v>
      </c>
    </row>
    <row r="1629" spans="1:4" x14ac:dyDescent="0.35">
      <c r="A1629" t="s">
        <v>2190</v>
      </c>
      <c r="B1629" t="s">
        <v>8</v>
      </c>
      <c r="C1629" t="s">
        <v>27</v>
      </c>
      <c r="D1629" t="s">
        <v>2193</v>
      </c>
    </row>
    <row r="1630" spans="1:4" x14ac:dyDescent="0.35">
      <c r="A1630" t="s">
        <v>2190</v>
      </c>
      <c r="B1630" t="s">
        <v>8</v>
      </c>
      <c r="C1630" t="s">
        <v>29</v>
      </c>
      <c r="D1630" t="s">
        <v>32</v>
      </c>
    </row>
    <row r="1631" spans="1:4" x14ac:dyDescent="0.35">
      <c r="A1631" t="s">
        <v>2190</v>
      </c>
      <c r="B1631" t="s">
        <v>8</v>
      </c>
      <c r="C1631" t="s">
        <v>31</v>
      </c>
      <c r="D1631" t="s">
        <v>81</v>
      </c>
    </row>
    <row r="1632" spans="1:4" x14ac:dyDescent="0.35">
      <c r="A1632" t="s">
        <v>2190</v>
      </c>
      <c r="B1632" t="s">
        <v>8</v>
      </c>
      <c r="C1632" t="s">
        <v>69</v>
      </c>
      <c r="D1632" t="s">
        <v>154</v>
      </c>
    </row>
    <row r="1633" spans="1:4" x14ac:dyDescent="0.35">
      <c r="A1633" t="s">
        <v>2190</v>
      </c>
      <c r="B1633" t="s">
        <v>33</v>
      </c>
      <c r="C1633" t="s">
        <v>2194</v>
      </c>
      <c r="D1633" t="s">
        <v>2195</v>
      </c>
    </row>
    <row r="1634" spans="1:4" x14ac:dyDescent="0.35">
      <c r="A1634" t="s">
        <v>2190</v>
      </c>
      <c r="B1634" t="s">
        <v>33</v>
      </c>
      <c r="C1634" t="s">
        <v>2196</v>
      </c>
      <c r="D1634" t="s">
        <v>2197</v>
      </c>
    </row>
    <row r="1635" spans="1:4" x14ac:dyDescent="0.35">
      <c r="A1635" t="s">
        <v>2190</v>
      </c>
      <c r="B1635" t="s">
        <v>33</v>
      </c>
      <c r="C1635" t="s">
        <v>759</v>
      </c>
      <c r="D1635" t="s">
        <v>2198</v>
      </c>
    </row>
    <row r="1636" spans="1:4" x14ac:dyDescent="0.35">
      <c r="A1636" t="s">
        <v>2190</v>
      </c>
      <c r="B1636" t="s">
        <v>33</v>
      </c>
      <c r="C1636" t="s">
        <v>1711</v>
      </c>
      <c r="D1636" t="s">
        <v>2199</v>
      </c>
    </row>
    <row r="1637" spans="1:4" x14ac:dyDescent="0.35">
      <c r="A1637" t="s">
        <v>2190</v>
      </c>
      <c r="B1637" t="s">
        <v>33</v>
      </c>
      <c r="C1637" t="s">
        <v>2200</v>
      </c>
      <c r="D1637" t="s">
        <v>2201</v>
      </c>
    </row>
    <row r="1638" spans="1:4" x14ac:dyDescent="0.35">
      <c r="A1638" t="s">
        <v>2190</v>
      </c>
      <c r="B1638" t="s">
        <v>33</v>
      </c>
      <c r="C1638" t="s">
        <v>1713</v>
      </c>
      <c r="D1638" t="s">
        <v>2202</v>
      </c>
    </row>
    <row r="1639" spans="1:4" x14ac:dyDescent="0.35">
      <c r="A1639" t="s">
        <v>2190</v>
      </c>
      <c r="B1639" t="s">
        <v>42</v>
      </c>
      <c r="C1639" t="s">
        <v>2203</v>
      </c>
      <c r="D1639" t="s">
        <v>2204</v>
      </c>
    </row>
    <row r="1640" spans="1:4" x14ac:dyDescent="0.35">
      <c r="A1640" t="s">
        <v>2190</v>
      </c>
      <c r="B1640" t="s">
        <v>42</v>
      </c>
      <c r="C1640" t="s">
        <v>2205</v>
      </c>
      <c r="D1640" t="s">
        <v>2206</v>
      </c>
    </row>
    <row r="1641" spans="1:4" x14ac:dyDescent="0.35">
      <c r="A1641" t="s">
        <v>2190</v>
      </c>
      <c r="B1641" t="s">
        <v>42</v>
      </c>
      <c r="C1641" t="s">
        <v>2207</v>
      </c>
      <c r="D1641" t="s">
        <v>2208</v>
      </c>
    </row>
    <row r="1642" spans="1:4" x14ac:dyDescent="0.35">
      <c r="A1642" t="s">
        <v>2190</v>
      </c>
      <c r="B1642" t="s">
        <v>49</v>
      </c>
      <c r="C1642" t="s">
        <v>2209</v>
      </c>
      <c r="D1642" t="s">
        <v>2210</v>
      </c>
    </row>
    <row r="1643" spans="1:4" x14ac:dyDescent="0.35">
      <c r="A1643" t="s">
        <v>2190</v>
      </c>
      <c r="B1643" t="s">
        <v>49</v>
      </c>
      <c r="C1643" t="s">
        <v>2211</v>
      </c>
      <c r="D1643" t="s">
        <v>2212</v>
      </c>
    </row>
    <row r="1644" spans="1:4" x14ac:dyDescent="0.35">
      <c r="A1644" t="s">
        <v>2190</v>
      </c>
      <c r="B1644" t="s">
        <v>49</v>
      </c>
      <c r="C1644" t="s">
        <v>2213</v>
      </c>
      <c r="D1644" t="s">
        <v>2214</v>
      </c>
    </row>
    <row r="1645" spans="1:4" x14ac:dyDescent="0.35">
      <c r="A1645" t="s">
        <v>2190</v>
      </c>
      <c r="B1645" t="s">
        <v>233</v>
      </c>
      <c r="C1645" t="s">
        <v>830</v>
      </c>
      <c r="D1645" t="s">
        <v>2215</v>
      </c>
    </row>
    <row r="1646" spans="1:4" x14ac:dyDescent="0.35">
      <c r="A1646" t="s">
        <v>2216</v>
      </c>
      <c r="B1646" t="s">
        <v>5</v>
      </c>
      <c r="C1646" t="s">
        <v>6</v>
      </c>
      <c r="D1646" t="s">
        <v>2217</v>
      </c>
    </row>
    <row r="1647" spans="1:4" x14ac:dyDescent="0.35">
      <c r="A1647" t="s">
        <v>2216</v>
      </c>
      <c r="B1647" t="s">
        <v>8</v>
      </c>
      <c r="C1647" t="s">
        <v>9</v>
      </c>
      <c r="D1647" t="s">
        <v>352</v>
      </c>
    </row>
    <row r="1648" spans="1:4" x14ac:dyDescent="0.35">
      <c r="A1648" t="s">
        <v>2216</v>
      </c>
      <c r="B1648" t="s">
        <v>8</v>
      </c>
      <c r="C1648" t="s">
        <v>11</v>
      </c>
      <c r="D1648" t="s">
        <v>1381</v>
      </c>
    </row>
    <row r="1649" spans="1:4" x14ac:dyDescent="0.35">
      <c r="A1649" t="s">
        <v>2216</v>
      </c>
      <c r="B1649" t="s">
        <v>8</v>
      </c>
      <c r="C1649" t="s">
        <v>13</v>
      </c>
      <c r="D1649" t="s">
        <v>2218</v>
      </c>
    </row>
    <row r="1650" spans="1:4" x14ac:dyDescent="0.35">
      <c r="A1650" t="s">
        <v>2216</v>
      </c>
      <c r="B1650" t="s">
        <v>8</v>
      </c>
      <c r="C1650" t="s">
        <v>15</v>
      </c>
      <c r="D1650" t="s">
        <v>28</v>
      </c>
    </row>
    <row r="1651" spans="1:4" x14ac:dyDescent="0.35">
      <c r="A1651" t="s">
        <v>2216</v>
      </c>
      <c r="B1651" t="s">
        <v>33</v>
      </c>
      <c r="C1651" t="s">
        <v>2219</v>
      </c>
      <c r="D1651" t="s">
        <v>2220</v>
      </c>
    </row>
    <row r="1652" spans="1:4" x14ac:dyDescent="0.35">
      <c r="A1652" t="s">
        <v>2216</v>
      </c>
      <c r="B1652" t="s">
        <v>42</v>
      </c>
      <c r="C1652" t="s">
        <v>2221</v>
      </c>
      <c r="D1652" t="s">
        <v>2222</v>
      </c>
    </row>
    <row r="1653" spans="1:4" x14ac:dyDescent="0.35">
      <c r="A1653" t="s">
        <v>2216</v>
      </c>
      <c r="B1653" t="s">
        <v>49</v>
      </c>
      <c r="C1653" t="s">
        <v>2223</v>
      </c>
      <c r="D1653" t="s">
        <v>2224</v>
      </c>
    </row>
    <row r="1654" spans="1:4" x14ac:dyDescent="0.35">
      <c r="A1654" t="s">
        <v>2225</v>
      </c>
      <c r="B1654" t="s">
        <v>5</v>
      </c>
      <c r="C1654" t="s">
        <v>6</v>
      </c>
      <c r="D1654" t="s">
        <v>2226</v>
      </c>
    </row>
    <row r="1655" spans="1:4" x14ac:dyDescent="0.35">
      <c r="A1655" t="s">
        <v>2225</v>
      </c>
      <c r="B1655" t="s">
        <v>8</v>
      </c>
      <c r="C1655" t="s">
        <v>9</v>
      </c>
      <c r="D1655" t="s">
        <v>2227</v>
      </c>
    </row>
    <row r="1656" spans="1:4" x14ac:dyDescent="0.35">
      <c r="A1656" t="s">
        <v>2225</v>
      </c>
      <c r="B1656" t="s">
        <v>8</v>
      </c>
      <c r="C1656" t="s">
        <v>11</v>
      </c>
      <c r="D1656" t="s">
        <v>1601</v>
      </c>
    </row>
    <row r="1657" spans="1:4" x14ac:dyDescent="0.35">
      <c r="A1657" t="s">
        <v>2225</v>
      </c>
      <c r="B1657" t="s">
        <v>8</v>
      </c>
      <c r="C1657" t="s">
        <v>13</v>
      </c>
      <c r="D1657" t="s">
        <v>62</v>
      </c>
    </row>
    <row r="1658" spans="1:4" x14ac:dyDescent="0.35">
      <c r="A1658" t="s">
        <v>2225</v>
      </c>
      <c r="B1658" t="s">
        <v>8</v>
      </c>
      <c r="C1658" t="s">
        <v>15</v>
      </c>
      <c r="D1658" t="s">
        <v>2228</v>
      </c>
    </row>
    <row r="1659" spans="1:4" x14ac:dyDescent="0.35">
      <c r="A1659" t="s">
        <v>2225</v>
      </c>
      <c r="B1659" t="s">
        <v>8</v>
      </c>
      <c r="C1659" t="s">
        <v>17</v>
      </c>
      <c r="D1659" t="s">
        <v>2229</v>
      </c>
    </row>
    <row r="1660" spans="1:4" x14ac:dyDescent="0.35">
      <c r="A1660" t="s">
        <v>2225</v>
      </c>
      <c r="B1660" t="s">
        <v>8</v>
      </c>
      <c r="C1660" t="s">
        <v>19</v>
      </c>
      <c r="D1660" t="s">
        <v>2230</v>
      </c>
    </row>
    <row r="1661" spans="1:4" x14ac:dyDescent="0.35">
      <c r="A1661" t="s">
        <v>2225</v>
      </c>
      <c r="B1661" t="s">
        <v>8</v>
      </c>
      <c r="C1661" t="s">
        <v>21</v>
      </c>
      <c r="D1661" t="s">
        <v>2231</v>
      </c>
    </row>
    <row r="1662" spans="1:4" x14ac:dyDescent="0.35">
      <c r="A1662" t="s">
        <v>2225</v>
      </c>
      <c r="B1662" t="s">
        <v>8</v>
      </c>
      <c r="C1662" t="s">
        <v>23</v>
      </c>
      <c r="D1662" t="s">
        <v>2232</v>
      </c>
    </row>
    <row r="1663" spans="1:4" x14ac:dyDescent="0.35">
      <c r="A1663" t="s">
        <v>2225</v>
      </c>
      <c r="B1663" t="s">
        <v>8</v>
      </c>
      <c r="C1663" t="s">
        <v>25</v>
      </c>
      <c r="D1663" t="s">
        <v>2233</v>
      </c>
    </row>
    <row r="1664" spans="1:4" x14ac:dyDescent="0.35">
      <c r="A1664" t="s">
        <v>2225</v>
      </c>
      <c r="B1664" t="s">
        <v>8</v>
      </c>
      <c r="C1664" t="s">
        <v>27</v>
      </c>
      <c r="D1664" t="s">
        <v>2234</v>
      </c>
    </row>
    <row r="1665" spans="1:4" x14ac:dyDescent="0.35">
      <c r="A1665" t="s">
        <v>2225</v>
      </c>
      <c r="B1665" t="s">
        <v>33</v>
      </c>
      <c r="C1665" t="s">
        <v>1716</v>
      </c>
      <c r="D1665" t="s">
        <v>2235</v>
      </c>
    </row>
    <row r="1666" spans="1:4" x14ac:dyDescent="0.35">
      <c r="A1666" t="s">
        <v>2225</v>
      </c>
      <c r="B1666" t="s">
        <v>33</v>
      </c>
      <c r="C1666" t="s">
        <v>1718</v>
      </c>
      <c r="D1666" t="s">
        <v>2236</v>
      </c>
    </row>
    <row r="1667" spans="1:4" x14ac:dyDescent="0.35">
      <c r="A1667" t="s">
        <v>2225</v>
      </c>
      <c r="B1667" t="s">
        <v>33</v>
      </c>
      <c r="C1667" t="s">
        <v>1720</v>
      </c>
      <c r="D1667" t="s">
        <v>2237</v>
      </c>
    </row>
    <row r="1668" spans="1:4" x14ac:dyDescent="0.35">
      <c r="A1668" t="s">
        <v>2225</v>
      </c>
      <c r="B1668" t="s">
        <v>33</v>
      </c>
      <c r="C1668" t="s">
        <v>283</v>
      </c>
      <c r="D1668" t="s">
        <v>2238</v>
      </c>
    </row>
    <row r="1669" spans="1:4" x14ac:dyDescent="0.35">
      <c r="A1669" t="s">
        <v>2225</v>
      </c>
      <c r="B1669" t="s">
        <v>42</v>
      </c>
      <c r="C1669" t="s">
        <v>2239</v>
      </c>
      <c r="D1669" t="s">
        <v>2240</v>
      </c>
    </row>
    <row r="1670" spans="1:4" x14ac:dyDescent="0.35">
      <c r="A1670" t="s">
        <v>2225</v>
      </c>
      <c r="B1670" t="s">
        <v>42</v>
      </c>
      <c r="C1670" t="s">
        <v>2241</v>
      </c>
      <c r="D1670" t="s">
        <v>2242</v>
      </c>
    </row>
    <row r="1671" spans="1:4" x14ac:dyDescent="0.35">
      <c r="A1671" t="s">
        <v>2225</v>
      </c>
      <c r="B1671" t="s">
        <v>42</v>
      </c>
      <c r="C1671" t="s">
        <v>2243</v>
      </c>
      <c r="D1671" t="s">
        <v>2244</v>
      </c>
    </row>
    <row r="1672" spans="1:4" x14ac:dyDescent="0.35">
      <c r="A1672" t="s">
        <v>2225</v>
      </c>
      <c r="B1672" t="s">
        <v>49</v>
      </c>
      <c r="C1672" t="s">
        <v>2245</v>
      </c>
      <c r="D1672" t="s">
        <v>2246</v>
      </c>
    </row>
    <row r="1673" spans="1:4" x14ac:dyDescent="0.35">
      <c r="A1673" t="s">
        <v>2225</v>
      </c>
      <c r="B1673" t="s">
        <v>49</v>
      </c>
      <c r="C1673" t="s">
        <v>2247</v>
      </c>
      <c r="D1673" t="s">
        <v>2248</v>
      </c>
    </row>
    <row r="1674" spans="1:4" x14ac:dyDescent="0.35">
      <c r="A1674" t="s">
        <v>2225</v>
      </c>
      <c r="B1674" t="s">
        <v>49</v>
      </c>
      <c r="C1674" t="s">
        <v>2249</v>
      </c>
      <c r="D1674" t="s">
        <v>2250</v>
      </c>
    </row>
    <row r="1675" spans="1:4" x14ac:dyDescent="0.35">
      <c r="A1675" t="s">
        <v>2225</v>
      </c>
      <c r="B1675" t="s">
        <v>53</v>
      </c>
      <c r="C1675" t="s">
        <v>2251</v>
      </c>
      <c r="D1675" t="s">
        <v>2252</v>
      </c>
    </row>
    <row r="1676" spans="1:4" x14ac:dyDescent="0.35">
      <c r="A1676" t="s">
        <v>2225</v>
      </c>
      <c r="B1676" t="s">
        <v>53</v>
      </c>
      <c r="C1676" t="s">
        <v>2253</v>
      </c>
      <c r="D1676" t="s">
        <v>2254</v>
      </c>
    </row>
    <row r="1677" spans="1:4" x14ac:dyDescent="0.35">
      <c r="A1677" t="s">
        <v>2225</v>
      </c>
      <c r="B1677" t="s">
        <v>233</v>
      </c>
      <c r="C1677" t="s">
        <v>287</v>
      </c>
      <c r="D1677" t="s">
        <v>2255</v>
      </c>
    </row>
    <row r="1678" spans="1:4" x14ac:dyDescent="0.35">
      <c r="A1678" t="s">
        <v>2256</v>
      </c>
      <c r="B1678" t="s">
        <v>5</v>
      </c>
      <c r="C1678" t="s">
        <v>6</v>
      </c>
      <c r="D1678" t="s">
        <v>2257</v>
      </c>
    </row>
    <row r="1679" spans="1:4" x14ac:dyDescent="0.35">
      <c r="A1679" t="s">
        <v>2256</v>
      </c>
      <c r="B1679" t="s">
        <v>8</v>
      </c>
      <c r="C1679" t="s">
        <v>9</v>
      </c>
      <c r="D1679" t="s">
        <v>114</v>
      </c>
    </row>
    <row r="1680" spans="1:4" x14ac:dyDescent="0.35">
      <c r="A1680" t="s">
        <v>2256</v>
      </c>
      <c r="B1680" t="s">
        <v>8</v>
      </c>
      <c r="C1680" t="s">
        <v>11</v>
      </c>
      <c r="D1680" t="s">
        <v>557</v>
      </c>
    </row>
    <row r="1681" spans="1:4" x14ac:dyDescent="0.35">
      <c r="A1681" t="s">
        <v>2256</v>
      </c>
      <c r="B1681" t="s">
        <v>8</v>
      </c>
      <c r="C1681" t="s">
        <v>13</v>
      </c>
      <c r="D1681" t="s">
        <v>119</v>
      </c>
    </row>
    <row r="1682" spans="1:4" x14ac:dyDescent="0.35">
      <c r="A1682" t="s">
        <v>2256</v>
      </c>
      <c r="B1682" t="s">
        <v>8</v>
      </c>
      <c r="C1682" t="s">
        <v>15</v>
      </c>
      <c r="D1682" t="s">
        <v>62</v>
      </c>
    </row>
    <row r="1683" spans="1:4" x14ac:dyDescent="0.35">
      <c r="A1683" t="s">
        <v>2256</v>
      </c>
      <c r="B1683" t="s">
        <v>8</v>
      </c>
      <c r="C1683" t="s">
        <v>17</v>
      </c>
      <c r="D1683" t="s">
        <v>16</v>
      </c>
    </row>
    <row r="1684" spans="1:4" x14ac:dyDescent="0.35">
      <c r="A1684" t="s">
        <v>2256</v>
      </c>
      <c r="B1684" t="s">
        <v>8</v>
      </c>
      <c r="C1684" t="s">
        <v>19</v>
      </c>
      <c r="D1684" t="s">
        <v>427</v>
      </c>
    </row>
    <row r="1685" spans="1:4" x14ac:dyDescent="0.35">
      <c r="A1685" t="s">
        <v>2256</v>
      </c>
      <c r="B1685" t="s">
        <v>8</v>
      </c>
      <c r="C1685" t="s">
        <v>21</v>
      </c>
      <c r="D1685" t="s">
        <v>63</v>
      </c>
    </row>
    <row r="1686" spans="1:4" x14ac:dyDescent="0.35">
      <c r="A1686" t="s">
        <v>2256</v>
      </c>
      <c r="B1686" t="s">
        <v>8</v>
      </c>
      <c r="C1686" t="s">
        <v>23</v>
      </c>
      <c r="D1686" t="s">
        <v>66</v>
      </c>
    </row>
    <row r="1687" spans="1:4" x14ac:dyDescent="0.35">
      <c r="A1687" t="s">
        <v>2256</v>
      </c>
      <c r="B1687" t="s">
        <v>8</v>
      </c>
      <c r="C1687" t="s">
        <v>25</v>
      </c>
      <c r="D1687" t="s">
        <v>864</v>
      </c>
    </row>
    <row r="1688" spans="1:4" x14ac:dyDescent="0.35">
      <c r="A1688" t="s">
        <v>2256</v>
      </c>
      <c r="B1688" t="s">
        <v>8</v>
      </c>
      <c r="C1688" t="s">
        <v>27</v>
      </c>
      <c r="D1688" t="s">
        <v>1080</v>
      </c>
    </row>
    <row r="1689" spans="1:4" x14ac:dyDescent="0.35">
      <c r="A1689" t="s">
        <v>2256</v>
      </c>
      <c r="B1689" t="s">
        <v>8</v>
      </c>
      <c r="C1689" t="s">
        <v>29</v>
      </c>
      <c r="D1689" t="s">
        <v>961</v>
      </c>
    </row>
    <row r="1690" spans="1:4" x14ac:dyDescent="0.35">
      <c r="A1690" t="s">
        <v>2256</v>
      </c>
      <c r="B1690" t="s">
        <v>8</v>
      </c>
      <c r="C1690" t="s">
        <v>31</v>
      </c>
      <c r="D1690" t="s">
        <v>32</v>
      </c>
    </row>
    <row r="1691" spans="1:4" x14ac:dyDescent="0.35">
      <c r="A1691" t="s">
        <v>2256</v>
      </c>
      <c r="B1691" t="s">
        <v>8</v>
      </c>
      <c r="C1691" t="s">
        <v>69</v>
      </c>
      <c r="D1691" t="s">
        <v>81</v>
      </c>
    </row>
    <row r="1692" spans="1:4" x14ac:dyDescent="0.35">
      <c r="A1692" t="s">
        <v>2256</v>
      </c>
      <c r="B1692" t="s">
        <v>33</v>
      </c>
      <c r="C1692" t="s">
        <v>1723</v>
      </c>
      <c r="D1692" t="s">
        <v>2258</v>
      </c>
    </row>
    <row r="1693" spans="1:4" x14ac:dyDescent="0.35">
      <c r="A1693" t="s">
        <v>2256</v>
      </c>
      <c r="B1693" t="s">
        <v>33</v>
      </c>
      <c r="C1693" t="s">
        <v>1796</v>
      </c>
      <c r="D1693" t="s">
        <v>2259</v>
      </c>
    </row>
    <row r="1694" spans="1:4" x14ac:dyDescent="0.35">
      <c r="A1694" t="s">
        <v>2256</v>
      </c>
      <c r="B1694" t="s">
        <v>42</v>
      </c>
      <c r="C1694" t="s">
        <v>2260</v>
      </c>
      <c r="D1694" t="s">
        <v>2261</v>
      </c>
    </row>
    <row r="1695" spans="1:4" x14ac:dyDescent="0.35">
      <c r="A1695" t="s">
        <v>2256</v>
      </c>
      <c r="B1695" t="s">
        <v>49</v>
      </c>
      <c r="C1695" t="s">
        <v>2262</v>
      </c>
      <c r="D1695" t="s">
        <v>2263</v>
      </c>
    </row>
    <row r="1696" spans="1:4" x14ac:dyDescent="0.35">
      <c r="A1696" t="s">
        <v>2256</v>
      </c>
      <c r="B1696" t="s">
        <v>53</v>
      </c>
      <c r="C1696" t="s">
        <v>2264</v>
      </c>
      <c r="D1696" t="s">
        <v>2265</v>
      </c>
    </row>
    <row r="1697" spans="1:4" x14ac:dyDescent="0.35">
      <c r="A1697" t="s">
        <v>2256</v>
      </c>
      <c r="B1697" t="s">
        <v>233</v>
      </c>
      <c r="C1697" t="s">
        <v>2266</v>
      </c>
      <c r="D1697" t="s">
        <v>2267</v>
      </c>
    </row>
    <row r="1698" spans="1:4" x14ac:dyDescent="0.35">
      <c r="A1698" t="s">
        <v>2268</v>
      </c>
      <c r="B1698" t="s">
        <v>5</v>
      </c>
      <c r="C1698" t="s">
        <v>6</v>
      </c>
      <c r="D1698" t="s">
        <v>2269</v>
      </c>
    </row>
    <row r="1699" spans="1:4" x14ac:dyDescent="0.35">
      <c r="A1699" t="s">
        <v>2268</v>
      </c>
      <c r="B1699" t="s">
        <v>8</v>
      </c>
      <c r="C1699" t="s">
        <v>9</v>
      </c>
      <c r="D1699" t="s">
        <v>59</v>
      </c>
    </row>
    <row r="1700" spans="1:4" x14ac:dyDescent="0.35">
      <c r="A1700" t="s">
        <v>2268</v>
      </c>
      <c r="B1700" t="s">
        <v>8</v>
      </c>
      <c r="C1700" t="s">
        <v>11</v>
      </c>
      <c r="D1700" t="s">
        <v>2270</v>
      </c>
    </row>
    <row r="1701" spans="1:4" x14ac:dyDescent="0.35">
      <c r="A1701" t="s">
        <v>2268</v>
      </c>
      <c r="B1701" t="s">
        <v>8</v>
      </c>
      <c r="C1701" t="s">
        <v>13</v>
      </c>
      <c r="D1701" t="s">
        <v>1378</v>
      </c>
    </row>
    <row r="1702" spans="1:4" x14ac:dyDescent="0.35">
      <c r="A1702" t="s">
        <v>2268</v>
      </c>
      <c r="B1702" t="s">
        <v>8</v>
      </c>
      <c r="C1702" t="s">
        <v>15</v>
      </c>
      <c r="D1702" t="s">
        <v>1241</v>
      </c>
    </row>
    <row r="1703" spans="1:4" x14ac:dyDescent="0.35">
      <c r="A1703" t="s">
        <v>2268</v>
      </c>
      <c r="B1703" t="s">
        <v>8</v>
      </c>
      <c r="C1703" t="s">
        <v>17</v>
      </c>
      <c r="D1703" t="s">
        <v>62</v>
      </c>
    </row>
    <row r="1704" spans="1:4" x14ac:dyDescent="0.35">
      <c r="A1704" t="s">
        <v>2268</v>
      </c>
      <c r="B1704" t="s">
        <v>8</v>
      </c>
      <c r="C1704" t="s">
        <v>19</v>
      </c>
      <c r="D1704" t="s">
        <v>242</v>
      </c>
    </row>
    <row r="1705" spans="1:4" x14ac:dyDescent="0.35">
      <c r="A1705" t="s">
        <v>2268</v>
      </c>
      <c r="B1705" t="s">
        <v>8</v>
      </c>
      <c r="C1705" t="s">
        <v>21</v>
      </c>
      <c r="D1705" t="s">
        <v>1380</v>
      </c>
    </row>
    <row r="1706" spans="1:4" x14ac:dyDescent="0.35">
      <c r="A1706" t="s">
        <v>2268</v>
      </c>
      <c r="B1706" t="s">
        <v>8</v>
      </c>
      <c r="C1706" t="s">
        <v>23</v>
      </c>
      <c r="D1706" t="s">
        <v>2271</v>
      </c>
    </row>
    <row r="1707" spans="1:4" x14ac:dyDescent="0.35">
      <c r="A1707" t="s">
        <v>2268</v>
      </c>
      <c r="B1707" t="s">
        <v>8</v>
      </c>
      <c r="C1707" t="s">
        <v>25</v>
      </c>
      <c r="D1707" t="s">
        <v>2272</v>
      </c>
    </row>
    <row r="1708" spans="1:4" x14ac:dyDescent="0.35">
      <c r="A1708" t="s">
        <v>2268</v>
      </c>
      <c r="B1708" t="s">
        <v>8</v>
      </c>
      <c r="C1708" t="s">
        <v>27</v>
      </c>
      <c r="D1708" t="s">
        <v>193</v>
      </c>
    </row>
    <row r="1709" spans="1:4" x14ac:dyDescent="0.35">
      <c r="A1709" t="s">
        <v>2268</v>
      </c>
      <c r="B1709" t="s">
        <v>8</v>
      </c>
      <c r="C1709" t="s">
        <v>29</v>
      </c>
      <c r="D1709" t="s">
        <v>28</v>
      </c>
    </row>
    <row r="1710" spans="1:4" x14ac:dyDescent="0.35">
      <c r="A1710" t="s">
        <v>2268</v>
      </c>
      <c r="B1710" t="s">
        <v>8</v>
      </c>
      <c r="C1710" t="s">
        <v>31</v>
      </c>
      <c r="D1710" t="s">
        <v>30</v>
      </c>
    </row>
    <row r="1711" spans="1:4" x14ac:dyDescent="0.35">
      <c r="A1711" t="s">
        <v>2268</v>
      </c>
      <c r="B1711" t="s">
        <v>8</v>
      </c>
      <c r="C1711" t="s">
        <v>69</v>
      </c>
      <c r="D1711" t="s">
        <v>32</v>
      </c>
    </row>
    <row r="1712" spans="1:4" x14ac:dyDescent="0.35">
      <c r="A1712" t="s">
        <v>2268</v>
      </c>
      <c r="B1712" t="s">
        <v>33</v>
      </c>
      <c r="C1712" t="s">
        <v>2273</v>
      </c>
      <c r="D1712" t="s">
        <v>2274</v>
      </c>
    </row>
    <row r="1713" spans="1:4" x14ac:dyDescent="0.35">
      <c r="A1713" t="s">
        <v>2268</v>
      </c>
      <c r="B1713" t="s">
        <v>33</v>
      </c>
      <c r="C1713" t="s">
        <v>1942</v>
      </c>
      <c r="D1713" t="s">
        <v>2275</v>
      </c>
    </row>
    <row r="1714" spans="1:4" x14ac:dyDescent="0.35">
      <c r="A1714" t="s">
        <v>2268</v>
      </c>
      <c r="B1714" t="s">
        <v>33</v>
      </c>
      <c r="C1714" t="s">
        <v>1944</v>
      </c>
      <c r="D1714" t="s">
        <v>2276</v>
      </c>
    </row>
    <row r="1715" spans="1:4" x14ac:dyDescent="0.35">
      <c r="A1715" t="s">
        <v>2268</v>
      </c>
      <c r="B1715" t="s">
        <v>33</v>
      </c>
      <c r="C1715" t="s">
        <v>1946</v>
      </c>
      <c r="D1715" t="s">
        <v>2277</v>
      </c>
    </row>
    <row r="1716" spans="1:4" x14ac:dyDescent="0.35">
      <c r="A1716" t="s">
        <v>2268</v>
      </c>
      <c r="B1716" t="s">
        <v>33</v>
      </c>
      <c r="C1716" t="s">
        <v>2278</v>
      </c>
      <c r="D1716" t="s">
        <v>2279</v>
      </c>
    </row>
    <row r="1717" spans="1:4" x14ac:dyDescent="0.35">
      <c r="A1717" t="s">
        <v>2268</v>
      </c>
      <c r="B1717" t="s">
        <v>33</v>
      </c>
      <c r="C1717" t="s">
        <v>1535</v>
      </c>
      <c r="D1717" t="s">
        <v>2280</v>
      </c>
    </row>
    <row r="1718" spans="1:4" x14ac:dyDescent="0.35">
      <c r="A1718" t="s">
        <v>2268</v>
      </c>
      <c r="B1718" t="s">
        <v>42</v>
      </c>
      <c r="C1718" t="s">
        <v>2281</v>
      </c>
      <c r="D1718" t="s">
        <v>2282</v>
      </c>
    </row>
    <row r="1719" spans="1:4" x14ac:dyDescent="0.35">
      <c r="A1719" t="s">
        <v>2268</v>
      </c>
      <c r="B1719" t="s">
        <v>42</v>
      </c>
      <c r="C1719" t="s">
        <v>2283</v>
      </c>
      <c r="D1719" t="s">
        <v>2284</v>
      </c>
    </row>
    <row r="1720" spans="1:4" x14ac:dyDescent="0.35">
      <c r="A1720" t="s">
        <v>2268</v>
      </c>
      <c r="B1720" t="s">
        <v>49</v>
      </c>
      <c r="C1720" t="s">
        <v>2285</v>
      </c>
      <c r="D1720" t="s">
        <v>2286</v>
      </c>
    </row>
    <row r="1721" spans="1:4" x14ac:dyDescent="0.35">
      <c r="A1721" t="s">
        <v>2268</v>
      </c>
      <c r="B1721" t="s">
        <v>49</v>
      </c>
      <c r="C1721" t="s">
        <v>2287</v>
      </c>
      <c r="D1721" t="s">
        <v>2288</v>
      </c>
    </row>
    <row r="1722" spans="1:4" x14ac:dyDescent="0.35">
      <c r="A1722" t="s">
        <v>2268</v>
      </c>
      <c r="B1722" t="s">
        <v>233</v>
      </c>
      <c r="C1722" t="s">
        <v>289</v>
      </c>
      <c r="D1722" t="s">
        <v>2289</v>
      </c>
    </row>
    <row r="1723" spans="1:4" x14ac:dyDescent="0.35">
      <c r="A1723" t="s">
        <v>2290</v>
      </c>
      <c r="B1723" t="s">
        <v>5</v>
      </c>
      <c r="C1723" t="s">
        <v>6</v>
      </c>
      <c r="D1723" t="s">
        <v>2291</v>
      </c>
    </row>
    <row r="1724" spans="1:4" x14ac:dyDescent="0.35">
      <c r="A1724" t="s">
        <v>2290</v>
      </c>
      <c r="B1724" t="s">
        <v>8</v>
      </c>
      <c r="C1724" t="s">
        <v>9</v>
      </c>
      <c r="D1724" t="s">
        <v>1834</v>
      </c>
    </row>
    <row r="1725" spans="1:4" x14ac:dyDescent="0.35">
      <c r="A1725" t="s">
        <v>2290</v>
      </c>
      <c r="B1725" t="s">
        <v>8</v>
      </c>
      <c r="C1725" t="s">
        <v>11</v>
      </c>
      <c r="D1725" t="s">
        <v>1442</v>
      </c>
    </row>
    <row r="1726" spans="1:4" x14ac:dyDescent="0.35">
      <c r="A1726" t="s">
        <v>2290</v>
      </c>
      <c r="B1726" t="s">
        <v>8</v>
      </c>
      <c r="C1726" t="s">
        <v>13</v>
      </c>
      <c r="D1726" t="s">
        <v>2292</v>
      </c>
    </row>
    <row r="1727" spans="1:4" x14ac:dyDescent="0.35">
      <c r="A1727" t="s">
        <v>2290</v>
      </c>
      <c r="B1727" t="s">
        <v>8</v>
      </c>
      <c r="C1727" t="s">
        <v>15</v>
      </c>
      <c r="D1727" t="s">
        <v>2293</v>
      </c>
    </row>
    <row r="1728" spans="1:4" x14ac:dyDescent="0.35">
      <c r="A1728" t="s">
        <v>2290</v>
      </c>
      <c r="B1728" t="s">
        <v>8</v>
      </c>
      <c r="C1728" t="s">
        <v>17</v>
      </c>
      <c r="D1728" t="s">
        <v>2294</v>
      </c>
    </row>
    <row r="1729" spans="1:4" x14ac:dyDescent="0.35">
      <c r="A1729" t="s">
        <v>2290</v>
      </c>
      <c r="B1729" t="s">
        <v>8</v>
      </c>
      <c r="C1729" t="s">
        <v>19</v>
      </c>
      <c r="D1729" t="s">
        <v>563</v>
      </c>
    </row>
    <row r="1730" spans="1:4" x14ac:dyDescent="0.35">
      <c r="A1730" t="s">
        <v>2290</v>
      </c>
      <c r="B1730" t="s">
        <v>8</v>
      </c>
      <c r="C1730" t="s">
        <v>21</v>
      </c>
      <c r="D1730" t="s">
        <v>28</v>
      </c>
    </row>
    <row r="1731" spans="1:4" x14ac:dyDescent="0.35">
      <c r="A1731" t="s">
        <v>2290</v>
      </c>
      <c r="B1731" t="s">
        <v>33</v>
      </c>
      <c r="C1731" t="s">
        <v>2295</v>
      </c>
      <c r="D1731" t="s">
        <v>2296</v>
      </c>
    </row>
    <row r="1732" spans="1:4" x14ac:dyDescent="0.35">
      <c r="A1732" t="s">
        <v>2290</v>
      </c>
      <c r="B1732" t="s">
        <v>33</v>
      </c>
      <c r="C1732" t="s">
        <v>2297</v>
      </c>
      <c r="D1732" t="s">
        <v>2298</v>
      </c>
    </row>
    <row r="1733" spans="1:4" x14ac:dyDescent="0.35">
      <c r="A1733" t="s">
        <v>2290</v>
      </c>
      <c r="B1733" t="s">
        <v>33</v>
      </c>
      <c r="C1733" t="s">
        <v>2299</v>
      </c>
      <c r="D1733" t="s">
        <v>2300</v>
      </c>
    </row>
    <row r="1734" spans="1:4" x14ac:dyDescent="0.35">
      <c r="A1734" t="s">
        <v>2290</v>
      </c>
      <c r="B1734" t="s">
        <v>42</v>
      </c>
      <c r="C1734" t="s">
        <v>2301</v>
      </c>
      <c r="D1734" t="s">
        <v>2302</v>
      </c>
    </row>
    <row r="1735" spans="1:4" x14ac:dyDescent="0.35">
      <c r="A1735" t="s">
        <v>2290</v>
      </c>
      <c r="B1735" t="s">
        <v>42</v>
      </c>
      <c r="C1735" t="s">
        <v>2303</v>
      </c>
      <c r="D1735" t="s">
        <v>2304</v>
      </c>
    </row>
    <row r="1736" spans="1:4" x14ac:dyDescent="0.35">
      <c r="A1736" t="s">
        <v>2290</v>
      </c>
      <c r="B1736" t="s">
        <v>42</v>
      </c>
      <c r="C1736" t="s">
        <v>2305</v>
      </c>
      <c r="D1736" t="s">
        <v>2306</v>
      </c>
    </row>
    <row r="1737" spans="1:4" x14ac:dyDescent="0.35">
      <c r="A1737" t="s">
        <v>2290</v>
      </c>
      <c r="B1737" t="s">
        <v>49</v>
      </c>
      <c r="C1737" t="s">
        <v>2307</v>
      </c>
      <c r="D1737" t="s">
        <v>2308</v>
      </c>
    </row>
    <row r="1738" spans="1:4" x14ac:dyDescent="0.35">
      <c r="A1738" t="s">
        <v>2290</v>
      </c>
      <c r="B1738" t="s">
        <v>53</v>
      </c>
      <c r="C1738" t="s">
        <v>2309</v>
      </c>
      <c r="D1738" t="s">
        <v>2310</v>
      </c>
    </row>
    <row r="1739" spans="1:4" x14ac:dyDescent="0.35">
      <c r="A1739" t="s">
        <v>2290</v>
      </c>
      <c r="B1739" t="s">
        <v>53</v>
      </c>
      <c r="C1739" t="s">
        <v>2311</v>
      </c>
      <c r="D1739" t="s">
        <v>2312</v>
      </c>
    </row>
    <row r="1740" spans="1:4" x14ac:dyDescent="0.35">
      <c r="A1740" t="s">
        <v>2290</v>
      </c>
      <c r="B1740" t="s">
        <v>233</v>
      </c>
      <c r="C1740" t="s">
        <v>291</v>
      </c>
      <c r="D1740" t="s">
        <v>2313</v>
      </c>
    </row>
    <row r="1741" spans="1:4" x14ac:dyDescent="0.35">
      <c r="A1741" t="s">
        <v>2314</v>
      </c>
      <c r="B1741" t="s">
        <v>5</v>
      </c>
      <c r="C1741" t="s">
        <v>6</v>
      </c>
      <c r="D1741" t="s">
        <v>2315</v>
      </c>
    </row>
    <row r="1742" spans="1:4" x14ac:dyDescent="0.35">
      <c r="A1742" t="s">
        <v>2314</v>
      </c>
      <c r="B1742" t="s">
        <v>8</v>
      </c>
      <c r="C1742" t="s">
        <v>9</v>
      </c>
      <c r="D1742" t="s">
        <v>114</v>
      </c>
    </row>
    <row r="1743" spans="1:4" x14ac:dyDescent="0.35">
      <c r="A1743" t="s">
        <v>2314</v>
      </c>
      <c r="B1743" t="s">
        <v>8</v>
      </c>
      <c r="C1743" t="s">
        <v>11</v>
      </c>
      <c r="D1743" t="s">
        <v>16</v>
      </c>
    </row>
    <row r="1744" spans="1:4" x14ac:dyDescent="0.35">
      <c r="A1744" t="s">
        <v>2314</v>
      </c>
      <c r="B1744" t="s">
        <v>8</v>
      </c>
      <c r="C1744" t="s">
        <v>13</v>
      </c>
      <c r="D1744" t="s">
        <v>2316</v>
      </c>
    </row>
    <row r="1745" spans="1:4" x14ac:dyDescent="0.35">
      <c r="A1745" t="s">
        <v>2314</v>
      </c>
      <c r="B1745" t="s">
        <v>8</v>
      </c>
      <c r="C1745" t="s">
        <v>15</v>
      </c>
      <c r="D1745" t="s">
        <v>496</v>
      </c>
    </row>
    <row r="1746" spans="1:4" x14ac:dyDescent="0.35">
      <c r="A1746" t="s">
        <v>2314</v>
      </c>
      <c r="B1746" t="s">
        <v>8</v>
      </c>
      <c r="C1746" t="s">
        <v>17</v>
      </c>
      <c r="D1746" t="s">
        <v>65</v>
      </c>
    </row>
    <row r="1747" spans="1:4" x14ac:dyDescent="0.35">
      <c r="A1747" t="s">
        <v>2314</v>
      </c>
      <c r="B1747" t="s">
        <v>8</v>
      </c>
      <c r="C1747" t="s">
        <v>19</v>
      </c>
      <c r="D1747" t="s">
        <v>66</v>
      </c>
    </row>
    <row r="1748" spans="1:4" x14ac:dyDescent="0.35">
      <c r="A1748" t="s">
        <v>2314</v>
      </c>
      <c r="B1748" t="s">
        <v>8</v>
      </c>
      <c r="C1748" t="s">
        <v>21</v>
      </c>
      <c r="D1748" t="s">
        <v>20</v>
      </c>
    </row>
    <row r="1749" spans="1:4" x14ac:dyDescent="0.35">
      <c r="A1749" t="s">
        <v>2314</v>
      </c>
      <c r="B1749" t="s">
        <v>8</v>
      </c>
      <c r="C1749" t="s">
        <v>23</v>
      </c>
      <c r="D1749" t="s">
        <v>428</v>
      </c>
    </row>
    <row r="1750" spans="1:4" x14ac:dyDescent="0.35">
      <c r="A1750" t="s">
        <v>2314</v>
      </c>
      <c r="B1750" t="s">
        <v>8</v>
      </c>
      <c r="C1750" t="s">
        <v>25</v>
      </c>
      <c r="D1750" t="s">
        <v>32</v>
      </c>
    </row>
    <row r="1751" spans="1:4" x14ac:dyDescent="0.35">
      <c r="A1751" t="s">
        <v>2314</v>
      </c>
      <c r="B1751" t="s">
        <v>33</v>
      </c>
      <c r="C1751" t="s">
        <v>2317</v>
      </c>
      <c r="D1751" t="s">
        <v>2318</v>
      </c>
    </row>
    <row r="1752" spans="1:4" x14ac:dyDescent="0.35">
      <c r="A1752" t="s">
        <v>2314</v>
      </c>
      <c r="B1752" t="s">
        <v>33</v>
      </c>
      <c r="C1752" t="s">
        <v>2319</v>
      </c>
      <c r="D1752" t="s">
        <v>2320</v>
      </c>
    </row>
    <row r="1753" spans="1:4" x14ac:dyDescent="0.35">
      <c r="A1753" t="s">
        <v>2314</v>
      </c>
      <c r="B1753" t="s">
        <v>33</v>
      </c>
      <c r="C1753" t="s">
        <v>2321</v>
      </c>
      <c r="D1753" t="s">
        <v>2322</v>
      </c>
    </row>
    <row r="1754" spans="1:4" x14ac:dyDescent="0.35">
      <c r="A1754" t="s">
        <v>2314</v>
      </c>
      <c r="B1754" t="s">
        <v>42</v>
      </c>
      <c r="C1754" t="s">
        <v>2323</v>
      </c>
      <c r="D1754" t="s">
        <v>2324</v>
      </c>
    </row>
    <row r="1755" spans="1:4" x14ac:dyDescent="0.35">
      <c r="A1755" t="s">
        <v>2314</v>
      </c>
      <c r="B1755" t="s">
        <v>49</v>
      </c>
      <c r="C1755" t="s">
        <v>2325</v>
      </c>
      <c r="D1755" t="s">
        <v>2326</v>
      </c>
    </row>
    <row r="1756" spans="1:4" x14ac:dyDescent="0.35">
      <c r="A1756" t="s">
        <v>2314</v>
      </c>
      <c r="B1756" t="s">
        <v>53</v>
      </c>
      <c r="C1756" t="s">
        <v>2327</v>
      </c>
      <c r="D1756" t="s">
        <v>2328</v>
      </c>
    </row>
    <row r="1757" spans="1:4" x14ac:dyDescent="0.35">
      <c r="A1757" t="s">
        <v>2314</v>
      </c>
      <c r="B1757" t="s">
        <v>53</v>
      </c>
      <c r="C1757" t="s">
        <v>94</v>
      </c>
      <c r="D1757" t="s">
        <v>2329</v>
      </c>
    </row>
    <row r="1758" spans="1:4" x14ac:dyDescent="0.35">
      <c r="A1758" t="s">
        <v>2314</v>
      </c>
      <c r="B1758" t="s">
        <v>53</v>
      </c>
      <c r="C1758" t="s">
        <v>2330</v>
      </c>
      <c r="D1758" t="s">
        <v>2331</v>
      </c>
    </row>
    <row r="1759" spans="1:4" x14ac:dyDescent="0.35">
      <c r="A1759" t="s">
        <v>2314</v>
      </c>
      <c r="B1759" t="s">
        <v>233</v>
      </c>
      <c r="C1759" t="s">
        <v>2332</v>
      </c>
      <c r="D1759" t="s">
        <v>2333</v>
      </c>
    </row>
    <row r="1760" spans="1:4" x14ac:dyDescent="0.35">
      <c r="A1760" t="s">
        <v>2334</v>
      </c>
      <c r="B1760" t="s">
        <v>5</v>
      </c>
      <c r="C1760" t="s">
        <v>6</v>
      </c>
      <c r="D1760" t="s">
        <v>2335</v>
      </c>
    </row>
    <row r="1761" spans="1:4" x14ac:dyDescent="0.35">
      <c r="A1761" t="s">
        <v>2334</v>
      </c>
      <c r="B1761" t="s">
        <v>8</v>
      </c>
      <c r="C1761" t="s">
        <v>9</v>
      </c>
      <c r="D1761" t="s">
        <v>266</v>
      </c>
    </row>
    <row r="1762" spans="1:4" x14ac:dyDescent="0.35">
      <c r="A1762" t="s">
        <v>2334</v>
      </c>
      <c r="B1762" t="s">
        <v>8</v>
      </c>
      <c r="C1762" t="s">
        <v>11</v>
      </c>
      <c r="D1762" t="s">
        <v>146</v>
      </c>
    </row>
    <row r="1763" spans="1:4" x14ac:dyDescent="0.35">
      <c r="A1763" t="s">
        <v>2334</v>
      </c>
      <c r="B1763" t="s">
        <v>8</v>
      </c>
      <c r="C1763" t="s">
        <v>13</v>
      </c>
      <c r="D1763" t="s">
        <v>62</v>
      </c>
    </row>
    <row r="1764" spans="1:4" x14ac:dyDescent="0.35">
      <c r="A1764" t="s">
        <v>2334</v>
      </c>
      <c r="B1764" t="s">
        <v>8</v>
      </c>
      <c r="C1764" t="s">
        <v>15</v>
      </c>
      <c r="D1764" t="s">
        <v>242</v>
      </c>
    </row>
    <row r="1765" spans="1:4" x14ac:dyDescent="0.35">
      <c r="A1765" t="s">
        <v>2334</v>
      </c>
      <c r="B1765" t="s">
        <v>8</v>
      </c>
      <c r="C1765" t="s">
        <v>17</v>
      </c>
      <c r="D1765" t="s">
        <v>1080</v>
      </c>
    </row>
    <row r="1766" spans="1:4" x14ac:dyDescent="0.35">
      <c r="A1766" t="s">
        <v>2334</v>
      </c>
      <c r="B1766" t="s">
        <v>8</v>
      </c>
      <c r="C1766" t="s">
        <v>19</v>
      </c>
      <c r="D1766" t="s">
        <v>152</v>
      </c>
    </row>
    <row r="1767" spans="1:4" x14ac:dyDescent="0.35">
      <c r="A1767" t="s">
        <v>2334</v>
      </c>
      <c r="B1767" t="s">
        <v>8</v>
      </c>
      <c r="C1767" t="s">
        <v>21</v>
      </c>
      <c r="D1767" t="s">
        <v>72</v>
      </c>
    </row>
    <row r="1768" spans="1:4" x14ac:dyDescent="0.35">
      <c r="A1768" t="s">
        <v>2334</v>
      </c>
      <c r="B1768" t="s">
        <v>8</v>
      </c>
      <c r="C1768" t="s">
        <v>23</v>
      </c>
      <c r="D1768" t="s">
        <v>2336</v>
      </c>
    </row>
    <row r="1769" spans="1:4" x14ac:dyDescent="0.35">
      <c r="A1769" t="s">
        <v>2334</v>
      </c>
      <c r="B1769" t="s">
        <v>8</v>
      </c>
      <c r="C1769" t="s">
        <v>25</v>
      </c>
      <c r="D1769" t="s">
        <v>2337</v>
      </c>
    </row>
    <row r="1770" spans="1:4" x14ac:dyDescent="0.35">
      <c r="A1770" t="s">
        <v>2334</v>
      </c>
      <c r="B1770" t="s">
        <v>8</v>
      </c>
      <c r="C1770" t="s">
        <v>27</v>
      </c>
      <c r="D1770" t="s">
        <v>28</v>
      </c>
    </row>
    <row r="1771" spans="1:4" x14ac:dyDescent="0.35">
      <c r="A1771" t="s">
        <v>2334</v>
      </c>
      <c r="B1771" t="s">
        <v>8</v>
      </c>
      <c r="C1771" t="s">
        <v>29</v>
      </c>
      <c r="D1771" t="s">
        <v>32</v>
      </c>
    </row>
    <row r="1772" spans="1:4" x14ac:dyDescent="0.35">
      <c r="A1772" t="s">
        <v>2334</v>
      </c>
      <c r="B1772" t="s">
        <v>8</v>
      </c>
      <c r="C1772" t="s">
        <v>31</v>
      </c>
      <c r="D1772" t="s">
        <v>2338</v>
      </c>
    </row>
    <row r="1773" spans="1:4" x14ac:dyDescent="0.35">
      <c r="A1773" t="s">
        <v>2334</v>
      </c>
      <c r="B1773" t="s">
        <v>33</v>
      </c>
      <c r="C1773" t="s">
        <v>2339</v>
      </c>
      <c r="D1773" t="s">
        <v>2340</v>
      </c>
    </row>
    <row r="1774" spans="1:4" x14ac:dyDescent="0.35">
      <c r="A1774" t="s">
        <v>2334</v>
      </c>
      <c r="B1774" t="s">
        <v>33</v>
      </c>
      <c r="C1774" t="s">
        <v>1591</v>
      </c>
      <c r="D1774" t="s">
        <v>2341</v>
      </c>
    </row>
    <row r="1775" spans="1:4" x14ac:dyDescent="0.35">
      <c r="A1775" t="s">
        <v>2334</v>
      </c>
      <c r="B1775" t="s">
        <v>33</v>
      </c>
      <c r="C1775" t="s">
        <v>2342</v>
      </c>
      <c r="D1775" t="s">
        <v>2343</v>
      </c>
    </row>
    <row r="1776" spans="1:4" x14ac:dyDescent="0.35">
      <c r="A1776" t="s">
        <v>2334</v>
      </c>
      <c r="B1776" t="s">
        <v>33</v>
      </c>
      <c r="C1776" t="s">
        <v>2344</v>
      </c>
      <c r="D1776" t="s">
        <v>2345</v>
      </c>
    </row>
    <row r="1777" spans="1:4" x14ac:dyDescent="0.35">
      <c r="A1777" t="s">
        <v>2334</v>
      </c>
      <c r="B1777" t="s">
        <v>33</v>
      </c>
      <c r="C1777" t="s">
        <v>2346</v>
      </c>
      <c r="D1777" t="s">
        <v>2347</v>
      </c>
    </row>
    <row r="1778" spans="1:4" x14ac:dyDescent="0.35">
      <c r="A1778" t="s">
        <v>2334</v>
      </c>
      <c r="B1778" t="s">
        <v>33</v>
      </c>
      <c r="C1778" t="s">
        <v>2348</v>
      </c>
      <c r="D1778" t="s">
        <v>2349</v>
      </c>
    </row>
    <row r="1779" spans="1:4" x14ac:dyDescent="0.35">
      <c r="A1779" t="s">
        <v>2334</v>
      </c>
      <c r="B1779" t="s">
        <v>33</v>
      </c>
      <c r="C1779" t="s">
        <v>2350</v>
      </c>
      <c r="D1779" t="s">
        <v>2351</v>
      </c>
    </row>
    <row r="1780" spans="1:4" x14ac:dyDescent="0.35">
      <c r="A1780" t="s">
        <v>2334</v>
      </c>
      <c r="B1780" t="s">
        <v>33</v>
      </c>
      <c r="C1780" t="s">
        <v>2352</v>
      </c>
      <c r="D1780" t="s">
        <v>2353</v>
      </c>
    </row>
    <row r="1781" spans="1:4" x14ac:dyDescent="0.35">
      <c r="A1781" t="s">
        <v>2334</v>
      </c>
      <c r="B1781" t="s">
        <v>33</v>
      </c>
      <c r="C1781" t="s">
        <v>2354</v>
      </c>
      <c r="D1781" t="s">
        <v>2355</v>
      </c>
    </row>
    <row r="1782" spans="1:4" x14ac:dyDescent="0.35">
      <c r="A1782" t="s">
        <v>2334</v>
      </c>
      <c r="B1782" t="s">
        <v>33</v>
      </c>
      <c r="C1782" t="s">
        <v>2356</v>
      </c>
      <c r="D1782" t="s">
        <v>2357</v>
      </c>
    </row>
    <row r="1783" spans="1:4" x14ac:dyDescent="0.35">
      <c r="A1783" t="s">
        <v>2334</v>
      </c>
      <c r="B1783" t="s">
        <v>33</v>
      </c>
      <c r="C1783" t="s">
        <v>2358</v>
      </c>
      <c r="D1783" t="s">
        <v>2359</v>
      </c>
    </row>
    <row r="1784" spans="1:4" x14ac:dyDescent="0.35">
      <c r="A1784" t="s">
        <v>2334</v>
      </c>
      <c r="B1784" t="s">
        <v>42</v>
      </c>
      <c r="C1784" t="s">
        <v>2360</v>
      </c>
      <c r="D1784" t="s">
        <v>2361</v>
      </c>
    </row>
    <row r="1785" spans="1:4" x14ac:dyDescent="0.35">
      <c r="A1785" t="s">
        <v>2334</v>
      </c>
      <c r="B1785" t="s">
        <v>42</v>
      </c>
      <c r="C1785" t="s">
        <v>2362</v>
      </c>
      <c r="D1785" t="s">
        <v>2363</v>
      </c>
    </row>
    <row r="1786" spans="1:4" x14ac:dyDescent="0.35">
      <c r="A1786" t="s">
        <v>2334</v>
      </c>
      <c r="B1786" t="s">
        <v>42</v>
      </c>
      <c r="C1786" t="s">
        <v>2364</v>
      </c>
      <c r="D1786" t="s">
        <v>2365</v>
      </c>
    </row>
    <row r="1787" spans="1:4" x14ac:dyDescent="0.35">
      <c r="A1787" t="s">
        <v>2334</v>
      </c>
      <c r="B1787" t="s">
        <v>42</v>
      </c>
      <c r="C1787" t="s">
        <v>2366</v>
      </c>
      <c r="D1787" t="s">
        <v>2367</v>
      </c>
    </row>
    <row r="1788" spans="1:4" x14ac:dyDescent="0.35">
      <c r="A1788" t="s">
        <v>2334</v>
      </c>
      <c r="B1788" t="s">
        <v>42</v>
      </c>
      <c r="C1788" t="s">
        <v>2368</v>
      </c>
      <c r="D1788" t="s">
        <v>2369</v>
      </c>
    </row>
    <row r="1789" spans="1:4" x14ac:dyDescent="0.35">
      <c r="A1789" t="s">
        <v>2334</v>
      </c>
      <c r="B1789" t="s">
        <v>42</v>
      </c>
      <c r="C1789" t="s">
        <v>2370</v>
      </c>
      <c r="D1789" t="s">
        <v>2371</v>
      </c>
    </row>
    <row r="1790" spans="1:4" x14ac:dyDescent="0.35">
      <c r="A1790" t="s">
        <v>2334</v>
      </c>
      <c r="B1790" t="s">
        <v>42</v>
      </c>
      <c r="C1790" t="s">
        <v>2372</v>
      </c>
      <c r="D1790" t="s">
        <v>2373</v>
      </c>
    </row>
    <row r="1791" spans="1:4" x14ac:dyDescent="0.35">
      <c r="A1791" t="s">
        <v>2334</v>
      </c>
      <c r="B1791" t="s">
        <v>49</v>
      </c>
      <c r="C1791" t="s">
        <v>2374</v>
      </c>
      <c r="D1791" t="s">
        <v>2375</v>
      </c>
    </row>
    <row r="1792" spans="1:4" x14ac:dyDescent="0.35">
      <c r="A1792" t="s">
        <v>2334</v>
      </c>
      <c r="B1792" t="s">
        <v>49</v>
      </c>
      <c r="C1792" t="s">
        <v>2376</v>
      </c>
      <c r="D1792" t="s">
        <v>2377</v>
      </c>
    </row>
    <row r="1793" spans="1:4" x14ac:dyDescent="0.35">
      <c r="A1793" t="s">
        <v>2334</v>
      </c>
      <c r="B1793" t="s">
        <v>53</v>
      </c>
      <c r="C1793" t="s">
        <v>2378</v>
      </c>
      <c r="D1793" t="s">
        <v>2379</v>
      </c>
    </row>
    <row r="1794" spans="1:4" x14ac:dyDescent="0.35">
      <c r="A1794" t="s">
        <v>2334</v>
      </c>
      <c r="B1794" t="s">
        <v>53</v>
      </c>
      <c r="C1794" t="s">
        <v>2380</v>
      </c>
      <c r="D1794" t="s">
        <v>2381</v>
      </c>
    </row>
    <row r="1795" spans="1:4" x14ac:dyDescent="0.35">
      <c r="A1795" t="s">
        <v>2334</v>
      </c>
      <c r="B1795" t="s">
        <v>53</v>
      </c>
      <c r="C1795" t="s">
        <v>1330</v>
      </c>
      <c r="D1795" t="s">
        <v>2382</v>
      </c>
    </row>
    <row r="1796" spans="1:4" x14ac:dyDescent="0.35">
      <c r="A1796" t="s">
        <v>2334</v>
      </c>
      <c r="B1796" t="s">
        <v>233</v>
      </c>
      <c r="C1796" t="s">
        <v>45</v>
      </c>
      <c r="D1796" t="s">
        <v>2383</v>
      </c>
    </row>
    <row r="1797" spans="1:4" x14ac:dyDescent="0.35">
      <c r="A1797" t="s">
        <v>2334</v>
      </c>
      <c r="B1797" t="s">
        <v>233</v>
      </c>
      <c r="C1797" t="s">
        <v>375</v>
      </c>
      <c r="D1797" t="s">
        <v>2384</v>
      </c>
    </row>
    <row r="1798" spans="1:4" x14ac:dyDescent="0.35">
      <c r="A1798" t="s">
        <v>2334</v>
      </c>
      <c r="B1798" t="s">
        <v>233</v>
      </c>
      <c r="C1798" t="s">
        <v>413</v>
      </c>
      <c r="D1798" t="s">
        <v>2385</v>
      </c>
    </row>
    <row r="1799" spans="1:4" x14ac:dyDescent="0.35">
      <c r="A1799" t="s">
        <v>2334</v>
      </c>
      <c r="B1799" t="s">
        <v>233</v>
      </c>
      <c r="C1799" t="s">
        <v>415</v>
      </c>
      <c r="D1799" t="s">
        <v>2386</v>
      </c>
    </row>
    <row r="1800" spans="1:4" x14ac:dyDescent="0.35">
      <c r="A1800" t="s">
        <v>2334</v>
      </c>
      <c r="B1800" t="s">
        <v>233</v>
      </c>
      <c r="C1800" t="s">
        <v>892</v>
      </c>
      <c r="D1800" t="s">
        <v>2387</v>
      </c>
    </row>
    <row r="1801" spans="1:4" x14ac:dyDescent="0.35">
      <c r="A1801" t="s">
        <v>2334</v>
      </c>
      <c r="B1801" t="s">
        <v>233</v>
      </c>
      <c r="C1801" t="s">
        <v>1288</v>
      </c>
      <c r="D1801" t="s">
        <v>2388</v>
      </c>
    </row>
    <row r="1802" spans="1:4" x14ac:dyDescent="0.35">
      <c r="A1802" t="s">
        <v>2389</v>
      </c>
      <c r="B1802" t="s">
        <v>5</v>
      </c>
      <c r="C1802" t="s">
        <v>6</v>
      </c>
      <c r="D1802" t="s">
        <v>2390</v>
      </c>
    </row>
    <row r="1803" spans="1:4" x14ac:dyDescent="0.35">
      <c r="A1803" t="s">
        <v>2389</v>
      </c>
      <c r="B1803" t="s">
        <v>8</v>
      </c>
      <c r="C1803" t="s">
        <v>9</v>
      </c>
      <c r="D1803" t="s">
        <v>2391</v>
      </c>
    </row>
    <row r="1804" spans="1:4" x14ac:dyDescent="0.35">
      <c r="A1804" t="s">
        <v>2389</v>
      </c>
      <c r="B1804" t="s">
        <v>8</v>
      </c>
      <c r="C1804" t="s">
        <v>11</v>
      </c>
      <c r="D1804" t="s">
        <v>2392</v>
      </c>
    </row>
    <row r="1805" spans="1:4" x14ac:dyDescent="0.35">
      <c r="A1805" t="s">
        <v>2389</v>
      </c>
      <c r="B1805" t="s">
        <v>8</v>
      </c>
      <c r="C1805" t="s">
        <v>13</v>
      </c>
      <c r="D1805" t="s">
        <v>146</v>
      </c>
    </row>
    <row r="1806" spans="1:4" x14ac:dyDescent="0.35">
      <c r="A1806" t="s">
        <v>2389</v>
      </c>
      <c r="B1806" t="s">
        <v>8</v>
      </c>
      <c r="C1806" t="s">
        <v>15</v>
      </c>
      <c r="D1806" t="s">
        <v>2393</v>
      </c>
    </row>
    <row r="1807" spans="1:4" x14ac:dyDescent="0.35">
      <c r="A1807" t="s">
        <v>2389</v>
      </c>
      <c r="B1807" t="s">
        <v>8</v>
      </c>
      <c r="C1807" t="s">
        <v>17</v>
      </c>
      <c r="D1807" t="s">
        <v>2394</v>
      </c>
    </row>
    <row r="1808" spans="1:4" x14ac:dyDescent="0.35">
      <c r="A1808" t="s">
        <v>2389</v>
      </c>
      <c r="B1808" t="s">
        <v>8</v>
      </c>
      <c r="C1808" t="s">
        <v>19</v>
      </c>
      <c r="D1808" t="s">
        <v>2395</v>
      </c>
    </row>
    <row r="1809" spans="1:4" x14ac:dyDescent="0.35">
      <c r="A1809" t="s">
        <v>2389</v>
      </c>
      <c r="B1809" t="s">
        <v>8</v>
      </c>
      <c r="C1809" t="s">
        <v>21</v>
      </c>
      <c r="D1809" t="s">
        <v>2396</v>
      </c>
    </row>
    <row r="1810" spans="1:4" x14ac:dyDescent="0.35">
      <c r="A1810" t="s">
        <v>2389</v>
      </c>
      <c r="B1810" t="s">
        <v>8</v>
      </c>
      <c r="C1810" t="s">
        <v>23</v>
      </c>
      <c r="D1810" t="s">
        <v>2397</v>
      </c>
    </row>
    <row r="1811" spans="1:4" x14ac:dyDescent="0.35">
      <c r="A1811" t="s">
        <v>2389</v>
      </c>
      <c r="B1811" t="s">
        <v>8</v>
      </c>
      <c r="C1811" t="s">
        <v>25</v>
      </c>
      <c r="D1811" t="s">
        <v>2398</v>
      </c>
    </row>
    <row r="1812" spans="1:4" x14ac:dyDescent="0.35">
      <c r="A1812" t="s">
        <v>2389</v>
      </c>
      <c r="B1812" t="s">
        <v>8</v>
      </c>
      <c r="C1812" t="s">
        <v>27</v>
      </c>
      <c r="D1812" t="s">
        <v>959</v>
      </c>
    </row>
    <row r="1813" spans="1:4" x14ac:dyDescent="0.35">
      <c r="A1813" t="s">
        <v>2389</v>
      </c>
      <c r="B1813" t="s">
        <v>33</v>
      </c>
      <c r="C1813" t="s">
        <v>2399</v>
      </c>
      <c r="D1813" t="s">
        <v>2400</v>
      </c>
    </row>
    <row r="1814" spans="1:4" x14ac:dyDescent="0.35">
      <c r="A1814" t="s">
        <v>2389</v>
      </c>
      <c r="B1814" t="s">
        <v>33</v>
      </c>
      <c r="C1814" t="s">
        <v>2401</v>
      </c>
      <c r="D1814" t="s">
        <v>2402</v>
      </c>
    </row>
    <row r="1815" spans="1:4" x14ac:dyDescent="0.35">
      <c r="A1815" t="s">
        <v>2389</v>
      </c>
      <c r="B1815" t="s">
        <v>33</v>
      </c>
      <c r="C1815" t="s">
        <v>2403</v>
      </c>
      <c r="D1815" t="s">
        <v>2404</v>
      </c>
    </row>
    <row r="1816" spans="1:4" x14ac:dyDescent="0.35">
      <c r="A1816" t="s">
        <v>2389</v>
      </c>
      <c r="B1816" t="s">
        <v>33</v>
      </c>
      <c r="C1816" t="s">
        <v>2405</v>
      </c>
      <c r="D1816" t="s">
        <v>2406</v>
      </c>
    </row>
    <row r="1817" spans="1:4" x14ac:dyDescent="0.35">
      <c r="A1817" t="s">
        <v>2389</v>
      </c>
      <c r="B1817" t="s">
        <v>33</v>
      </c>
      <c r="C1817" t="s">
        <v>2407</v>
      </c>
      <c r="D1817" t="s">
        <v>2408</v>
      </c>
    </row>
    <row r="1818" spans="1:4" x14ac:dyDescent="0.35">
      <c r="A1818" t="s">
        <v>2389</v>
      </c>
      <c r="B1818" t="s">
        <v>42</v>
      </c>
      <c r="C1818" t="s">
        <v>2409</v>
      </c>
      <c r="D1818" t="s">
        <v>2410</v>
      </c>
    </row>
    <row r="1819" spans="1:4" x14ac:dyDescent="0.35">
      <c r="A1819" t="s">
        <v>2389</v>
      </c>
      <c r="B1819" t="s">
        <v>42</v>
      </c>
      <c r="C1819" t="s">
        <v>2411</v>
      </c>
      <c r="D1819" t="s">
        <v>2412</v>
      </c>
    </row>
    <row r="1820" spans="1:4" x14ac:dyDescent="0.35">
      <c r="A1820" t="s">
        <v>2389</v>
      </c>
      <c r="B1820" t="s">
        <v>49</v>
      </c>
      <c r="C1820" t="s">
        <v>2413</v>
      </c>
      <c r="D1820" t="s">
        <v>2414</v>
      </c>
    </row>
    <row r="1821" spans="1:4" x14ac:dyDescent="0.35">
      <c r="A1821" t="s">
        <v>2389</v>
      </c>
      <c r="B1821" t="s">
        <v>49</v>
      </c>
      <c r="C1821" t="s">
        <v>2415</v>
      </c>
      <c r="D1821" t="s">
        <v>2416</v>
      </c>
    </row>
    <row r="1822" spans="1:4" x14ac:dyDescent="0.35">
      <c r="A1822" t="s">
        <v>2389</v>
      </c>
      <c r="B1822" t="s">
        <v>49</v>
      </c>
      <c r="C1822" t="s">
        <v>2417</v>
      </c>
      <c r="D1822" t="s">
        <v>2418</v>
      </c>
    </row>
    <row r="1823" spans="1:4" x14ac:dyDescent="0.35">
      <c r="A1823" t="s">
        <v>2389</v>
      </c>
      <c r="B1823" t="s">
        <v>53</v>
      </c>
      <c r="C1823" t="s">
        <v>2419</v>
      </c>
      <c r="D1823" t="s">
        <v>2420</v>
      </c>
    </row>
    <row r="1824" spans="1:4" x14ac:dyDescent="0.35">
      <c r="A1824" t="s">
        <v>2389</v>
      </c>
      <c r="B1824" t="s">
        <v>53</v>
      </c>
      <c r="C1824" t="s">
        <v>2421</v>
      </c>
      <c r="D1824" t="s">
        <v>2422</v>
      </c>
    </row>
    <row r="1825" spans="1:4" x14ac:dyDescent="0.35">
      <c r="A1825" t="s">
        <v>2389</v>
      </c>
      <c r="B1825" t="s">
        <v>53</v>
      </c>
      <c r="C1825" t="s">
        <v>2423</v>
      </c>
      <c r="D1825" t="s">
        <v>2424</v>
      </c>
    </row>
    <row r="1826" spans="1:4" x14ac:dyDescent="0.35">
      <c r="A1826" t="s">
        <v>2425</v>
      </c>
      <c r="B1826" t="s">
        <v>5</v>
      </c>
      <c r="C1826" t="s">
        <v>6</v>
      </c>
      <c r="D1826" t="s">
        <v>2426</v>
      </c>
    </row>
    <row r="1827" spans="1:4" x14ac:dyDescent="0.35">
      <c r="A1827" t="s">
        <v>2425</v>
      </c>
      <c r="B1827" t="s">
        <v>8</v>
      </c>
      <c r="C1827" t="s">
        <v>9</v>
      </c>
      <c r="D1827" t="s">
        <v>2164</v>
      </c>
    </row>
    <row r="1828" spans="1:4" x14ac:dyDescent="0.35">
      <c r="A1828" t="s">
        <v>2425</v>
      </c>
      <c r="B1828" t="s">
        <v>8</v>
      </c>
      <c r="C1828" t="s">
        <v>11</v>
      </c>
      <c r="D1828" t="s">
        <v>352</v>
      </c>
    </row>
    <row r="1829" spans="1:4" x14ac:dyDescent="0.35">
      <c r="A1829" t="s">
        <v>2425</v>
      </c>
      <c r="B1829" t="s">
        <v>8</v>
      </c>
      <c r="C1829" t="s">
        <v>13</v>
      </c>
      <c r="D1829" t="s">
        <v>557</v>
      </c>
    </row>
    <row r="1830" spans="1:4" x14ac:dyDescent="0.35">
      <c r="A1830" t="s">
        <v>2425</v>
      </c>
      <c r="B1830" t="s">
        <v>8</v>
      </c>
      <c r="C1830" t="s">
        <v>15</v>
      </c>
      <c r="D1830" t="s">
        <v>119</v>
      </c>
    </row>
    <row r="1831" spans="1:4" x14ac:dyDescent="0.35">
      <c r="A1831" t="s">
        <v>2425</v>
      </c>
      <c r="B1831" t="s">
        <v>8</v>
      </c>
      <c r="C1831" t="s">
        <v>17</v>
      </c>
      <c r="D1831" t="s">
        <v>1811</v>
      </c>
    </row>
    <row r="1832" spans="1:4" x14ac:dyDescent="0.35">
      <c r="A1832" t="s">
        <v>2425</v>
      </c>
      <c r="B1832" t="s">
        <v>8</v>
      </c>
      <c r="C1832" t="s">
        <v>19</v>
      </c>
      <c r="D1832" t="s">
        <v>16</v>
      </c>
    </row>
    <row r="1833" spans="1:4" x14ac:dyDescent="0.35">
      <c r="A1833" t="s">
        <v>2425</v>
      </c>
      <c r="B1833" t="s">
        <v>8</v>
      </c>
      <c r="C1833" t="s">
        <v>21</v>
      </c>
      <c r="D1833" t="s">
        <v>20</v>
      </c>
    </row>
    <row r="1834" spans="1:4" x14ac:dyDescent="0.35">
      <c r="A1834" t="s">
        <v>2425</v>
      </c>
      <c r="B1834" t="s">
        <v>8</v>
      </c>
      <c r="C1834" t="s">
        <v>23</v>
      </c>
      <c r="D1834" t="s">
        <v>2427</v>
      </c>
    </row>
    <row r="1835" spans="1:4" x14ac:dyDescent="0.35">
      <c r="A1835" t="s">
        <v>2425</v>
      </c>
      <c r="B1835" t="s">
        <v>8</v>
      </c>
      <c r="C1835" t="s">
        <v>25</v>
      </c>
      <c r="D1835" t="s">
        <v>602</v>
      </c>
    </row>
    <row r="1836" spans="1:4" x14ac:dyDescent="0.35">
      <c r="A1836" t="s">
        <v>2425</v>
      </c>
      <c r="B1836" t="s">
        <v>8</v>
      </c>
      <c r="C1836" t="s">
        <v>27</v>
      </c>
      <c r="D1836" t="s">
        <v>244</v>
      </c>
    </row>
    <row r="1837" spans="1:4" x14ac:dyDescent="0.35">
      <c r="A1837" t="s">
        <v>2425</v>
      </c>
      <c r="B1837" t="s">
        <v>8</v>
      </c>
      <c r="C1837" t="s">
        <v>29</v>
      </c>
      <c r="D1837" t="s">
        <v>224</v>
      </c>
    </row>
    <row r="1838" spans="1:4" x14ac:dyDescent="0.35">
      <c r="A1838" t="s">
        <v>2425</v>
      </c>
      <c r="B1838" t="s">
        <v>8</v>
      </c>
      <c r="C1838" t="s">
        <v>31</v>
      </c>
      <c r="D1838" t="s">
        <v>2428</v>
      </c>
    </row>
    <row r="1839" spans="1:4" x14ac:dyDescent="0.35">
      <c r="A1839" t="s">
        <v>2425</v>
      </c>
      <c r="B1839" t="s">
        <v>33</v>
      </c>
      <c r="C1839" t="s">
        <v>2429</v>
      </c>
      <c r="D1839" t="s">
        <v>2430</v>
      </c>
    </row>
    <row r="1840" spans="1:4" x14ac:dyDescent="0.35">
      <c r="A1840" t="s">
        <v>2425</v>
      </c>
      <c r="B1840" t="s">
        <v>33</v>
      </c>
      <c r="C1840" t="s">
        <v>2431</v>
      </c>
      <c r="D1840" t="s">
        <v>2432</v>
      </c>
    </row>
    <row r="1841" spans="1:4" x14ac:dyDescent="0.35">
      <c r="A1841" t="s">
        <v>2425</v>
      </c>
      <c r="B1841" t="s">
        <v>33</v>
      </c>
      <c r="C1841" t="s">
        <v>2433</v>
      </c>
      <c r="D1841" t="s">
        <v>2434</v>
      </c>
    </row>
    <row r="1842" spans="1:4" x14ac:dyDescent="0.35">
      <c r="A1842" t="s">
        <v>2425</v>
      </c>
      <c r="B1842" t="s">
        <v>33</v>
      </c>
      <c r="C1842" t="s">
        <v>2435</v>
      </c>
      <c r="D1842" t="s">
        <v>2436</v>
      </c>
    </row>
    <row r="1843" spans="1:4" x14ac:dyDescent="0.35">
      <c r="A1843" t="s">
        <v>2425</v>
      </c>
      <c r="B1843" t="s">
        <v>42</v>
      </c>
      <c r="C1843" t="s">
        <v>2437</v>
      </c>
      <c r="D1843" t="s">
        <v>2438</v>
      </c>
    </row>
    <row r="1844" spans="1:4" x14ac:dyDescent="0.35">
      <c r="A1844" t="s">
        <v>2425</v>
      </c>
      <c r="B1844" t="s">
        <v>42</v>
      </c>
      <c r="C1844" t="s">
        <v>2439</v>
      </c>
      <c r="D1844" t="s">
        <v>2440</v>
      </c>
    </row>
    <row r="1845" spans="1:4" x14ac:dyDescent="0.35">
      <c r="A1845" t="s">
        <v>2425</v>
      </c>
      <c r="B1845" t="s">
        <v>49</v>
      </c>
      <c r="C1845" t="s">
        <v>2441</v>
      </c>
      <c r="D1845" t="s">
        <v>2442</v>
      </c>
    </row>
    <row r="1846" spans="1:4" x14ac:dyDescent="0.35">
      <c r="A1846" t="s">
        <v>2425</v>
      </c>
      <c r="B1846" t="s">
        <v>49</v>
      </c>
      <c r="C1846" t="s">
        <v>2443</v>
      </c>
      <c r="D1846" t="s">
        <v>2444</v>
      </c>
    </row>
    <row r="1847" spans="1:4" x14ac:dyDescent="0.35">
      <c r="A1847" t="s">
        <v>2425</v>
      </c>
      <c r="B1847" t="s">
        <v>49</v>
      </c>
      <c r="C1847" t="s">
        <v>2445</v>
      </c>
      <c r="D1847" t="s">
        <v>2446</v>
      </c>
    </row>
    <row r="1848" spans="1:4" x14ac:dyDescent="0.35">
      <c r="A1848" t="s">
        <v>2447</v>
      </c>
      <c r="B1848" t="s">
        <v>5</v>
      </c>
      <c r="C1848" t="s">
        <v>6</v>
      </c>
      <c r="D1848" t="s">
        <v>2448</v>
      </c>
    </row>
    <row r="1849" spans="1:4" x14ac:dyDescent="0.35">
      <c r="A1849" t="s">
        <v>2447</v>
      </c>
      <c r="B1849" t="s">
        <v>8</v>
      </c>
      <c r="C1849" t="s">
        <v>9</v>
      </c>
      <c r="D1849" t="s">
        <v>192</v>
      </c>
    </row>
    <row r="1850" spans="1:4" x14ac:dyDescent="0.35">
      <c r="A1850" t="s">
        <v>2447</v>
      </c>
      <c r="B1850" t="s">
        <v>8</v>
      </c>
      <c r="C1850" t="s">
        <v>11</v>
      </c>
      <c r="D1850" t="s">
        <v>2449</v>
      </c>
    </row>
    <row r="1851" spans="1:4" x14ac:dyDescent="0.35">
      <c r="A1851" t="s">
        <v>2447</v>
      </c>
      <c r="B1851" t="s">
        <v>8</v>
      </c>
      <c r="C1851" t="s">
        <v>13</v>
      </c>
      <c r="D1851" t="s">
        <v>2450</v>
      </c>
    </row>
    <row r="1852" spans="1:4" x14ac:dyDescent="0.35">
      <c r="A1852" t="s">
        <v>2447</v>
      </c>
      <c r="B1852" t="s">
        <v>8</v>
      </c>
      <c r="C1852" t="s">
        <v>15</v>
      </c>
      <c r="D1852" t="s">
        <v>557</v>
      </c>
    </row>
    <row r="1853" spans="1:4" x14ac:dyDescent="0.35">
      <c r="A1853" t="s">
        <v>2447</v>
      </c>
      <c r="B1853" t="s">
        <v>8</v>
      </c>
      <c r="C1853" t="s">
        <v>17</v>
      </c>
      <c r="D1853" t="s">
        <v>2451</v>
      </c>
    </row>
    <row r="1854" spans="1:4" x14ac:dyDescent="0.35">
      <c r="A1854" t="s">
        <v>2447</v>
      </c>
      <c r="B1854" t="s">
        <v>8</v>
      </c>
      <c r="C1854" t="s">
        <v>19</v>
      </c>
      <c r="D1854" t="s">
        <v>62</v>
      </c>
    </row>
    <row r="1855" spans="1:4" x14ac:dyDescent="0.35">
      <c r="A1855" t="s">
        <v>2447</v>
      </c>
      <c r="B1855" t="s">
        <v>8</v>
      </c>
      <c r="C1855" t="s">
        <v>21</v>
      </c>
      <c r="D1855" t="s">
        <v>16</v>
      </c>
    </row>
    <row r="1856" spans="1:4" x14ac:dyDescent="0.35">
      <c r="A1856" t="s">
        <v>2447</v>
      </c>
      <c r="B1856" t="s">
        <v>8</v>
      </c>
      <c r="C1856" t="s">
        <v>23</v>
      </c>
      <c r="D1856" t="s">
        <v>65</v>
      </c>
    </row>
    <row r="1857" spans="1:4" x14ac:dyDescent="0.35">
      <c r="A1857" t="s">
        <v>2447</v>
      </c>
      <c r="B1857" t="s">
        <v>8</v>
      </c>
      <c r="C1857" t="s">
        <v>25</v>
      </c>
      <c r="D1857" t="s">
        <v>66</v>
      </c>
    </row>
    <row r="1858" spans="1:4" x14ac:dyDescent="0.35">
      <c r="A1858" t="s">
        <v>2447</v>
      </c>
      <c r="B1858" t="s">
        <v>8</v>
      </c>
      <c r="C1858" t="s">
        <v>27</v>
      </c>
      <c r="D1858" t="s">
        <v>20</v>
      </c>
    </row>
    <row r="1859" spans="1:4" x14ac:dyDescent="0.35">
      <c r="A1859" t="s">
        <v>2447</v>
      </c>
      <c r="B1859" t="s">
        <v>8</v>
      </c>
      <c r="C1859" t="s">
        <v>29</v>
      </c>
      <c r="D1859" t="s">
        <v>2452</v>
      </c>
    </row>
    <row r="1860" spans="1:4" x14ac:dyDescent="0.35">
      <c r="A1860" t="s">
        <v>2447</v>
      </c>
      <c r="B1860" t="s">
        <v>8</v>
      </c>
      <c r="C1860" t="s">
        <v>31</v>
      </c>
      <c r="D1860" t="s">
        <v>392</v>
      </c>
    </row>
    <row r="1861" spans="1:4" x14ac:dyDescent="0.35">
      <c r="A1861" t="s">
        <v>2447</v>
      </c>
      <c r="B1861" t="s">
        <v>8</v>
      </c>
      <c r="C1861" t="s">
        <v>69</v>
      </c>
      <c r="D1861" t="s">
        <v>32</v>
      </c>
    </row>
    <row r="1862" spans="1:4" x14ac:dyDescent="0.35">
      <c r="A1862" t="s">
        <v>2447</v>
      </c>
      <c r="B1862" t="s">
        <v>33</v>
      </c>
      <c r="C1862" t="s">
        <v>2453</v>
      </c>
      <c r="D1862" t="s">
        <v>2454</v>
      </c>
    </row>
    <row r="1863" spans="1:4" x14ac:dyDescent="0.35">
      <c r="A1863" t="s">
        <v>2447</v>
      </c>
      <c r="B1863" t="s">
        <v>33</v>
      </c>
      <c r="C1863" t="s">
        <v>2455</v>
      </c>
      <c r="D1863" t="s">
        <v>2456</v>
      </c>
    </row>
    <row r="1864" spans="1:4" x14ac:dyDescent="0.35">
      <c r="A1864" t="s">
        <v>2447</v>
      </c>
      <c r="B1864" t="s">
        <v>33</v>
      </c>
      <c r="C1864" t="s">
        <v>2457</v>
      </c>
      <c r="D1864" t="s">
        <v>2458</v>
      </c>
    </row>
    <row r="1865" spans="1:4" x14ac:dyDescent="0.35">
      <c r="A1865" t="s">
        <v>2447</v>
      </c>
      <c r="B1865" t="s">
        <v>33</v>
      </c>
      <c r="C1865" t="s">
        <v>2459</v>
      </c>
      <c r="D1865" t="s">
        <v>2460</v>
      </c>
    </row>
    <row r="1866" spans="1:4" x14ac:dyDescent="0.35">
      <c r="A1866" t="s">
        <v>2447</v>
      </c>
      <c r="B1866" t="s">
        <v>33</v>
      </c>
      <c r="C1866" t="s">
        <v>2461</v>
      </c>
      <c r="D1866" t="s">
        <v>2462</v>
      </c>
    </row>
    <row r="1867" spans="1:4" x14ac:dyDescent="0.35">
      <c r="A1867" t="s">
        <v>2447</v>
      </c>
      <c r="B1867" t="s">
        <v>33</v>
      </c>
      <c r="C1867" t="s">
        <v>443</v>
      </c>
      <c r="D1867" t="s">
        <v>2463</v>
      </c>
    </row>
    <row r="1868" spans="1:4" x14ac:dyDescent="0.35">
      <c r="A1868" t="s">
        <v>2447</v>
      </c>
      <c r="B1868" t="s">
        <v>42</v>
      </c>
      <c r="C1868" t="s">
        <v>2464</v>
      </c>
      <c r="D1868" t="s">
        <v>2465</v>
      </c>
    </row>
    <row r="1869" spans="1:4" x14ac:dyDescent="0.35">
      <c r="A1869" t="s">
        <v>2447</v>
      </c>
      <c r="B1869" t="s">
        <v>42</v>
      </c>
      <c r="C1869" t="s">
        <v>2466</v>
      </c>
      <c r="D1869" t="s">
        <v>2467</v>
      </c>
    </row>
    <row r="1870" spans="1:4" x14ac:dyDescent="0.35">
      <c r="A1870" t="s">
        <v>2447</v>
      </c>
      <c r="B1870" t="s">
        <v>42</v>
      </c>
      <c r="C1870" t="s">
        <v>2468</v>
      </c>
      <c r="D1870" t="s">
        <v>2469</v>
      </c>
    </row>
    <row r="1871" spans="1:4" x14ac:dyDescent="0.35">
      <c r="A1871" t="s">
        <v>2447</v>
      </c>
      <c r="B1871" t="s">
        <v>42</v>
      </c>
      <c r="C1871" t="s">
        <v>2470</v>
      </c>
      <c r="D1871" t="s">
        <v>2471</v>
      </c>
    </row>
    <row r="1872" spans="1:4" x14ac:dyDescent="0.35">
      <c r="A1872" t="s">
        <v>2447</v>
      </c>
      <c r="B1872" t="s">
        <v>49</v>
      </c>
      <c r="C1872" t="s">
        <v>2472</v>
      </c>
      <c r="D1872" t="s">
        <v>2473</v>
      </c>
    </row>
    <row r="1873" spans="1:4" x14ac:dyDescent="0.35">
      <c r="A1873" t="s">
        <v>2447</v>
      </c>
      <c r="B1873" t="s">
        <v>49</v>
      </c>
      <c r="C1873" t="s">
        <v>2474</v>
      </c>
      <c r="D1873" t="s">
        <v>2475</v>
      </c>
    </row>
    <row r="1874" spans="1:4" x14ac:dyDescent="0.35">
      <c r="A1874" t="s">
        <v>2447</v>
      </c>
      <c r="B1874" t="s">
        <v>53</v>
      </c>
      <c r="C1874" t="s">
        <v>2476</v>
      </c>
      <c r="D1874" t="s">
        <v>2477</v>
      </c>
    </row>
    <row r="1875" spans="1:4" x14ac:dyDescent="0.35">
      <c r="A1875" t="s">
        <v>2447</v>
      </c>
      <c r="B1875" t="s">
        <v>53</v>
      </c>
      <c r="C1875" t="s">
        <v>2478</v>
      </c>
      <c r="D1875" t="s">
        <v>2479</v>
      </c>
    </row>
    <row r="1876" spans="1:4" x14ac:dyDescent="0.35">
      <c r="A1876" t="s">
        <v>2447</v>
      </c>
      <c r="B1876" t="s">
        <v>53</v>
      </c>
      <c r="C1876" t="s">
        <v>2480</v>
      </c>
      <c r="D1876" t="s">
        <v>2481</v>
      </c>
    </row>
    <row r="1877" spans="1:4" x14ac:dyDescent="0.35">
      <c r="A1877" t="s">
        <v>2447</v>
      </c>
      <c r="B1877" t="s">
        <v>53</v>
      </c>
      <c r="C1877" t="s">
        <v>1798</v>
      </c>
      <c r="D1877" t="s">
        <v>2482</v>
      </c>
    </row>
    <row r="1878" spans="1:4" x14ac:dyDescent="0.35">
      <c r="A1878" t="s">
        <v>2447</v>
      </c>
      <c r="B1878" t="s">
        <v>53</v>
      </c>
      <c r="C1878" t="s">
        <v>2483</v>
      </c>
      <c r="D1878" t="s">
        <v>2484</v>
      </c>
    </row>
    <row r="1879" spans="1:4" x14ac:dyDescent="0.35">
      <c r="A1879" t="s">
        <v>2447</v>
      </c>
      <c r="B1879" t="s">
        <v>233</v>
      </c>
      <c r="C1879" t="s">
        <v>441</v>
      </c>
      <c r="D1879" t="s">
        <v>2485</v>
      </c>
    </row>
    <row r="1880" spans="1:4" x14ac:dyDescent="0.35">
      <c r="A1880" t="s">
        <v>2447</v>
      </c>
      <c r="B1880" t="s">
        <v>233</v>
      </c>
      <c r="C1880" t="s">
        <v>479</v>
      </c>
      <c r="D1880" t="s">
        <v>2486</v>
      </c>
    </row>
    <row r="1881" spans="1:4" x14ac:dyDescent="0.35">
      <c r="A1881" t="s">
        <v>2447</v>
      </c>
      <c r="B1881" t="s">
        <v>233</v>
      </c>
      <c r="C1881" t="s">
        <v>2487</v>
      </c>
      <c r="D1881" t="s">
        <v>2488</v>
      </c>
    </row>
    <row r="1882" spans="1:4" x14ac:dyDescent="0.35">
      <c r="A1882" t="s">
        <v>2489</v>
      </c>
      <c r="B1882" t="s">
        <v>5</v>
      </c>
      <c r="C1882" t="s">
        <v>6</v>
      </c>
      <c r="D1882" t="s">
        <v>2490</v>
      </c>
    </row>
    <row r="1883" spans="1:4" x14ac:dyDescent="0.35">
      <c r="A1883" t="s">
        <v>2489</v>
      </c>
      <c r="B1883" t="s">
        <v>8</v>
      </c>
      <c r="C1883" t="s">
        <v>9</v>
      </c>
      <c r="D1883" t="s">
        <v>557</v>
      </c>
    </row>
    <row r="1884" spans="1:4" x14ac:dyDescent="0.35">
      <c r="A1884" t="s">
        <v>2489</v>
      </c>
      <c r="B1884" t="s">
        <v>8</v>
      </c>
      <c r="C1884" t="s">
        <v>11</v>
      </c>
      <c r="D1884" t="s">
        <v>907</v>
      </c>
    </row>
    <row r="1885" spans="1:4" x14ac:dyDescent="0.35">
      <c r="A1885" t="s">
        <v>2489</v>
      </c>
      <c r="B1885" t="s">
        <v>8</v>
      </c>
      <c r="C1885" t="s">
        <v>13</v>
      </c>
      <c r="D1885" t="s">
        <v>2491</v>
      </c>
    </row>
    <row r="1886" spans="1:4" x14ac:dyDescent="0.35">
      <c r="A1886" t="s">
        <v>2489</v>
      </c>
      <c r="B1886" t="s">
        <v>8</v>
      </c>
      <c r="C1886" t="s">
        <v>15</v>
      </c>
      <c r="D1886" t="s">
        <v>62</v>
      </c>
    </row>
    <row r="1887" spans="1:4" x14ac:dyDescent="0.35">
      <c r="A1887" t="s">
        <v>2489</v>
      </c>
      <c r="B1887" t="s">
        <v>8</v>
      </c>
      <c r="C1887" t="s">
        <v>17</v>
      </c>
      <c r="D1887" t="s">
        <v>20</v>
      </c>
    </row>
    <row r="1888" spans="1:4" x14ac:dyDescent="0.35">
      <c r="A1888" t="s">
        <v>2489</v>
      </c>
      <c r="B1888" t="s">
        <v>8</v>
      </c>
      <c r="C1888" t="s">
        <v>19</v>
      </c>
      <c r="D1888" t="s">
        <v>1186</v>
      </c>
    </row>
    <row r="1889" spans="1:4" x14ac:dyDescent="0.35">
      <c r="A1889" t="s">
        <v>2489</v>
      </c>
      <c r="B1889" t="s">
        <v>8</v>
      </c>
      <c r="C1889" t="s">
        <v>21</v>
      </c>
      <c r="D1889" t="s">
        <v>28</v>
      </c>
    </row>
    <row r="1890" spans="1:4" x14ac:dyDescent="0.35">
      <c r="A1890" t="s">
        <v>2489</v>
      </c>
      <c r="B1890" t="s">
        <v>8</v>
      </c>
      <c r="C1890" t="s">
        <v>23</v>
      </c>
      <c r="D1890" t="s">
        <v>2492</v>
      </c>
    </row>
    <row r="1891" spans="1:4" x14ac:dyDescent="0.35">
      <c r="A1891" t="s">
        <v>2489</v>
      </c>
      <c r="B1891" t="s">
        <v>8</v>
      </c>
      <c r="C1891" t="s">
        <v>25</v>
      </c>
      <c r="D1891" t="s">
        <v>32</v>
      </c>
    </row>
    <row r="1892" spans="1:4" x14ac:dyDescent="0.35">
      <c r="A1892" t="s">
        <v>2489</v>
      </c>
      <c r="B1892" t="s">
        <v>8</v>
      </c>
      <c r="C1892" t="s">
        <v>27</v>
      </c>
      <c r="D1892" t="s">
        <v>81</v>
      </c>
    </row>
    <row r="1893" spans="1:4" x14ac:dyDescent="0.35">
      <c r="A1893" t="s">
        <v>2489</v>
      </c>
      <c r="B1893" t="s">
        <v>8</v>
      </c>
      <c r="C1893" t="s">
        <v>29</v>
      </c>
      <c r="D1893" t="s">
        <v>865</v>
      </c>
    </row>
    <row r="1894" spans="1:4" x14ac:dyDescent="0.35">
      <c r="A1894" t="s">
        <v>2489</v>
      </c>
      <c r="B1894" t="s">
        <v>33</v>
      </c>
      <c r="C1894" t="s">
        <v>2493</v>
      </c>
      <c r="D1894" t="s">
        <v>2494</v>
      </c>
    </row>
    <row r="1895" spans="1:4" x14ac:dyDescent="0.35">
      <c r="A1895" t="s">
        <v>2489</v>
      </c>
      <c r="B1895" t="s">
        <v>33</v>
      </c>
      <c r="C1895" t="s">
        <v>2495</v>
      </c>
      <c r="D1895" t="s">
        <v>2496</v>
      </c>
    </row>
    <row r="1896" spans="1:4" x14ac:dyDescent="0.35">
      <c r="A1896" t="s">
        <v>2489</v>
      </c>
      <c r="B1896" t="s">
        <v>33</v>
      </c>
      <c r="C1896" t="s">
        <v>2497</v>
      </c>
      <c r="D1896" t="s">
        <v>2498</v>
      </c>
    </row>
    <row r="1897" spans="1:4" x14ac:dyDescent="0.35">
      <c r="A1897" t="s">
        <v>2489</v>
      </c>
      <c r="B1897" t="s">
        <v>33</v>
      </c>
      <c r="C1897" t="s">
        <v>2499</v>
      </c>
      <c r="D1897" t="s">
        <v>2500</v>
      </c>
    </row>
    <row r="1898" spans="1:4" x14ac:dyDescent="0.35">
      <c r="A1898" t="s">
        <v>2489</v>
      </c>
      <c r="B1898" t="s">
        <v>33</v>
      </c>
      <c r="C1898" t="s">
        <v>2501</v>
      </c>
      <c r="D1898" t="s">
        <v>2502</v>
      </c>
    </row>
    <row r="1899" spans="1:4" x14ac:dyDescent="0.35">
      <c r="A1899" t="s">
        <v>2489</v>
      </c>
      <c r="B1899" t="s">
        <v>33</v>
      </c>
      <c r="C1899" t="s">
        <v>2503</v>
      </c>
      <c r="D1899" t="s">
        <v>2504</v>
      </c>
    </row>
    <row r="1900" spans="1:4" x14ac:dyDescent="0.35">
      <c r="A1900" t="s">
        <v>2489</v>
      </c>
      <c r="B1900" t="s">
        <v>33</v>
      </c>
      <c r="C1900" t="s">
        <v>2505</v>
      </c>
      <c r="D1900" t="s">
        <v>2506</v>
      </c>
    </row>
    <row r="1901" spans="1:4" x14ac:dyDescent="0.35">
      <c r="A1901" t="s">
        <v>2489</v>
      </c>
      <c r="B1901" t="s">
        <v>33</v>
      </c>
      <c r="C1901" t="s">
        <v>2507</v>
      </c>
      <c r="D1901" t="s">
        <v>2508</v>
      </c>
    </row>
    <row r="1902" spans="1:4" x14ac:dyDescent="0.35">
      <c r="A1902" t="s">
        <v>2489</v>
      </c>
      <c r="B1902" t="s">
        <v>33</v>
      </c>
      <c r="C1902" t="s">
        <v>2509</v>
      </c>
      <c r="D1902" t="s">
        <v>2510</v>
      </c>
    </row>
    <row r="1903" spans="1:4" x14ac:dyDescent="0.35">
      <c r="A1903" t="s">
        <v>2489</v>
      </c>
      <c r="B1903" t="s">
        <v>42</v>
      </c>
      <c r="C1903" t="s">
        <v>2511</v>
      </c>
      <c r="D1903" t="s">
        <v>2512</v>
      </c>
    </row>
    <row r="1904" spans="1:4" x14ac:dyDescent="0.35">
      <c r="A1904" t="s">
        <v>2489</v>
      </c>
      <c r="B1904" t="s">
        <v>42</v>
      </c>
      <c r="C1904" t="s">
        <v>2513</v>
      </c>
      <c r="D1904" t="s">
        <v>2514</v>
      </c>
    </row>
    <row r="1905" spans="1:4" x14ac:dyDescent="0.35">
      <c r="A1905" t="s">
        <v>2489</v>
      </c>
      <c r="B1905" t="s">
        <v>42</v>
      </c>
      <c r="C1905" t="s">
        <v>2515</v>
      </c>
      <c r="D1905" t="s">
        <v>2516</v>
      </c>
    </row>
    <row r="1906" spans="1:4" x14ac:dyDescent="0.35">
      <c r="A1906" t="s">
        <v>2489</v>
      </c>
      <c r="B1906" t="s">
        <v>42</v>
      </c>
      <c r="C1906" t="s">
        <v>2517</v>
      </c>
      <c r="D1906" t="s">
        <v>2518</v>
      </c>
    </row>
    <row r="1907" spans="1:4" x14ac:dyDescent="0.35">
      <c r="A1907" t="s">
        <v>2489</v>
      </c>
      <c r="B1907" t="s">
        <v>42</v>
      </c>
      <c r="C1907" t="s">
        <v>2519</v>
      </c>
      <c r="D1907" t="s">
        <v>2520</v>
      </c>
    </row>
    <row r="1908" spans="1:4" x14ac:dyDescent="0.35">
      <c r="A1908" t="s">
        <v>2489</v>
      </c>
      <c r="B1908" t="s">
        <v>49</v>
      </c>
      <c r="C1908" t="s">
        <v>2521</v>
      </c>
      <c r="D1908" t="s">
        <v>2522</v>
      </c>
    </row>
    <row r="1909" spans="1:4" x14ac:dyDescent="0.35">
      <c r="A1909" t="s">
        <v>2489</v>
      </c>
      <c r="B1909" t="s">
        <v>49</v>
      </c>
      <c r="C1909" t="s">
        <v>2523</v>
      </c>
      <c r="D1909" t="s">
        <v>2524</v>
      </c>
    </row>
    <row r="1910" spans="1:4" x14ac:dyDescent="0.35">
      <c r="A1910" t="s">
        <v>2489</v>
      </c>
      <c r="B1910" t="s">
        <v>49</v>
      </c>
      <c r="C1910" t="s">
        <v>2525</v>
      </c>
      <c r="D1910" t="s">
        <v>2526</v>
      </c>
    </row>
    <row r="1911" spans="1:4" x14ac:dyDescent="0.35">
      <c r="A1911" t="s">
        <v>2489</v>
      </c>
      <c r="B1911" t="s">
        <v>49</v>
      </c>
      <c r="C1911" t="s">
        <v>2527</v>
      </c>
      <c r="D1911" t="s">
        <v>2528</v>
      </c>
    </row>
    <row r="1912" spans="1:4" x14ac:dyDescent="0.35">
      <c r="A1912" t="s">
        <v>2489</v>
      </c>
      <c r="B1912" t="s">
        <v>49</v>
      </c>
      <c r="C1912" t="s">
        <v>2529</v>
      </c>
      <c r="D1912" t="s">
        <v>2530</v>
      </c>
    </row>
    <row r="1913" spans="1:4" x14ac:dyDescent="0.35">
      <c r="A1913" t="s">
        <v>2489</v>
      </c>
      <c r="B1913" t="s">
        <v>53</v>
      </c>
      <c r="C1913" t="s">
        <v>2531</v>
      </c>
      <c r="D1913" t="s">
        <v>2532</v>
      </c>
    </row>
    <row r="1914" spans="1:4" x14ac:dyDescent="0.35">
      <c r="A1914" t="s">
        <v>2533</v>
      </c>
      <c r="B1914" t="s">
        <v>5</v>
      </c>
      <c r="C1914" t="s">
        <v>6</v>
      </c>
      <c r="D1914" t="s">
        <v>2534</v>
      </c>
    </row>
    <row r="1915" spans="1:4" x14ac:dyDescent="0.35">
      <c r="A1915" t="s">
        <v>2533</v>
      </c>
      <c r="B1915" t="s">
        <v>8</v>
      </c>
      <c r="C1915" t="s">
        <v>9</v>
      </c>
      <c r="D1915" t="s">
        <v>59</v>
      </c>
    </row>
    <row r="1916" spans="1:4" x14ac:dyDescent="0.35">
      <c r="A1916" t="s">
        <v>2533</v>
      </c>
      <c r="B1916" t="s">
        <v>8</v>
      </c>
      <c r="C1916" t="s">
        <v>11</v>
      </c>
      <c r="D1916" t="s">
        <v>1045</v>
      </c>
    </row>
    <row r="1917" spans="1:4" x14ac:dyDescent="0.35">
      <c r="A1917" t="s">
        <v>2533</v>
      </c>
      <c r="B1917" t="s">
        <v>8</v>
      </c>
      <c r="C1917" t="s">
        <v>13</v>
      </c>
      <c r="D1917" t="s">
        <v>146</v>
      </c>
    </row>
    <row r="1918" spans="1:4" x14ac:dyDescent="0.35">
      <c r="A1918" t="s">
        <v>2533</v>
      </c>
      <c r="B1918" t="s">
        <v>8</v>
      </c>
      <c r="C1918" t="s">
        <v>15</v>
      </c>
      <c r="D1918" t="s">
        <v>599</v>
      </c>
    </row>
    <row r="1919" spans="1:4" x14ac:dyDescent="0.35">
      <c r="A1919" t="s">
        <v>2533</v>
      </c>
      <c r="B1919" t="s">
        <v>8</v>
      </c>
      <c r="C1919" t="s">
        <v>17</v>
      </c>
      <c r="D1919" t="s">
        <v>557</v>
      </c>
    </row>
    <row r="1920" spans="1:4" x14ac:dyDescent="0.35">
      <c r="A1920" t="s">
        <v>2533</v>
      </c>
      <c r="B1920" t="s">
        <v>8</v>
      </c>
      <c r="C1920" t="s">
        <v>19</v>
      </c>
      <c r="D1920" t="s">
        <v>62</v>
      </c>
    </row>
    <row r="1921" spans="1:4" x14ac:dyDescent="0.35">
      <c r="A1921" t="s">
        <v>2533</v>
      </c>
      <c r="B1921" t="s">
        <v>8</v>
      </c>
      <c r="C1921" t="s">
        <v>21</v>
      </c>
      <c r="D1921" t="s">
        <v>388</v>
      </c>
    </row>
    <row r="1922" spans="1:4" x14ac:dyDescent="0.35">
      <c r="A1922" t="s">
        <v>2533</v>
      </c>
      <c r="B1922" t="s">
        <v>8</v>
      </c>
      <c r="C1922" t="s">
        <v>23</v>
      </c>
      <c r="D1922" t="s">
        <v>2535</v>
      </c>
    </row>
    <row r="1923" spans="1:4" x14ac:dyDescent="0.35">
      <c r="A1923" t="s">
        <v>2533</v>
      </c>
      <c r="B1923" t="s">
        <v>8</v>
      </c>
      <c r="C1923" t="s">
        <v>25</v>
      </c>
      <c r="D1923" t="s">
        <v>2536</v>
      </c>
    </row>
    <row r="1924" spans="1:4" x14ac:dyDescent="0.35">
      <c r="A1924" t="s">
        <v>2533</v>
      </c>
      <c r="B1924" t="s">
        <v>8</v>
      </c>
      <c r="C1924" t="s">
        <v>27</v>
      </c>
      <c r="D1924" t="s">
        <v>1410</v>
      </c>
    </row>
    <row r="1925" spans="1:4" x14ac:dyDescent="0.35">
      <c r="A1925" t="s">
        <v>2533</v>
      </c>
      <c r="B1925" t="s">
        <v>8</v>
      </c>
      <c r="C1925" t="s">
        <v>29</v>
      </c>
      <c r="D1925" t="s">
        <v>32</v>
      </c>
    </row>
    <row r="1926" spans="1:4" x14ac:dyDescent="0.35">
      <c r="A1926" t="s">
        <v>2533</v>
      </c>
      <c r="B1926" t="s">
        <v>33</v>
      </c>
      <c r="C1926" t="s">
        <v>2537</v>
      </c>
      <c r="D1926" t="s">
        <v>2538</v>
      </c>
    </row>
    <row r="1927" spans="1:4" x14ac:dyDescent="0.35">
      <c r="A1927" t="s">
        <v>2533</v>
      </c>
      <c r="B1927" t="s">
        <v>33</v>
      </c>
      <c r="C1927" t="s">
        <v>2539</v>
      </c>
      <c r="D1927" t="s">
        <v>2540</v>
      </c>
    </row>
    <row r="1928" spans="1:4" x14ac:dyDescent="0.35">
      <c r="A1928" t="s">
        <v>2533</v>
      </c>
      <c r="B1928" t="s">
        <v>33</v>
      </c>
      <c r="C1928" t="s">
        <v>2541</v>
      </c>
      <c r="D1928" t="s">
        <v>2542</v>
      </c>
    </row>
    <row r="1929" spans="1:4" x14ac:dyDescent="0.35">
      <c r="A1929" t="s">
        <v>2533</v>
      </c>
      <c r="B1929" t="s">
        <v>33</v>
      </c>
      <c r="C1929" t="s">
        <v>2543</v>
      </c>
      <c r="D1929" t="s">
        <v>2544</v>
      </c>
    </row>
    <row r="1930" spans="1:4" x14ac:dyDescent="0.35">
      <c r="A1930" t="s">
        <v>2533</v>
      </c>
      <c r="B1930" t="s">
        <v>33</v>
      </c>
      <c r="C1930" t="s">
        <v>2545</v>
      </c>
      <c r="D1930" t="s">
        <v>2546</v>
      </c>
    </row>
    <row r="1931" spans="1:4" x14ac:dyDescent="0.35">
      <c r="A1931" t="s">
        <v>2533</v>
      </c>
      <c r="B1931" t="s">
        <v>33</v>
      </c>
      <c r="C1931" t="s">
        <v>2547</v>
      </c>
      <c r="D1931" t="s">
        <v>2548</v>
      </c>
    </row>
    <row r="1932" spans="1:4" x14ac:dyDescent="0.35">
      <c r="A1932" t="s">
        <v>2533</v>
      </c>
      <c r="B1932" t="s">
        <v>33</v>
      </c>
      <c r="C1932" t="s">
        <v>1885</v>
      </c>
      <c r="D1932" t="s">
        <v>2549</v>
      </c>
    </row>
    <row r="1933" spans="1:4" x14ac:dyDescent="0.35">
      <c r="A1933" t="s">
        <v>2533</v>
      </c>
      <c r="B1933" t="s">
        <v>42</v>
      </c>
      <c r="C1933" t="s">
        <v>2550</v>
      </c>
      <c r="D1933" t="s">
        <v>2551</v>
      </c>
    </row>
    <row r="1934" spans="1:4" x14ac:dyDescent="0.35">
      <c r="A1934" t="s">
        <v>2533</v>
      </c>
      <c r="B1934" t="s">
        <v>42</v>
      </c>
      <c r="C1934" t="s">
        <v>2552</v>
      </c>
      <c r="D1934" t="s">
        <v>2553</v>
      </c>
    </row>
    <row r="1935" spans="1:4" x14ac:dyDescent="0.35">
      <c r="A1935" t="s">
        <v>2533</v>
      </c>
      <c r="B1935" t="s">
        <v>42</v>
      </c>
      <c r="C1935" t="s">
        <v>2554</v>
      </c>
      <c r="D1935" t="s">
        <v>2555</v>
      </c>
    </row>
    <row r="1936" spans="1:4" x14ac:dyDescent="0.35">
      <c r="A1936" t="s">
        <v>2533</v>
      </c>
      <c r="B1936" t="s">
        <v>42</v>
      </c>
      <c r="C1936" t="s">
        <v>2556</v>
      </c>
      <c r="D1936" t="s">
        <v>2557</v>
      </c>
    </row>
    <row r="1937" spans="1:4" x14ac:dyDescent="0.35">
      <c r="A1937" t="s">
        <v>2533</v>
      </c>
      <c r="B1937" t="s">
        <v>49</v>
      </c>
      <c r="C1937" t="s">
        <v>2558</v>
      </c>
      <c r="D1937" t="s">
        <v>2559</v>
      </c>
    </row>
    <row r="1938" spans="1:4" x14ac:dyDescent="0.35">
      <c r="A1938" t="s">
        <v>2533</v>
      </c>
      <c r="B1938" t="s">
        <v>49</v>
      </c>
      <c r="C1938" t="s">
        <v>124</v>
      </c>
      <c r="D1938" t="s">
        <v>2560</v>
      </c>
    </row>
    <row r="1939" spans="1:4" x14ac:dyDescent="0.35">
      <c r="A1939" t="s">
        <v>2533</v>
      </c>
      <c r="B1939" t="s">
        <v>53</v>
      </c>
      <c r="C1939" t="s">
        <v>2561</v>
      </c>
      <c r="D1939" t="s">
        <v>2562</v>
      </c>
    </row>
    <row r="1940" spans="1:4" x14ac:dyDescent="0.35">
      <c r="A1940" t="s">
        <v>2563</v>
      </c>
      <c r="B1940" t="s">
        <v>5</v>
      </c>
      <c r="C1940" t="s">
        <v>6</v>
      </c>
      <c r="D1940" t="s">
        <v>2564</v>
      </c>
    </row>
    <row r="1941" spans="1:4" x14ac:dyDescent="0.35">
      <c r="A1941" t="s">
        <v>2563</v>
      </c>
      <c r="B1941" t="s">
        <v>8</v>
      </c>
      <c r="C1941" t="s">
        <v>9</v>
      </c>
      <c r="D1941" t="s">
        <v>1834</v>
      </c>
    </row>
    <row r="1942" spans="1:4" x14ac:dyDescent="0.35">
      <c r="A1942" t="s">
        <v>2563</v>
      </c>
      <c r="B1942" t="s">
        <v>8</v>
      </c>
      <c r="C1942" t="s">
        <v>11</v>
      </c>
      <c r="D1942" t="s">
        <v>146</v>
      </c>
    </row>
    <row r="1943" spans="1:4" x14ac:dyDescent="0.35">
      <c r="A1943" t="s">
        <v>2563</v>
      </c>
      <c r="B1943" t="s">
        <v>8</v>
      </c>
      <c r="C1943" t="s">
        <v>13</v>
      </c>
      <c r="D1943" t="s">
        <v>62</v>
      </c>
    </row>
    <row r="1944" spans="1:4" x14ac:dyDescent="0.35">
      <c r="A1944" t="s">
        <v>2563</v>
      </c>
      <c r="B1944" t="s">
        <v>8</v>
      </c>
      <c r="C1944" t="s">
        <v>15</v>
      </c>
      <c r="D1944" t="s">
        <v>269</v>
      </c>
    </row>
    <row r="1945" spans="1:4" x14ac:dyDescent="0.35">
      <c r="A1945" t="s">
        <v>2563</v>
      </c>
      <c r="B1945" t="s">
        <v>8</v>
      </c>
      <c r="C1945" t="s">
        <v>17</v>
      </c>
      <c r="D1945" t="s">
        <v>736</v>
      </c>
    </row>
    <row r="1946" spans="1:4" x14ac:dyDescent="0.35">
      <c r="A1946" t="s">
        <v>2563</v>
      </c>
      <c r="B1946" t="s">
        <v>8</v>
      </c>
      <c r="C1946" t="s">
        <v>19</v>
      </c>
      <c r="D1946" t="s">
        <v>355</v>
      </c>
    </row>
    <row r="1947" spans="1:4" x14ac:dyDescent="0.35">
      <c r="A1947" t="s">
        <v>2563</v>
      </c>
      <c r="B1947" t="s">
        <v>8</v>
      </c>
      <c r="C1947" t="s">
        <v>21</v>
      </c>
      <c r="D1947" t="s">
        <v>153</v>
      </c>
    </row>
    <row r="1948" spans="1:4" x14ac:dyDescent="0.35">
      <c r="A1948" t="s">
        <v>2563</v>
      </c>
      <c r="B1948" t="s">
        <v>8</v>
      </c>
      <c r="C1948" t="s">
        <v>23</v>
      </c>
      <c r="D1948" t="s">
        <v>2081</v>
      </c>
    </row>
    <row r="1949" spans="1:4" x14ac:dyDescent="0.35">
      <c r="A1949" t="s">
        <v>2563</v>
      </c>
      <c r="B1949" t="s">
        <v>8</v>
      </c>
      <c r="C1949" t="s">
        <v>25</v>
      </c>
      <c r="D1949" t="s">
        <v>2565</v>
      </c>
    </row>
    <row r="1950" spans="1:4" x14ac:dyDescent="0.35">
      <c r="A1950" t="s">
        <v>2563</v>
      </c>
      <c r="B1950" t="s">
        <v>8</v>
      </c>
      <c r="C1950" t="s">
        <v>27</v>
      </c>
      <c r="D1950" t="s">
        <v>28</v>
      </c>
    </row>
    <row r="1951" spans="1:4" x14ac:dyDescent="0.35">
      <c r="A1951" t="s">
        <v>2563</v>
      </c>
      <c r="B1951" t="s">
        <v>8</v>
      </c>
      <c r="C1951" t="s">
        <v>29</v>
      </c>
      <c r="D1951" t="s">
        <v>1352</v>
      </c>
    </row>
    <row r="1952" spans="1:4" x14ac:dyDescent="0.35">
      <c r="A1952" t="s">
        <v>2563</v>
      </c>
      <c r="B1952" t="s">
        <v>8</v>
      </c>
      <c r="C1952" t="s">
        <v>31</v>
      </c>
      <c r="D1952" t="s">
        <v>32</v>
      </c>
    </row>
    <row r="1953" spans="1:4" x14ac:dyDescent="0.35">
      <c r="A1953" t="s">
        <v>2563</v>
      </c>
      <c r="B1953" t="s">
        <v>33</v>
      </c>
      <c r="C1953" t="s">
        <v>2566</v>
      </c>
      <c r="D1953" t="s">
        <v>2567</v>
      </c>
    </row>
    <row r="1954" spans="1:4" x14ac:dyDescent="0.35">
      <c r="A1954" t="s">
        <v>2563</v>
      </c>
      <c r="B1954" t="s">
        <v>33</v>
      </c>
      <c r="C1954" t="s">
        <v>2568</v>
      </c>
      <c r="D1954" t="s">
        <v>2569</v>
      </c>
    </row>
    <row r="1955" spans="1:4" x14ac:dyDescent="0.35">
      <c r="A1955" t="s">
        <v>2563</v>
      </c>
      <c r="B1955" t="s">
        <v>33</v>
      </c>
      <c r="C1955" t="s">
        <v>2570</v>
      </c>
      <c r="D1955" t="s">
        <v>2571</v>
      </c>
    </row>
    <row r="1956" spans="1:4" x14ac:dyDescent="0.35">
      <c r="A1956" t="s">
        <v>2563</v>
      </c>
      <c r="B1956" t="s">
        <v>42</v>
      </c>
      <c r="C1956" t="s">
        <v>2572</v>
      </c>
      <c r="D1956" t="s">
        <v>2573</v>
      </c>
    </row>
    <row r="1957" spans="1:4" x14ac:dyDescent="0.35">
      <c r="A1957" t="s">
        <v>2563</v>
      </c>
      <c r="B1957" t="s">
        <v>49</v>
      </c>
      <c r="C1957" t="s">
        <v>1754</v>
      </c>
      <c r="D1957" t="s">
        <v>2574</v>
      </c>
    </row>
    <row r="1958" spans="1:4" x14ac:dyDescent="0.35">
      <c r="A1958" t="s">
        <v>2563</v>
      </c>
      <c r="B1958" t="s">
        <v>49</v>
      </c>
      <c r="C1958" t="s">
        <v>1634</v>
      </c>
      <c r="D1958" t="s">
        <v>2575</v>
      </c>
    </row>
    <row r="1959" spans="1:4" x14ac:dyDescent="0.35">
      <c r="A1959" t="s">
        <v>2563</v>
      </c>
      <c r="B1959" t="s">
        <v>53</v>
      </c>
      <c r="C1959" t="s">
        <v>2576</v>
      </c>
      <c r="D1959" t="s">
        <v>2577</v>
      </c>
    </row>
    <row r="1960" spans="1:4" x14ac:dyDescent="0.35">
      <c r="A1960" t="s">
        <v>2578</v>
      </c>
      <c r="B1960" t="s">
        <v>5</v>
      </c>
      <c r="C1960" t="s">
        <v>6</v>
      </c>
      <c r="D1960" t="s">
        <v>2579</v>
      </c>
    </row>
    <row r="1961" spans="1:4" x14ac:dyDescent="0.35">
      <c r="A1961" t="s">
        <v>2578</v>
      </c>
      <c r="B1961" t="s">
        <v>8</v>
      </c>
      <c r="C1961" t="s">
        <v>9</v>
      </c>
      <c r="D1961" t="s">
        <v>2580</v>
      </c>
    </row>
    <row r="1962" spans="1:4" x14ac:dyDescent="0.35">
      <c r="A1962" t="s">
        <v>2578</v>
      </c>
      <c r="B1962" t="s">
        <v>8</v>
      </c>
      <c r="C1962" t="s">
        <v>11</v>
      </c>
      <c r="D1962" t="s">
        <v>114</v>
      </c>
    </row>
    <row r="1963" spans="1:4" x14ac:dyDescent="0.35">
      <c r="A1963" t="s">
        <v>2578</v>
      </c>
      <c r="B1963" t="s">
        <v>8</v>
      </c>
      <c r="C1963" t="s">
        <v>13</v>
      </c>
      <c r="D1963" t="s">
        <v>118</v>
      </c>
    </row>
    <row r="1964" spans="1:4" x14ac:dyDescent="0.35">
      <c r="A1964" t="s">
        <v>2578</v>
      </c>
      <c r="B1964" t="s">
        <v>8</v>
      </c>
      <c r="C1964" t="s">
        <v>15</v>
      </c>
      <c r="D1964" t="s">
        <v>1378</v>
      </c>
    </row>
    <row r="1965" spans="1:4" x14ac:dyDescent="0.35">
      <c r="A1965" t="s">
        <v>2578</v>
      </c>
      <c r="B1965" t="s">
        <v>8</v>
      </c>
      <c r="C1965" t="s">
        <v>17</v>
      </c>
      <c r="D1965" t="s">
        <v>2581</v>
      </c>
    </row>
    <row r="1966" spans="1:4" x14ac:dyDescent="0.35">
      <c r="A1966" t="s">
        <v>2578</v>
      </c>
      <c r="B1966" t="s">
        <v>8</v>
      </c>
      <c r="C1966" t="s">
        <v>19</v>
      </c>
      <c r="D1966" t="s">
        <v>242</v>
      </c>
    </row>
    <row r="1967" spans="1:4" x14ac:dyDescent="0.35">
      <c r="A1967" t="s">
        <v>2578</v>
      </c>
      <c r="B1967" t="s">
        <v>8</v>
      </c>
      <c r="C1967" t="s">
        <v>21</v>
      </c>
      <c r="D1967" t="s">
        <v>1127</v>
      </c>
    </row>
    <row r="1968" spans="1:4" x14ac:dyDescent="0.35">
      <c r="A1968" t="s">
        <v>2578</v>
      </c>
      <c r="B1968" t="s">
        <v>8</v>
      </c>
      <c r="C1968" t="s">
        <v>23</v>
      </c>
      <c r="D1968" t="s">
        <v>65</v>
      </c>
    </row>
    <row r="1969" spans="1:4" x14ac:dyDescent="0.35">
      <c r="A1969" t="s">
        <v>2578</v>
      </c>
      <c r="B1969" t="s">
        <v>8</v>
      </c>
      <c r="C1969" t="s">
        <v>25</v>
      </c>
      <c r="D1969" t="s">
        <v>685</v>
      </c>
    </row>
    <row r="1970" spans="1:4" x14ac:dyDescent="0.35">
      <c r="A1970" t="s">
        <v>2578</v>
      </c>
      <c r="B1970" t="s">
        <v>8</v>
      </c>
      <c r="C1970" t="s">
        <v>27</v>
      </c>
      <c r="D1970" t="s">
        <v>1380</v>
      </c>
    </row>
    <row r="1971" spans="1:4" x14ac:dyDescent="0.35">
      <c r="A1971" t="s">
        <v>2578</v>
      </c>
      <c r="B1971" t="s">
        <v>8</v>
      </c>
      <c r="C1971" t="s">
        <v>29</v>
      </c>
      <c r="D1971" t="s">
        <v>2336</v>
      </c>
    </row>
    <row r="1972" spans="1:4" x14ac:dyDescent="0.35">
      <c r="A1972" t="s">
        <v>2578</v>
      </c>
      <c r="B1972" t="s">
        <v>8</v>
      </c>
      <c r="C1972" t="s">
        <v>31</v>
      </c>
      <c r="D1972" t="s">
        <v>28</v>
      </c>
    </row>
    <row r="1973" spans="1:4" x14ac:dyDescent="0.35">
      <c r="A1973" t="s">
        <v>2578</v>
      </c>
      <c r="B1973" t="s">
        <v>8</v>
      </c>
      <c r="C1973" t="s">
        <v>69</v>
      </c>
      <c r="D1973" t="s">
        <v>392</v>
      </c>
    </row>
    <row r="1974" spans="1:4" x14ac:dyDescent="0.35">
      <c r="A1974" t="s">
        <v>2578</v>
      </c>
      <c r="B1974" t="s">
        <v>33</v>
      </c>
      <c r="C1974" t="s">
        <v>1366</v>
      </c>
      <c r="D1974" t="s">
        <v>2582</v>
      </c>
    </row>
    <row r="1975" spans="1:4" x14ac:dyDescent="0.35">
      <c r="A1975" t="s">
        <v>2578</v>
      </c>
      <c r="B1975" t="s">
        <v>33</v>
      </c>
      <c r="C1975" t="s">
        <v>2583</v>
      </c>
      <c r="D1975" t="s">
        <v>2584</v>
      </c>
    </row>
    <row r="1976" spans="1:4" x14ac:dyDescent="0.35">
      <c r="A1976" t="s">
        <v>2578</v>
      </c>
      <c r="B1976" t="s">
        <v>33</v>
      </c>
      <c r="C1976" t="s">
        <v>2585</v>
      </c>
      <c r="D1976" t="s">
        <v>2586</v>
      </c>
    </row>
    <row r="1977" spans="1:4" x14ac:dyDescent="0.35">
      <c r="A1977" t="s">
        <v>2578</v>
      </c>
      <c r="B1977" t="s">
        <v>33</v>
      </c>
      <c r="C1977" t="s">
        <v>2587</v>
      </c>
      <c r="D1977" t="s">
        <v>2588</v>
      </c>
    </row>
    <row r="1978" spans="1:4" x14ac:dyDescent="0.35">
      <c r="A1978" t="s">
        <v>2578</v>
      </c>
      <c r="B1978" t="s">
        <v>33</v>
      </c>
      <c r="C1978" t="s">
        <v>2589</v>
      </c>
      <c r="D1978" t="s">
        <v>2590</v>
      </c>
    </row>
    <row r="1979" spans="1:4" x14ac:dyDescent="0.35">
      <c r="A1979" t="s">
        <v>2578</v>
      </c>
      <c r="B1979" t="s">
        <v>33</v>
      </c>
      <c r="C1979" t="s">
        <v>2591</v>
      </c>
      <c r="D1979" t="s">
        <v>2592</v>
      </c>
    </row>
    <row r="1980" spans="1:4" x14ac:dyDescent="0.35">
      <c r="A1980" t="s">
        <v>2578</v>
      </c>
      <c r="B1980" t="s">
        <v>33</v>
      </c>
      <c r="C1980" t="s">
        <v>2593</v>
      </c>
      <c r="D1980" t="s">
        <v>2594</v>
      </c>
    </row>
    <row r="1981" spans="1:4" x14ac:dyDescent="0.35">
      <c r="A1981" t="s">
        <v>2578</v>
      </c>
      <c r="B1981" t="s">
        <v>33</v>
      </c>
      <c r="C1981" t="s">
        <v>2595</v>
      </c>
      <c r="D1981" t="s">
        <v>2596</v>
      </c>
    </row>
    <row r="1982" spans="1:4" x14ac:dyDescent="0.35">
      <c r="A1982" t="s">
        <v>2578</v>
      </c>
      <c r="B1982" t="s">
        <v>33</v>
      </c>
      <c r="C1982" t="s">
        <v>2597</v>
      </c>
      <c r="D1982" t="s">
        <v>2598</v>
      </c>
    </row>
    <row r="1983" spans="1:4" x14ac:dyDescent="0.35">
      <c r="A1983" t="s">
        <v>2578</v>
      </c>
      <c r="B1983" t="s">
        <v>42</v>
      </c>
      <c r="C1983" t="s">
        <v>2599</v>
      </c>
      <c r="D1983" t="s">
        <v>2600</v>
      </c>
    </row>
    <row r="1984" spans="1:4" x14ac:dyDescent="0.35">
      <c r="A1984" t="s">
        <v>2578</v>
      </c>
      <c r="B1984" t="s">
        <v>42</v>
      </c>
      <c r="C1984" t="s">
        <v>2601</v>
      </c>
      <c r="D1984" t="s">
        <v>2602</v>
      </c>
    </row>
    <row r="1985" spans="1:4" x14ac:dyDescent="0.35">
      <c r="A1985" t="s">
        <v>2578</v>
      </c>
      <c r="B1985" t="s">
        <v>42</v>
      </c>
      <c r="C1985" t="s">
        <v>2603</v>
      </c>
      <c r="D1985" t="s">
        <v>2604</v>
      </c>
    </row>
    <row r="1986" spans="1:4" x14ac:dyDescent="0.35">
      <c r="A1986" t="s">
        <v>2578</v>
      </c>
      <c r="B1986" t="s">
        <v>42</v>
      </c>
      <c r="C1986" t="s">
        <v>2605</v>
      </c>
      <c r="D1986" t="s">
        <v>2606</v>
      </c>
    </row>
    <row r="1987" spans="1:4" x14ac:dyDescent="0.35">
      <c r="A1987" t="s">
        <v>2578</v>
      </c>
      <c r="B1987" t="s">
        <v>49</v>
      </c>
      <c r="C1987" t="s">
        <v>1187</v>
      </c>
      <c r="D1987" t="s">
        <v>2607</v>
      </c>
    </row>
    <row r="1988" spans="1:4" x14ac:dyDescent="0.35">
      <c r="A1988" t="s">
        <v>2578</v>
      </c>
      <c r="B1988" t="s">
        <v>49</v>
      </c>
      <c r="C1988" t="s">
        <v>2339</v>
      </c>
      <c r="D1988" t="s">
        <v>2608</v>
      </c>
    </row>
    <row r="1989" spans="1:4" x14ac:dyDescent="0.35">
      <c r="A1989" t="s">
        <v>2578</v>
      </c>
      <c r="B1989" t="s">
        <v>49</v>
      </c>
      <c r="C1989" t="s">
        <v>310</v>
      </c>
      <c r="D1989" t="s">
        <v>2609</v>
      </c>
    </row>
    <row r="1990" spans="1:4" x14ac:dyDescent="0.35">
      <c r="A1990" t="s">
        <v>2578</v>
      </c>
      <c r="B1990" t="s">
        <v>49</v>
      </c>
      <c r="C1990" t="s">
        <v>2610</v>
      </c>
      <c r="D1990" t="s">
        <v>2611</v>
      </c>
    </row>
    <row r="1991" spans="1:4" x14ac:dyDescent="0.35">
      <c r="A1991" t="s">
        <v>2578</v>
      </c>
      <c r="B1991" t="s">
        <v>53</v>
      </c>
      <c r="C1991" t="s">
        <v>2595</v>
      </c>
      <c r="D1991" t="s">
        <v>2612</v>
      </c>
    </row>
    <row r="1992" spans="1:4" x14ac:dyDescent="0.35">
      <c r="A1992" t="s">
        <v>2578</v>
      </c>
      <c r="B1992" t="s">
        <v>53</v>
      </c>
      <c r="C1992" t="s">
        <v>2597</v>
      </c>
      <c r="D1992" t="s">
        <v>2613</v>
      </c>
    </row>
    <row r="1993" spans="1:4" x14ac:dyDescent="0.35">
      <c r="A1993" t="s">
        <v>2578</v>
      </c>
      <c r="B1993" t="s">
        <v>53</v>
      </c>
      <c r="C1993" t="s">
        <v>2614</v>
      </c>
      <c r="D1993" t="s">
        <v>2615</v>
      </c>
    </row>
    <row r="1994" spans="1:4" x14ac:dyDescent="0.35">
      <c r="A1994" t="s">
        <v>2616</v>
      </c>
      <c r="B1994" t="s">
        <v>5</v>
      </c>
      <c r="C1994" t="s">
        <v>6</v>
      </c>
      <c r="D1994" t="s">
        <v>2617</v>
      </c>
    </row>
    <row r="1995" spans="1:4" x14ac:dyDescent="0.35">
      <c r="A1995" t="s">
        <v>2616</v>
      </c>
      <c r="B1995" t="s">
        <v>8</v>
      </c>
      <c r="C1995" t="s">
        <v>9</v>
      </c>
      <c r="D1995" t="s">
        <v>2618</v>
      </c>
    </row>
    <row r="1996" spans="1:4" x14ac:dyDescent="0.35">
      <c r="A1996" t="s">
        <v>2616</v>
      </c>
      <c r="B1996" t="s">
        <v>8</v>
      </c>
      <c r="C1996" t="s">
        <v>11</v>
      </c>
      <c r="D1996" t="s">
        <v>427</v>
      </c>
    </row>
    <row r="1997" spans="1:4" x14ac:dyDescent="0.35">
      <c r="A1997" t="s">
        <v>2616</v>
      </c>
      <c r="B1997" t="s">
        <v>8</v>
      </c>
      <c r="C1997" t="s">
        <v>13</v>
      </c>
      <c r="D1997" t="s">
        <v>388</v>
      </c>
    </row>
    <row r="1998" spans="1:4" x14ac:dyDescent="0.35">
      <c r="A1998" t="s">
        <v>2616</v>
      </c>
      <c r="B1998" t="s">
        <v>8</v>
      </c>
      <c r="C1998" t="s">
        <v>15</v>
      </c>
      <c r="D1998" t="s">
        <v>2619</v>
      </c>
    </row>
    <row r="1999" spans="1:4" x14ac:dyDescent="0.35">
      <c r="A1999" t="s">
        <v>2616</v>
      </c>
      <c r="B1999" t="s">
        <v>8</v>
      </c>
      <c r="C1999" t="s">
        <v>17</v>
      </c>
      <c r="D1999" t="s">
        <v>2620</v>
      </c>
    </row>
    <row r="2000" spans="1:4" x14ac:dyDescent="0.35">
      <c r="A2000" t="s">
        <v>2616</v>
      </c>
      <c r="B2000" t="s">
        <v>33</v>
      </c>
      <c r="C2000" t="s">
        <v>2621</v>
      </c>
      <c r="D2000" t="s">
        <v>2622</v>
      </c>
    </row>
    <row r="2001" spans="1:4" x14ac:dyDescent="0.35">
      <c r="A2001" t="s">
        <v>2616</v>
      </c>
      <c r="B2001" t="s">
        <v>33</v>
      </c>
      <c r="C2001" t="s">
        <v>2623</v>
      </c>
      <c r="D2001" t="s">
        <v>2624</v>
      </c>
    </row>
    <row r="2002" spans="1:4" x14ac:dyDescent="0.35">
      <c r="A2002" t="s">
        <v>2616</v>
      </c>
      <c r="B2002" t="s">
        <v>42</v>
      </c>
      <c r="C2002" t="s">
        <v>2625</v>
      </c>
      <c r="D2002" t="s">
        <v>2626</v>
      </c>
    </row>
    <row r="2003" spans="1:4" x14ac:dyDescent="0.35">
      <c r="A2003" t="s">
        <v>2616</v>
      </c>
      <c r="B2003" t="s">
        <v>42</v>
      </c>
      <c r="C2003" t="s">
        <v>2627</v>
      </c>
      <c r="D2003" t="s">
        <v>2628</v>
      </c>
    </row>
    <row r="2004" spans="1:4" x14ac:dyDescent="0.35">
      <c r="A2004" t="s">
        <v>2616</v>
      </c>
      <c r="B2004" t="s">
        <v>49</v>
      </c>
      <c r="C2004" t="s">
        <v>2629</v>
      </c>
      <c r="D2004" t="s">
        <v>2630</v>
      </c>
    </row>
    <row r="2005" spans="1:4" x14ac:dyDescent="0.35">
      <c r="A2005" t="s">
        <v>2616</v>
      </c>
      <c r="B2005" t="s">
        <v>233</v>
      </c>
      <c r="C2005" t="s">
        <v>47</v>
      </c>
      <c r="D2005" t="s">
        <v>2631</v>
      </c>
    </row>
    <row r="2006" spans="1:4" x14ac:dyDescent="0.35">
      <c r="A2006" t="s">
        <v>2632</v>
      </c>
      <c r="B2006" t="s">
        <v>5</v>
      </c>
      <c r="C2006" t="s">
        <v>6</v>
      </c>
      <c r="D2006" t="s">
        <v>2633</v>
      </c>
    </row>
    <row r="2007" spans="1:4" x14ac:dyDescent="0.35">
      <c r="A2007" t="s">
        <v>2632</v>
      </c>
      <c r="B2007" t="s">
        <v>8</v>
      </c>
      <c r="C2007" t="s">
        <v>9</v>
      </c>
      <c r="D2007" t="s">
        <v>2634</v>
      </c>
    </row>
    <row r="2008" spans="1:4" x14ac:dyDescent="0.35">
      <c r="A2008" t="s">
        <v>2632</v>
      </c>
      <c r="B2008" t="s">
        <v>8</v>
      </c>
      <c r="C2008" t="s">
        <v>11</v>
      </c>
      <c r="D2008" t="s">
        <v>1044</v>
      </c>
    </row>
    <row r="2009" spans="1:4" x14ac:dyDescent="0.35">
      <c r="A2009" t="s">
        <v>2632</v>
      </c>
      <c r="B2009" t="s">
        <v>8</v>
      </c>
      <c r="C2009" t="s">
        <v>13</v>
      </c>
      <c r="D2009" t="s">
        <v>1406</v>
      </c>
    </row>
    <row r="2010" spans="1:4" x14ac:dyDescent="0.35">
      <c r="A2010" t="s">
        <v>2632</v>
      </c>
      <c r="B2010" t="s">
        <v>8</v>
      </c>
      <c r="C2010" t="s">
        <v>15</v>
      </c>
      <c r="D2010" t="s">
        <v>2635</v>
      </c>
    </row>
    <row r="2011" spans="1:4" x14ac:dyDescent="0.35">
      <c r="A2011" t="s">
        <v>2632</v>
      </c>
      <c r="B2011" t="s">
        <v>8</v>
      </c>
      <c r="C2011" t="s">
        <v>17</v>
      </c>
      <c r="D2011" t="s">
        <v>62</v>
      </c>
    </row>
    <row r="2012" spans="1:4" x14ac:dyDescent="0.35">
      <c r="A2012" t="s">
        <v>2632</v>
      </c>
      <c r="B2012" t="s">
        <v>8</v>
      </c>
      <c r="C2012" t="s">
        <v>19</v>
      </c>
      <c r="D2012" t="s">
        <v>242</v>
      </c>
    </row>
    <row r="2013" spans="1:4" x14ac:dyDescent="0.35">
      <c r="A2013" t="s">
        <v>2632</v>
      </c>
      <c r="B2013" t="s">
        <v>8</v>
      </c>
      <c r="C2013" t="s">
        <v>21</v>
      </c>
      <c r="D2013" t="s">
        <v>66</v>
      </c>
    </row>
    <row r="2014" spans="1:4" x14ac:dyDescent="0.35">
      <c r="A2014" t="s">
        <v>2632</v>
      </c>
      <c r="B2014" t="s">
        <v>8</v>
      </c>
      <c r="C2014" t="s">
        <v>23</v>
      </c>
      <c r="D2014" t="s">
        <v>2636</v>
      </c>
    </row>
    <row r="2015" spans="1:4" x14ac:dyDescent="0.35">
      <c r="A2015" t="s">
        <v>2632</v>
      </c>
      <c r="B2015" t="s">
        <v>8</v>
      </c>
      <c r="C2015" t="s">
        <v>25</v>
      </c>
      <c r="D2015" t="s">
        <v>269</v>
      </c>
    </row>
    <row r="2016" spans="1:4" x14ac:dyDescent="0.35">
      <c r="A2016" t="s">
        <v>2632</v>
      </c>
      <c r="B2016" t="s">
        <v>8</v>
      </c>
      <c r="C2016" t="s">
        <v>27</v>
      </c>
      <c r="D2016" t="s">
        <v>1410</v>
      </c>
    </row>
    <row r="2017" spans="1:4" x14ac:dyDescent="0.35">
      <c r="A2017" t="s">
        <v>2632</v>
      </c>
      <c r="B2017" t="s">
        <v>8</v>
      </c>
      <c r="C2017" t="s">
        <v>29</v>
      </c>
      <c r="D2017" t="s">
        <v>193</v>
      </c>
    </row>
    <row r="2018" spans="1:4" x14ac:dyDescent="0.35">
      <c r="A2018" t="s">
        <v>2632</v>
      </c>
      <c r="B2018" t="s">
        <v>8</v>
      </c>
      <c r="C2018" t="s">
        <v>31</v>
      </c>
      <c r="D2018" t="s">
        <v>28</v>
      </c>
    </row>
    <row r="2019" spans="1:4" x14ac:dyDescent="0.35">
      <c r="A2019" t="s">
        <v>2632</v>
      </c>
      <c r="B2019" t="s">
        <v>8</v>
      </c>
      <c r="C2019" t="s">
        <v>69</v>
      </c>
      <c r="D2019" t="s">
        <v>224</v>
      </c>
    </row>
    <row r="2020" spans="1:4" x14ac:dyDescent="0.35">
      <c r="A2020" t="s">
        <v>2632</v>
      </c>
      <c r="B2020" t="s">
        <v>8</v>
      </c>
      <c r="C2020" t="s">
        <v>70</v>
      </c>
      <c r="D2020" t="s">
        <v>32</v>
      </c>
    </row>
    <row r="2021" spans="1:4" x14ac:dyDescent="0.35">
      <c r="A2021" t="s">
        <v>2632</v>
      </c>
      <c r="B2021" t="s">
        <v>33</v>
      </c>
      <c r="C2021" t="s">
        <v>2637</v>
      </c>
      <c r="D2021" t="s">
        <v>2638</v>
      </c>
    </row>
    <row r="2022" spans="1:4" x14ac:dyDescent="0.35">
      <c r="A2022" t="s">
        <v>2632</v>
      </c>
      <c r="B2022" t="s">
        <v>33</v>
      </c>
      <c r="C2022" t="s">
        <v>2639</v>
      </c>
      <c r="D2022" t="s">
        <v>2640</v>
      </c>
    </row>
    <row r="2023" spans="1:4" x14ac:dyDescent="0.35">
      <c r="A2023" t="s">
        <v>2632</v>
      </c>
      <c r="B2023" t="s">
        <v>33</v>
      </c>
      <c r="C2023" t="s">
        <v>340</v>
      </c>
      <c r="D2023" t="s">
        <v>2641</v>
      </c>
    </row>
    <row r="2024" spans="1:4" x14ac:dyDescent="0.35">
      <c r="A2024" t="s">
        <v>2632</v>
      </c>
      <c r="B2024" t="s">
        <v>42</v>
      </c>
      <c r="C2024" t="s">
        <v>2642</v>
      </c>
      <c r="D2024" t="s">
        <v>2643</v>
      </c>
    </row>
    <row r="2025" spans="1:4" x14ac:dyDescent="0.35">
      <c r="A2025" t="s">
        <v>2632</v>
      </c>
      <c r="B2025" t="s">
        <v>42</v>
      </c>
      <c r="C2025" t="s">
        <v>2644</v>
      </c>
      <c r="D2025" t="s">
        <v>2645</v>
      </c>
    </row>
    <row r="2026" spans="1:4" x14ac:dyDescent="0.35">
      <c r="A2026" t="s">
        <v>2632</v>
      </c>
      <c r="B2026" t="s">
        <v>42</v>
      </c>
      <c r="C2026" t="s">
        <v>2646</v>
      </c>
      <c r="D2026" t="s">
        <v>2647</v>
      </c>
    </row>
    <row r="2027" spans="1:4" x14ac:dyDescent="0.35">
      <c r="A2027" t="s">
        <v>2632</v>
      </c>
      <c r="B2027" t="s">
        <v>42</v>
      </c>
      <c r="C2027" t="s">
        <v>2648</v>
      </c>
      <c r="D2027" t="s">
        <v>2649</v>
      </c>
    </row>
    <row r="2028" spans="1:4" x14ac:dyDescent="0.35">
      <c r="A2028" t="s">
        <v>2632</v>
      </c>
      <c r="B2028" t="s">
        <v>49</v>
      </c>
      <c r="C2028" t="s">
        <v>2650</v>
      </c>
      <c r="D2028" t="s">
        <v>2651</v>
      </c>
    </row>
    <row r="2029" spans="1:4" x14ac:dyDescent="0.35">
      <c r="A2029" t="s">
        <v>2632</v>
      </c>
      <c r="B2029" t="s">
        <v>53</v>
      </c>
      <c r="C2029" t="s">
        <v>2652</v>
      </c>
      <c r="D2029" t="s">
        <v>2653</v>
      </c>
    </row>
    <row r="2030" spans="1:4" x14ac:dyDescent="0.35">
      <c r="A2030" t="s">
        <v>2632</v>
      </c>
      <c r="B2030" t="s">
        <v>233</v>
      </c>
      <c r="C2030" t="s">
        <v>587</v>
      </c>
      <c r="D2030" t="s">
        <v>2654</v>
      </c>
    </row>
    <row r="2031" spans="1:4" x14ac:dyDescent="0.35">
      <c r="A2031" t="s">
        <v>2655</v>
      </c>
      <c r="B2031" t="s">
        <v>5</v>
      </c>
      <c r="C2031" t="s">
        <v>6</v>
      </c>
      <c r="D2031" t="s">
        <v>2656</v>
      </c>
    </row>
    <row r="2032" spans="1:4" x14ac:dyDescent="0.35">
      <c r="A2032" t="s">
        <v>2655</v>
      </c>
      <c r="B2032" t="s">
        <v>8</v>
      </c>
      <c r="C2032" t="s">
        <v>9</v>
      </c>
      <c r="D2032" t="s">
        <v>2657</v>
      </c>
    </row>
    <row r="2033" spans="1:4" x14ac:dyDescent="0.35">
      <c r="A2033" t="s">
        <v>2655</v>
      </c>
      <c r="B2033" t="s">
        <v>8</v>
      </c>
      <c r="C2033" t="s">
        <v>11</v>
      </c>
      <c r="D2033" t="s">
        <v>114</v>
      </c>
    </row>
    <row r="2034" spans="1:4" x14ac:dyDescent="0.35">
      <c r="A2034" t="s">
        <v>2655</v>
      </c>
      <c r="B2034" t="s">
        <v>8</v>
      </c>
      <c r="C2034" t="s">
        <v>13</v>
      </c>
      <c r="D2034" t="s">
        <v>2658</v>
      </c>
    </row>
    <row r="2035" spans="1:4" x14ac:dyDescent="0.35">
      <c r="A2035" t="s">
        <v>2655</v>
      </c>
      <c r="B2035" t="s">
        <v>8</v>
      </c>
      <c r="C2035" t="s">
        <v>15</v>
      </c>
      <c r="D2035" t="s">
        <v>2659</v>
      </c>
    </row>
    <row r="2036" spans="1:4" x14ac:dyDescent="0.35">
      <c r="A2036" t="s">
        <v>2655</v>
      </c>
      <c r="B2036" t="s">
        <v>8</v>
      </c>
      <c r="C2036" t="s">
        <v>17</v>
      </c>
      <c r="D2036" t="s">
        <v>119</v>
      </c>
    </row>
    <row r="2037" spans="1:4" x14ac:dyDescent="0.35">
      <c r="A2037" t="s">
        <v>2655</v>
      </c>
      <c r="B2037" t="s">
        <v>8</v>
      </c>
      <c r="C2037" t="s">
        <v>19</v>
      </c>
      <c r="D2037" t="s">
        <v>2660</v>
      </c>
    </row>
    <row r="2038" spans="1:4" x14ac:dyDescent="0.35">
      <c r="A2038" t="s">
        <v>2655</v>
      </c>
      <c r="B2038" t="s">
        <v>8</v>
      </c>
      <c r="C2038" t="s">
        <v>21</v>
      </c>
      <c r="D2038" t="s">
        <v>62</v>
      </c>
    </row>
    <row r="2039" spans="1:4" x14ac:dyDescent="0.35">
      <c r="A2039" t="s">
        <v>2655</v>
      </c>
      <c r="B2039" t="s">
        <v>8</v>
      </c>
      <c r="C2039" t="s">
        <v>23</v>
      </c>
      <c r="D2039" t="s">
        <v>2661</v>
      </c>
    </row>
    <row r="2040" spans="1:4" x14ac:dyDescent="0.35">
      <c r="A2040" t="s">
        <v>2655</v>
      </c>
      <c r="B2040" t="s">
        <v>8</v>
      </c>
      <c r="C2040" t="s">
        <v>25</v>
      </c>
      <c r="D2040" t="s">
        <v>121</v>
      </c>
    </row>
    <row r="2041" spans="1:4" x14ac:dyDescent="0.35">
      <c r="A2041" t="s">
        <v>2655</v>
      </c>
      <c r="B2041" t="s">
        <v>33</v>
      </c>
      <c r="C2041" t="s">
        <v>2662</v>
      </c>
      <c r="D2041" t="s">
        <v>2663</v>
      </c>
    </row>
    <row r="2042" spans="1:4" x14ac:dyDescent="0.35">
      <c r="A2042" t="s">
        <v>2655</v>
      </c>
      <c r="B2042" t="s">
        <v>33</v>
      </c>
      <c r="C2042" t="s">
        <v>2664</v>
      </c>
      <c r="D2042" t="s">
        <v>2665</v>
      </c>
    </row>
    <row r="2043" spans="1:4" x14ac:dyDescent="0.35">
      <c r="A2043" t="s">
        <v>2655</v>
      </c>
      <c r="B2043" t="s">
        <v>33</v>
      </c>
      <c r="C2043" t="s">
        <v>2666</v>
      </c>
      <c r="D2043" t="s">
        <v>2667</v>
      </c>
    </row>
    <row r="2044" spans="1:4" x14ac:dyDescent="0.35">
      <c r="A2044" t="s">
        <v>2655</v>
      </c>
      <c r="B2044" t="s">
        <v>33</v>
      </c>
      <c r="C2044" t="s">
        <v>2668</v>
      </c>
      <c r="D2044" t="s">
        <v>2669</v>
      </c>
    </row>
    <row r="2045" spans="1:4" x14ac:dyDescent="0.35">
      <c r="A2045" t="s">
        <v>2655</v>
      </c>
      <c r="B2045" t="s">
        <v>33</v>
      </c>
      <c r="C2045" t="s">
        <v>2670</v>
      </c>
      <c r="D2045" t="s">
        <v>2671</v>
      </c>
    </row>
    <row r="2046" spans="1:4" x14ac:dyDescent="0.35">
      <c r="A2046" t="s">
        <v>2655</v>
      </c>
      <c r="B2046" t="s">
        <v>33</v>
      </c>
      <c r="C2046" t="s">
        <v>2672</v>
      </c>
      <c r="D2046" t="s">
        <v>2673</v>
      </c>
    </row>
    <row r="2047" spans="1:4" x14ac:dyDescent="0.35">
      <c r="A2047" t="s">
        <v>2655</v>
      </c>
      <c r="B2047" t="s">
        <v>33</v>
      </c>
      <c r="C2047" t="s">
        <v>1114</v>
      </c>
      <c r="D2047" t="s">
        <v>2674</v>
      </c>
    </row>
    <row r="2048" spans="1:4" x14ac:dyDescent="0.35">
      <c r="A2048" t="s">
        <v>2655</v>
      </c>
      <c r="B2048" t="s">
        <v>42</v>
      </c>
      <c r="C2048" t="s">
        <v>2675</v>
      </c>
      <c r="D2048" t="s">
        <v>2676</v>
      </c>
    </row>
    <row r="2049" spans="1:4" x14ac:dyDescent="0.35">
      <c r="A2049" t="s">
        <v>2655</v>
      </c>
      <c r="B2049" t="s">
        <v>42</v>
      </c>
      <c r="C2049" t="s">
        <v>2677</v>
      </c>
      <c r="D2049" t="s">
        <v>2678</v>
      </c>
    </row>
    <row r="2050" spans="1:4" x14ac:dyDescent="0.35">
      <c r="A2050" t="s">
        <v>2655</v>
      </c>
      <c r="B2050" t="s">
        <v>49</v>
      </c>
      <c r="C2050" t="s">
        <v>2679</v>
      </c>
      <c r="D2050" t="s">
        <v>2680</v>
      </c>
    </row>
    <row r="2051" spans="1:4" x14ac:dyDescent="0.35">
      <c r="A2051" t="s">
        <v>2655</v>
      </c>
      <c r="B2051" t="s">
        <v>49</v>
      </c>
      <c r="C2051" t="s">
        <v>271</v>
      </c>
      <c r="D2051" t="s">
        <v>2681</v>
      </c>
    </row>
    <row r="2052" spans="1:4" x14ac:dyDescent="0.35">
      <c r="A2052" t="s">
        <v>2655</v>
      </c>
      <c r="B2052" t="s">
        <v>53</v>
      </c>
      <c r="C2052" t="s">
        <v>108</v>
      </c>
      <c r="D2052" t="s">
        <v>2682</v>
      </c>
    </row>
    <row r="2053" spans="1:4" x14ac:dyDescent="0.35">
      <c r="A2053" t="s">
        <v>2655</v>
      </c>
      <c r="B2053" t="s">
        <v>53</v>
      </c>
      <c r="C2053" t="s">
        <v>2683</v>
      </c>
      <c r="D2053" t="s">
        <v>2684</v>
      </c>
    </row>
    <row r="2054" spans="1:4" x14ac:dyDescent="0.35">
      <c r="A2054" t="s">
        <v>2685</v>
      </c>
      <c r="B2054" t="s">
        <v>5</v>
      </c>
      <c r="C2054" t="s">
        <v>6</v>
      </c>
      <c r="D2054" t="s">
        <v>2686</v>
      </c>
    </row>
    <row r="2055" spans="1:4" x14ac:dyDescent="0.35">
      <c r="A2055" t="s">
        <v>2685</v>
      </c>
      <c r="B2055" t="s">
        <v>8</v>
      </c>
      <c r="C2055" t="s">
        <v>9</v>
      </c>
      <c r="D2055" t="s">
        <v>2687</v>
      </c>
    </row>
    <row r="2056" spans="1:4" x14ac:dyDescent="0.35">
      <c r="A2056" t="s">
        <v>2685</v>
      </c>
      <c r="B2056" t="s">
        <v>8</v>
      </c>
      <c r="C2056" t="s">
        <v>11</v>
      </c>
      <c r="D2056" t="s">
        <v>146</v>
      </c>
    </row>
    <row r="2057" spans="1:4" x14ac:dyDescent="0.35">
      <c r="A2057" t="s">
        <v>2685</v>
      </c>
      <c r="B2057" t="s">
        <v>8</v>
      </c>
      <c r="C2057" t="s">
        <v>13</v>
      </c>
      <c r="D2057" t="s">
        <v>771</v>
      </c>
    </row>
    <row r="2058" spans="1:4" x14ac:dyDescent="0.35">
      <c r="A2058" t="s">
        <v>2685</v>
      </c>
      <c r="B2058" t="s">
        <v>8</v>
      </c>
      <c r="C2058" t="s">
        <v>15</v>
      </c>
      <c r="D2058" t="s">
        <v>62</v>
      </c>
    </row>
    <row r="2059" spans="1:4" x14ac:dyDescent="0.35">
      <c r="A2059" t="s">
        <v>2685</v>
      </c>
      <c r="B2059" t="s">
        <v>8</v>
      </c>
      <c r="C2059" t="s">
        <v>17</v>
      </c>
      <c r="D2059" t="s">
        <v>2688</v>
      </c>
    </row>
    <row r="2060" spans="1:4" x14ac:dyDescent="0.35">
      <c r="A2060" t="s">
        <v>2685</v>
      </c>
      <c r="B2060" t="s">
        <v>8</v>
      </c>
      <c r="C2060" t="s">
        <v>19</v>
      </c>
      <c r="D2060" t="s">
        <v>305</v>
      </c>
    </row>
    <row r="2061" spans="1:4" x14ac:dyDescent="0.35">
      <c r="A2061" t="s">
        <v>2685</v>
      </c>
      <c r="B2061" t="s">
        <v>8</v>
      </c>
      <c r="C2061" t="s">
        <v>21</v>
      </c>
      <c r="D2061" t="s">
        <v>2689</v>
      </c>
    </row>
    <row r="2062" spans="1:4" x14ac:dyDescent="0.35">
      <c r="A2062" t="s">
        <v>2685</v>
      </c>
      <c r="B2062" t="s">
        <v>8</v>
      </c>
      <c r="C2062" t="s">
        <v>23</v>
      </c>
      <c r="D2062" t="s">
        <v>32</v>
      </c>
    </row>
    <row r="2063" spans="1:4" x14ac:dyDescent="0.35">
      <c r="A2063" t="s">
        <v>2685</v>
      </c>
      <c r="B2063" t="s">
        <v>8</v>
      </c>
      <c r="C2063" t="s">
        <v>25</v>
      </c>
      <c r="D2063" t="s">
        <v>81</v>
      </c>
    </row>
    <row r="2064" spans="1:4" x14ac:dyDescent="0.35">
      <c r="A2064" t="s">
        <v>2685</v>
      </c>
      <c r="B2064" t="s">
        <v>33</v>
      </c>
      <c r="C2064" t="s">
        <v>2690</v>
      </c>
      <c r="D2064" t="s">
        <v>2691</v>
      </c>
    </row>
    <row r="2065" spans="1:4" x14ac:dyDescent="0.35">
      <c r="A2065" t="s">
        <v>2685</v>
      </c>
      <c r="B2065" t="s">
        <v>33</v>
      </c>
      <c r="C2065" t="s">
        <v>285</v>
      </c>
      <c r="D2065" t="s">
        <v>2692</v>
      </c>
    </row>
    <row r="2066" spans="1:4" x14ac:dyDescent="0.35">
      <c r="A2066" t="s">
        <v>2685</v>
      </c>
      <c r="B2066" t="s">
        <v>33</v>
      </c>
      <c r="C2066" t="s">
        <v>2693</v>
      </c>
      <c r="D2066" t="s">
        <v>2694</v>
      </c>
    </row>
    <row r="2067" spans="1:4" x14ac:dyDescent="0.35">
      <c r="A2067" t="s">
        <v>2685</v>
      </c>
      <c r="B2067" t="s">
        <v>42</v>
      </c>
      <c r="C2067" t="s">
        <v>2695</v>
      </c>
      <c r="D2067" t="s">
        <v>2696</v>
      </c>
    </row>
    <row r="2068" spans="1:4" x14ac:dyDescent="0.35">
      <c r="A2068" t="s">
        <v>2685</v>
      </c>
      <c r="B2068" t="s">
        <v>42</v>
      </c>
      <c r="C2068" t="s">
        <v>2697</v>
      </c>
      <c r="D2068" t="s">
        <v>2698</v>
      </c>
    </row>
    <row r="2069" spans="1:4" x14ac:dyDescent="0.35">
      <c r="A2069" t="s">
        <v>2685</v>
      </c>
      <c r="B2069" t="s">
        <v>42</v>
      </c>
      <c r="C2069" t="s">
        <v>2699</v>
      </c>
      <c r="D2069" t="s">
        <v>2700</v>
      </c>
    </row>
    <row r="2070" spans="1:4" x14ac:dyDescent="0.35">
      <c r="A2070" t="s">
        <v>2685</v>
      </c>
      <c r="B2070" t="s">
        <v>49</v>
      </c>
      <c r="C2070" t="s">
        <v>2701</v>
      </c>
      <c r="D2070" t="s">
        <v>2702</v>
      </c>
    </row>
    <row r="2071" spans="1:4" x14ac:dyDescent="0.35">
      <c r="A2071" t="s">
        <v>2685</v>
      </c>
      <c r="B2071" t="s">
        <v>49</v>
      </c>
      <c r="C2071" t="s">
        <v>2703</v>
      </c>
      <c r="D2071" t="s">
        <v>2704</v>
      </c>
    </row>
    <row r="2072" spans="1:4" x14ac:dyDescent="0.35">
      <c r="A2072" t="s">
        <v>2685</v>
      </c>
      <c r="B2072" t="s">
        <v>53</v>
      </c>
      <c r="C2072" t="s">
        <v>2480</v>
      </c>
      <c r="D2072" t="s">
        <v>2705</v>
      </c>
    </row>
    <row r="2073" spans="1:4" x14ac:dyDescent="0.35">
      <c r="A2073" t="s">
        <v>2685</v>
      </c>
      <c r="B2073" t="s">
        <v>53</v>
      </c>
      <c r="C2073" t="s">
        <v>2706</v>
      </c>
      <c r="D2073" t="s">
        <v>2707</v>
      </c>
    </row>
    <row r="2074" spans="1:4" x14ac:dyDescent="0.35">
      <c r="A2074" t="s">
        <v>2685</v>
      </c>
      <c r="B2074" t="s">
        <v>233</v>
      </c>
      <c r="C2074" t="s">
        <v>589</v>
      </c>
      <c r="D2074" t="s">
        <v>2708</v>
      </c>
    </row>
    <row r="2075" spans="1:4" x14ac:dyDescent="0.35">
      <c r="A2075" t="s">
        <v>2685</v>
      </c>
      <c r="B2075" t="s">
        <v>233</v>
      </c>
      <c r="C2075" t="s">
        <v>2709</v>
      </c>
      <c r="D2075" t="s">
        <v>2710</v>
      </c>
    </row>
    <row r="2076" spans="1:4" x14ac:dyDescent="0.35">
      <c r="A2076" t="s">
        <v>2711</v>
      </c>
      <c r="B2076" t="s">
        <v>5</v>
      </c>
      <c r="C2076" t="s">
        <v>6</v>
      </c>
      <c r="D2076" t="s">
        <v>2712</v>
      </c>
    </row>
    <row r="2077" spans="1:4" x14ac:dyDescent="0.35">
      <c r="A2077" t="s">
        <v>2711</v>
      </c>
      <c r="B2077" t="s">
        <v>8</v>
      </c>
      <c r="C2077" t="s">
        <v>9</v>
      </c>
      <c r="D2077" t="s">
        <v>2713</v>
      </c>
    </row>
    <row r="2078" spans="1:4" x14ac:dyDescent="0.35">
      <c r="A2078" t="s">
        <v>2711</v>
      </c>
      <c r="B2078" t="s">
        <v>8</v>
      </c>
      <c r="C2078" t="s">
        <v>11</v>
      </c>
      <c r="D2078" t="s">
        <v>2714</v>
      </c>
    </row>
    <row r="2079" spans="1:4" x14ac:dyDescent="0.35">
      <c r="A2079" t="s">
        <v>2711</v>
      </c>
      <c r="B2079" t="s">
        <v>8</v>
      </c>
      <c r="C2079" t="s">
        <v>13</v>
      </c>
      <c r="D2079" t="s">
        <v>62</v>
      </c>
    </row>
    <row r="2080" spans="1:4" x14ac:dyDescent="0.35">
      <c r="A2080" t="s">
        <v>2711</v>
      </c>
      <c r="B2080" t="s">
        <v>8</v>
      </c>
      <c r="C2080" t="s">
        <v>15</v>
      </c>
      <c r="D2080" t="s">
        <v>2715</v>
      </c>
    </row>
    <row r="2081" spans="1:4" x14ac:dyDescent="0.35">
      <c r="A2081" t="s">
        <v>2711</v>
      </c>
      <c r="B2081" t="s">
        <v>8</v>
      </c>
      <c r="C2081" t="s">
        <v>17</v>
      </c>
      <c r="D2081" t="s">
        <v>2716</v>
      </c>
    </row>
    <row r="2082" spans="1:4" x14ac:dyDescent="0.35">
      <c r="A2082" t="s">
        <v>2711</v>
      </c>
      <c r="B2082" t="s">
        <v>8</v>
      </c>
      <c r="C2082" t="s">
        <v>19</v>
      </c>
      <c r="D2082" t="s">
        <v>2717</v>
      </c>
    </row>
    <row r="2083" spans="1:4" x14ac:dyDescent="0.35">
      <c r="A2083" t="s">
        <v>2711</v>
      </c>
      <c r="B2083" t="s">
        <v>8</v>
      </c>
      <c r="C2083" t="s">
        <v>21</v>
      </c>
      <c r="D2083" t="s">
        <v>72</v>
      </c>
    </row>
    <row r="2084" spans="1:4" x14ac:dyDescent="0.35">
      <c r="A2084" t="s">
        <v>2711</v>
      </c>
      <c r="B2084" t="s">
        <v>8</v>
      </c>
      <c r="C2084" t="s">
        <v>23</v>
      </c>
      <c r="D2084" t="s">
        <v>153</v>
      </c>
    </row>
    <row r="2085" spans="1:4" x14ac:dyDescent="0.35">
      <c r="A2085" t="s">
        <v>2711</v>
      </c>
      <c r="B2085" t="s">
        <v>8</v>
      </c>
      <c r="C2085" t="s">
        <v>25</v>
      </c>
      <c r="D2085" t="s">
        <v>602</v>
      </c>
    </row>
    <row r="2086" spans="1:4" x14ac:dyDescent="0.35">
      <c r="A2086" t="s">
        <v>2711</v>
      </c>
      <c r="B2086" t="s">
        <v>8</v>
      </c>
      <c r="C2086" t="s">
        <v>27</v>
      </c>
      <c r="D2086" t="s">
        <v>1544</v>
      </c>
    </row>
    <row r="2087" spans="1:4" x14ac:dyDescent="0.35">
      <c r="A2087" t="s">
        <v>2711</v>
      </c>
      <c r="B2087" t="s">
        <v>8</v>
      </c>
      <c r="C2087" t="s">
        <v>29</v>
      </c>
      <c r="D2087" t="s">
        <v>2718</v>
      </c>
    </row>
    <row r="2088" spans="1:4" x14ac:dyDescent="0.35">
      <c r="A2088" t="s">
        <v>2711</v>
      </c>
      <c r="B2088" t="s">
        <v>8</v>
      </c>
      <c r="C2088" t="s">
        <v>31</v>
      </c>
      <c r="D2088" t="s">
        <v>154</v>
      </c>
    </row>
    <row r="2089" spans="1:4" x14ac:dyDescent="0.35">
      <c r="A2089" t="s">
        <v>2711</v>
      </c>
      <c r="B2089" t="s">
        <v>33</v>
      </c>
      <c r="C2089" t="s">
        <v>2719</v>
      </c>
      <c r="D2089" t="s">
        <v>2720</v>
      </c>
    </row>
    <row r="2090" spans="1:4" x14ac:dyDescent="0.35">
      <c r="A2090" t="s">
        <v>2711</v>
      </c>
      <c r="B2090" t="s">
        <v>33</v>
      </c>
      <c r="C2090" t="s">
        <v>1948</v>
      </c>
      <c r="D2090" t="s">
        <v>2721</v>
      </c>
    </row>
    <row r="2091" spans="1:4" x14ac:dyDescent="0.35">
      <c r="A2091" t="s">
        <v>2711</v>
      </c>
      <c r="B2091" t="s">
        <v>33</v>
      </c>
      <c r="C2091" t="s">
        <v>2722</v>
      </c>
      <c r="D2091" t="s">
        <v>2723</v>
      </c>
    </row>
    <row r="2092" spans="1:4" x14ac:dyDescent="0.35">
      <c r="A2092" t="s">
        <v>2711</v>
      </c>
      <c r="B2092" t="s">
        <v>33</v>
      </c>
      <c r="C2092" t="s">
        <v>2724</v>
      </c>
      <c r="D2092" t="s">
        <v>2725</v>
      </c>
    </row>
    <row r="2093" spans="1:4" x14ac:dyDescent="0.35">
      <c r="A2093" t="s">
        <v>2711</v>
      </c>
      <c r="B2093" t="s">
        <v>33</v>
      </c>
      <c r="C2093" t="s">
        <v>2726</v>
      </c>
      <c r="D2093" t="s">
        <v>2727</v>
      </c>
    </row>
    <row r="2094" spans="1:4" x14ac:dyDescent="0.35">
      <c r="A2094" t="s">
        <v>2711</v>
      </c>
      <c r="B2094" t="s">
        <v>33</v>
      </c>
      <c r="C2094" t="s">
        <v>2728</v>
      </c>
      <c r="D2094" t="s">
        <v>2729</v>
      </c>
    </row>
    <row r="2095" spans="1:4" x14ac:dyDescent="0.35">
      <c r="A2095" t="s">
        <v>2711</v>
      </c>
      <c r="B2095" t="s">
        <v>42</v>
      </c>
      <c r="C2095" t="s">
        <v>2730</v>
      </c>
      <c r="D2095" t="s">
        <v>2731</v>
      </c>
    </row>
    <row r="2096" spans="1:4" x14ac:dyDescent="0.35">
      <c r="A2096" t="s">
        <v>2711</v>
      </c>
      <c r="B2096" t="s">
        <v>42</v>
      </c>
      <c r="C2096" t="s">
        <v>2732</v>
      </c>
      <c r="D2096" t="s">
        <v>2733</v>
      </c>
    </row>
    <row r="2097" spans="1:4" x14ac:dyDescent="0.35">
      <c r="A2097" t="s">
        <v>2711</v>
      </c>
      <c r="B2097" t="s">
        <v>42</v>
      </c>
      <c r="C2097" t="s">
        <v>2734</v>
      </c>
      <c r="D2097" t="s">
        <v>2735</v>
      </c>
    </row>
    <row r="2098" spans="1:4" x14ac:dyDescent="0.35">
      <c r="A2098" t="s">
        <v>2711</v>
      </c>
      <c r="B2098" t="s">
        <v>42</v>
      </c>
      <c r="C2098" t="s">
        <v>2736</v>
      </c>
      <c r="D2098" t="s">
        <v>2737</v>
      </c>
    </row>
    <row r="2099" spans="1:4" x14ac:dyDescent="0.35">
      <c r="A2099" t="s">
        <v>2711</v>
      </c>
      <c r="B2099" t="s">
        <v>49</v>
      </c>
      <c r="C2099" t="s">
        <v>2738</v>
      </c>
      <c r="D2099" t="s">
        <v>2739</v>
      </c>
    </row>
    <row r="2100" spans="1:4" x14ac:dyDescent="0.35">
      <c r="A2100" t="s">
        <v>2711</v>
      </c>
      <c r="B2100" t="s">
        <v>49</v>
      </c>
      <c r="C2100" t="s">
        <v>2740</v>
      </c>
      <c r="D2100" t="s">
        <v>2741</v>
      </c>
    </row>
    <row r="2101" spans="1:4" x14ac:dyDescent="0.35">
      <c r="A2101" t="s">
        <v>2711</v>
      </c>
      <c r="B2101" t="s">
        <v>53</v>
      </c>
      <c r="C2101" t="s">
        <v>2742</v>
      </c>
      <c r="D2101" t="s">
        <v>2743</v>
      </c>
    </row>
    <row r="2102" spans="1:4" x14ac:dyDescent="0.35">
      <c r="A2102" t="s">
        <v>2744</v>
      </c>
      <c r="B2102" t="s">
        <v>5</v>
      </c>
      <c r="C2102" t="s">
        <v>6</v>
      </c>
      <c r="D2102" t="s">
        <v>2745</v>
      </c>
    </row>
    <row r="2103" spans="1:4" x14ac:dyDescent="0.35">
      <c r="A2103" t="s">
        <v>2744</v>
      </c>
      <c r="B2103" t="s">
        <v>8</v>
      </c>
      <c r="C2103" t="s">
        <v>9</v>
      </c>
      <c r="D2103" t="s">
        <v>352</v>
      </c>
    </row>
    <row r="2104" spans="1:4" x14ac:dyDescent="0.35">
      <c r="A2104" t="s">
        <v>2744</v>
      </c>
      <c r="B2104" t="s">
        <v>8</v>
      </c>
      <c r="C2104" t="s">
        <v>11</v>
      </c>
      <c r="D2104" t="s">
        <v>2746</v>
      </c>
    </row>
    <row r="2105" spans="1:4" x14ac:dyDescent="0.35">
      <c r="A2105" t="s">
        <v>2744</v>
      </c>
      <c r="B2105" t="s">
        <v>8</v>
      </c>
      <c r="C2105" t="s">
        <v>13</v>
      </c>
      <c r="D2105" t="s">
        <v>2747</v>
      </c>
    </row>
    <row r="2106" spans="1:4" x14ac:dyDescent="0.35">
      <c r="A2106" t="s">
        <v>2744</v>
      </c>
      <c r="B2106" t="s">
        <v>8</v>
      </c>
      <c r="C2106" t="s">
        <v>15</v>
      </c>
      <c r="D2106" t="s">
        <v>2748</v>
      </c>
    </row>
    <row r="2107" spans="1:4" x14ac:dyDescent="0.35">
      <c r="A2107" t="s">
        <v>2744</v>
      </c>
      <c r="B2107" t="s">
        <v>8</v>
      </c>
      <c r="C2107" t="s">
        <v>17</v>
      </c>
      <c r="D2107" t="s">
        <v>2749</v>
      </c>
    </row>
    <row r="2108" spans="1:4" x14ac:dyDescent="0.35">
      <c r="A2108" t="s">
        <v>2744</v>
      </c>
      <c r="B2108" t="s">
        <v>8</v>
      </c>
      <c r="C2108" t="s">
        <v>19</v>
      </c>
      <c r="D2108" t="s">
        <v>600</v>
      </c>
    </row>
    <row r="2109" spans="1:4" x14ac:dyDescent="0.35">
      <c r="A2109" t="s">
        <v>2744</v>
      </c>
      <c r="B2109" t="s">
        <v>8</v>
      </c>
      <c r="C2109" t="s">
        <v>21</v>
      </c>
      <c r="D2109" t="s">
        <v>62</v>
      </c>
    </row>
    <row r="2110" spans="1:4" x14ac:dyDescent="0.35">
      <c r="A2110" t="s">
        <v>2744</v>
      </c>
      <c r="B2110" t="s">
        <v>8</v>
      </c>
      <c r="C2110" t="s">
        <v>23</v>
      </c>
      <c r="D2110" t="s">
        <v>16</v>
      </c>
    </row>
    <row r="2111" spans="1:4" x14ac:dyDescent="0.35">
      <c r="A2111" t="s">
        <v>2744</v>
      </c>
      <c r="B2111" t="s">
        <v>8</v>
      </c>
      <c r="C2111" t="s">
        <v>25</v>
      </c>
      <c r="D2111" t="s">
        <v>2750</v>
      </c>
    </row>
    <row r="2112" spans="1:4" x14ac:dyDescent="0.35">
      <c r="A2112" t="s">
        <v>2744</v>
      </c>
      <c r="B2112" t="s">
        <v>33</v>
      </c>
      <c r="C2112" t="s">
        <v>2751</v>
      </c>
      <c r="D2112" t="s">
        <v>2752</v>
      </c>
    </row>
    <row r="2113" spans="1:4" x14ac:dyDescent="0.35">
      <c r="A2113" t="s">
        <v>2744</v>
      </c>
      <c r="B2113" t="s">
        <v>33</v>
      </c>
      <c r="C2113" t="s">
        <v>2753</v>
      </c>
      <c r="D2113" t="s">
        <v>2754</v>
      </c>
    </row>
    <row r="2114" spans="1:4" x14ac:dyDescent="0.35">
      <c r="A2114" t="s">
        <v>2744</v>
      </c>
      <c r="B2114" t="s">
        <v>33</v>
      </c>
      <c r="C2114" t="s">
        <v>2755</v>
      </c>
      <c r="D2114" t="s">
        <v>2756</v>
      </c>
    </row>
    <row r="2115" spans="1:4" x14ac:dyDescent="0.35">
      <c r="A2115" t="s">
        <v>2744</v>
      </c>
      <c r="B2115" t="s">
        <v>33</v>
      </c>
      <c r="C2115" t="s">
        <v>2757</v>
      </c>
      <c r="D2115" t="s">
        <v>2758</v>
      </c>
    </row>
    <row r="2116" spans="1:4" x14ac:dyDescent="0.35">
      <c r="A2116" t="s">
        <v>2744</v>
      </c>
      <c r="B2116" t="s">
        <v>33</v>
      </c>
      <c r="C2116" t="s">
        <v>2759</v>
      </c>
      <c r="D2116" t="s">
        <v>2760</v>
      </c>
    </row>
    <row r="2117" spans="1:4" x14ac:dyDescent="0.35">
      <c r="A2117" t="s">
        <v>2744</v>
      </c>
      <c r="B2117" t="s">
        <v>33</v>
      </c>
      <c r="C2117" t="s">
        <v>2761</v>
      </c>
      <c r="D2117" t="s">
        <v>2762</v>
      </c>
    </row>
    <row r="2118" spans="1:4" x14ac:dyDescent="0.35">
      <c r="A2118" t="s">
        <v>2744</v>
      </c>
      <c r="B2118" t="s">
        <v>33</v>
      </c>
      <c r="C2118" t="s">
        <v>2763</v>
      </c>
      <c r="D2118" t="s">
        <v>2764</v>
      </c>
    </row>
    <row r="2119" spans="1:4" x14ac:dyDescent="0.35">
      <c r="A2119" t="s">
        <v>2744</v>
      </c>
      <c r="B2119" t="s">
        <v>42</v>
      </c>
      <c r="C2119" t="s">
        <v>2765</v>
      </c>
      <c r="D2119" t="s">
        <v>2766</v>
      </c>
    </row>
    <row r="2120" spans="1:4" x14ac:dyDescent="0.35">
      <c r="A2120" t="s">
        <v>2744</v>
      </c>
      <c r="B2120" t="s">
        <v>42</v>
      </c>
      <c r="C2120" t="s">
        <v>2767</v>
      </c>
      <c r="D2120" t="s">
        <v>2768</v>
      </c>
    </row>
    <row r="2121" spans="1:4" x14ac:dyDescent="0.35">
      <c r="A2121" t="s">
        <v>2744</v>
      </c>
      <c r="B2121" t="s">
        <v>49</v>
      </c>
      <c r="C2121" t="s">
        <v>2769</v>
      </c>
      <c r="D2121" t="s">
        <v>2770</v>
      </c>
    </row>
    <row r="2122" spans="1:4" x14ac:dyDescent="0.35">
      <c r="A2122" t="s">
        <v>2744</v>
      </c>
      <c r="B2122" t="s">
        <v>53</v>
      </c>
      <c r="C2122" t="s">
        <v>2771</v>
      </c>
      <c r="D2122" t="s">
        <v>2772</v>
      </c>
    </row>
    <row r="2123" spans="1:4" x14ac:dyDescent="0.35">
      <c r="A2123" t="s">
        <v>2744</v>
      </c>
      <c r="B2123" t="s">
        <v>233</v>
      </c>
      <c r="C2123" t="s">
        <v>591</v>
      </c>
      <c r="D2123" t="s">
        <v>2773</v>
      </c>
    </row>
    <row r="2124" spans="1:4" x14ac:dyDescent="0.35">
      <c r="A2124" t="s">
        <v>2744</v>
      </c>
      <c r="B2124" t="s">
        <v>233</v>
      </c>
      <c r="C2124" t="s">
        <v>593</v>
      </c>
      <c r="D2124" t="s">
        <v>2774</v>
      </c>
    </row>
    <row r="2125" spans="1:4" x14ac:dyDescent="0.35">
      <c r="A2125" t="s">
        <v>2775</v>
      </c>
      <c r="B2125" t="s">
        <v>5</v>
      </c>
      <c r="C2125" t="s">
        <v>6</v>
      </c>
      <c r="D2125" t="s">
        <v>2776</v>
      </c>
    </row>
    <row r="2126" spans="1:4" x14ac:dyDescent="0.35">
      <c r="A2126" t="s">
        <v>2775</v>
      </c>
      <c r="B2126" t="s">
        <v>8</v>
      </c>
      <c r="C2126" t="s">
        <v>9</v>
      </c>
      <c r="D2126" t="s">
        <v>2777</v>
      </c>
    </row>
    <row r="2127" spans="1:4" x14ac:dyDescent="0.35">
      <c r="A2127" t="s">
        <v>2775</v>
      </c>
      <c r="B2127" t="s">
        <v>8</v>
      </c>
      <c r="C2127" t="s">
        <v>11</v>
      </c>
      <c r="D2127" t="s">
        <v>2778</v>
      </c>
    </row>
    <row r="2128" spans="1:4" x14ac:dyDescent="0.35">
      <c r="A2128" t="s">
        <v>2775</v>
      </c>
      <c r="B2128" t="s">
        <v>8</v>
      </c>
      <c r="C2128" t="s">
        <v>13</v>
      </c>
      <c r="D2128" t="s">
        <v>16</v>
      </c>
    </row>
    <row r="2129" spans="1:4" x14ac:dyDescent="0.35">
      <c r="A2129" t="s">
        <v>2775</v>
      </c>
      <c r="B2129" t="s">
        <v>8</v>
      </c>
      <c r="C2129" t="s">
        <v>15</v>
      </c>
      <c r="D2129" t="s">
        <v>72</v>
      </c>
    </row>
    <row r="2130" spans="1:4" x14ac:dyDescent="0.35">
      <c r="A2130" t="s">
        <v>2775</v>
      </c>
      <c r="B2130" t="s">
        <v>8</v>
      </c>
      <c r="C2130" t="s">
        <v>17</v>
      </c>
      <c r="D2130" t="s">
        <v>355</v>
      </c>
    </row>
    <row r="2131" spans="1:4" x14ac:dyDescent="0.35">
      <c r="A2131" t="s">
        <v>2775</v>
      </c>
      <c r="B2131" t="s">
        <v>8</v>
      </c>
      <c r="C2131" t="s">
        <v>19</v>
      </c>
      <c r="D2131" t="s">
        <v>154</v>
      </c>
    </row>
    <row r="2132" spans="1:4" x14ac:dyDescent="0.35">
      <c r="A2132" t="s">
        <v>2775</v>
      </c>
      <c r="B2132" t="s">
        <v>33</v>
      </c>
      <c r="C2132" t="s">
        <v>2779</v>
      </c>
      <c r="D2132" t="s">
        <v>2780</v>
      </c>
    </row>
    <row r="2133" spans="1:4" x14ac:dyDescent="0.35">
      <c r="A2133" t="s">
        <v>2775</v>
      </c>
      <c r="B2133" t="s">
        <v>33</v>
      </c>
      <c r="C2133" t="s">
        <v>2781</v>
      </c>
      <c r="D2133" t="s">
        <v>2782</v>
      </c>
    </row>
    <row r="2134" spans="1:4" x14ac:dyDescent="0.35">
      <c r="A2134" t="s">
        <v>2775</v>
      </c>
      <c r="B2134" t="s">
        <v>42</v>
      </c>
      <c r="C2134" t="s">
        <v>2783</v>
      </c>
      <c r="D2134" t="s">
        <v>2784</v>
      </c>
    </row>
    <row r="2135" spans="1:4" x14ac:dyDescent="0.35">
      <c r="A2135" t="s">
        <v>2775</v>
      </c>
      <c r="B2135" t="s">
        <v>49</v>
      </c>
      <c r="C2135" t="s">
        <v>2785</v>
      </c>
      <c r="D2135" t="s">
        <v>2786</v>
      </c>
    </row>
    <row r="2136" spans="1:4" x14ac:dyDescent="0.35">
      <c r="A2136" t="s">
        <v>2787</v>
      </c>
      <c r="B2136" t="s">
        <v>5</v>
      </c>
      <c r="C2136" t="s">
        <v>6</v>
      </c>
      <c r="D2136" t="s">
        <v>2788</v>
      </c>
    </row>
    <row r="2137" spans="1:4" x14ac:dyDescent="0.35">
      <c r="A2137" t="s">
        <v>2787</v>
      </c>
      <c r="B2137" t="s">
        <v>8</v>
      </c>
      <c r="C2137" t="s">
        <v>9</v>
      </c>
      <c r="D2137" t="s">
        <v>556</v>
      </c>
    </row>
    <row r="2138" spans="1:4" x14ac:dyDescent="0.35">
      <c r="A2138" t="s">
        <v>2787</v>
      </c>
      <c r="B2138" t="s">
        <v>8</v>
      </c>
      <c r="C2138" t="s">
        <v>11</v>
      </c>
      <c r="D2138" t="s">
        <v>62</v>
      </c>
    </row>
    <row r="2139" spans="1:4" x14ac:dyDescent="0.35">
      <c r="A2139" t="s">
        <v>2787</v>
      </c>
      <c r="B2139" t="s">
        <v>8</v>
      </c>
      <c r="C2139" t="s">
        <v>13</v>
      </c>
      <c r="D2139" t="s">
        <v>2789</v>
      </c>
    </row>
    <row r="2140" spans="1:4" x14ac:dyDescent="0.35">
      <c r="A2140" t="s">
        <v>2787</v>
      </c>
      <c r="B2140" t="s">
        <v>8</v>
      </c>
      <c r="C2140" t="s">
        <v>15</v>
      </c>
      <c r="D2140" t="s">
        <v>71</v>
      </c>
    </row>
    <row r="2141" spans="1:4" x14ac:dyDescent="0.35">
      <c r="A2141" t="s">
        <v>2787</v>
      </c>
      <c r="B2141" t="s">
        <v>8</v>
      </c>
      <c r="C2141" t="s">
        <v>17</v>
      </c>
      <c r="D2141" t="s">
        <v>2218</v>
      </c>
    </row>
    <row r="2142" spans="1:4" x14ac:dyDescent="0.35">
      <c r="A2142" t="s">
        <v>2787</v>
      </c>
      <c r="B2142" t="s">
        <v>8</v>
      </c>
      <c r="C2142" t="s">
        <v>19</v>
      </c>
      <c r="D2142" t="s">
        <v>2790</v>
      </c>
    </row>
    <row r="2143" spans="1:4" x14ac:dyDescent="0.35">
      <c r="A2143" t="s">
        <v>2787</v>
      </c>
      <c r="B2143" t="s">
        <v>8</v>
      </c>
      <c r="C2143" t="s">
        <v>21</v>
      </c>
      <c r="D2143" t="s">
        <v>1410</v>
      </c>
    </row>
    <row r="2144" spans="1:4" x14ac:dyDescent="0.35">
      <c r="A2144" t="s">
        <v>2787</v>
      </c>
      <c r="B2144" t="s">
        <v>8</v>
      </c>
      <c r="C2144" t="s">
        <v>23</v>
      </c>
      <c r="D2144" t="s">
        <v>244</v>
      </c>
    </row>
    <row r="2145" spans="1:4" x14ac:dyDescent="0.35">
      <c r="A2145" t="s">
        <v>2787</v>
      </c>
      <c r="B2145" t="s">
        <v>8</v>
      </c>
      <c r="C2145" t="s">
        <v>25</v>
      </c>
      <c r="D2145" t="s">
        <v>28</v>
      </c>
    </row>
    <row r="2146" spans="1:4" x14ac:dyDescent="0.35">
      <c r="A2146" t="s">
        <v>2787</v>
      </c>
      <c r="B2146" t="s">
        <v>8</v>
      </c>
      <c r="C2146" t="s">
        <v>27</v>
      </c>
      <c r="D2146" t="s">
        <v>30</v>
      </c>
    </row>
    <row r="2147" spans="1:4" x14ac:dyDescent="0.35">
      <c r="A2147" t="s">
        <v>2787</v>
      </c>
      <c r="B2147" t="s">
        <v>8</v>
      </c>
      <c r="C2147" t="s">
        <v>29</v>
      </c>
      <c r="D2147" t="s">
        <v>32</v>
      </c>
    </row>
    <row r="2148" spans="1:4" x14ac:dyDescent="0.35">
      <c r="A2148" t="s">
        <v>2787</v>
      </c>
      <c r="B2148" t="s">
        <v>8</v>
      </c>
      <c r="C2148" t="s">
        <v>31</v>
      </c>
      <c r="D2148" t="s">
        <v>81</v>
      </c>
    </row>
    <row r="2149" spans="1:4" x14ac:dyDescent="0.35">
      <c r="A2149" t="s">
        <v>2787</v>
      </c>
      <c r="B2149" t="s">
        <v>8</v>
      </c>
      <c r="C2149" t="s">
        <v>69</v>
      </c>
      <c r="D2149" t="s">
        <v>2791</v>
      </c>
    </row>
    <row r="2150" spans="1:4" x14ac:dyDescent="0.35">
      <c r="A2150" t="s">
        <v>2787</v>
      </c>
      <c r="B2150" t="s">
        <v>33</v>
      </c>
      <c r="C2150" t="s">
        <v>1424</v>
      </c>
      <c r="D2150" t="s">
        <v>2792</v>
      </c>
    </row>
    <row r="2151" spans="1:4" x14ac:dyDescent="0.35">
      <c r="A2151" t="s">
        <v>2787</v>
      </c>
      <c r="B2151" t="s">
        <v>33</v>
      </c>
      <c r="C2151" t="s">
        <v>1290</v>
      </c>
      <c r="D2151" t="s">
        <v>2793</v>
      </c>
    </row>
    <row r="2152" spans="1:4" x14ac:dyDescent="0.35">
      <c r="A2152" t="s">
        <v>2787</v>
      </c>
      <c r="B2152" t="s">
        <v>33</v>
      </c>
      <c r="C2152" t="s">
        <v>1950</v>
      </c>
      <c r="D2152" t="s">
        <v>2794</v>
      </c>
    </row>
    <row r="2153" spans="1:4" x14ac:dyDescent="0.35">
      <c r="A2153" t="s">
        <v>2787</v>
      </c>
      <c r="B2153" t="s">
        <v>33</v>
      </c>
      <c r="C2153" t="s">
        <v>2795</v>
      </c>
      <c r="D2153" t="s">
        <v>2796</v>
      </c>
    </row>
    <row r="2154" spans="1:4" x14ac:dyDescent="0.35">
      <c r="A2154" t="s">
        <v>2787</v>
      </c>
      <c r="B2154" t="s">
        <v>33</v>
      </c>
      <c r="C2154" t="s">
        <v>2421</v>
      </c>
      <c r="D2154" t="s">
        <v>2797</v>
      </c>
    </row>
    <row r="2155" spans="1:4" x14ac:dyDescent="0.35">
      <c r="A2155" t="s">
        <v>2787</v>
      </c>
      <c r="B2155" t="s">
        <v>33</v>
      </c>
      <c r="C2155" t="s">
        <v>2327</v>
      </c>
      <c r="D2155" t="s">
        <v>2798</v>
      </c>
    </row>
    <row r="2156" spans="1:4" x14ac:dyDescent="0.35">
      <c r="A2156" t="s">
        <v>2787</v>
      </c>
      <c r="B2156" t="s">
        <v>42</v>
      </c>
      <c r="C2156" t="s">
        <v>2799</v>
      </c>
      <c r="D2156" t="s">
        <v>2800</v>
      </c>
    </row>
    <row r="2157" spans="1:4" x14ac:dyDescent="0.35">
      <c r="A2157" t="s">
        <v>2787</v>
      </c>
      <c r="B2157" t="s">
        <v>42</v>
      </c>
      <c r="C2157" t="s">
        <v>2801</v>
      </c>
      <c r="D2157" t="s">
        <v>2802</v>
      </c>
    </row>
    <row r="2158" spans="1:4" x14ac:dyDescent="0.35">
      <c r="A2158" t="s">
        <v>2787</v>
      </c>
      <c r="B2158" t="s">
        <v>42</v>
      </c>
      <c r="C2158" t="s">
        <v>2803</v>
      </c>
      <c r="D2158" t="s">
        <v>2804</v>
      </c>
    </row>
    <row r="2159" spans="1:4" x14ac:dyDescent="0.35">
      <c r="A2159" t="s">
        <v>2787</v>
      </c>
      <c r="B2159" t="s">
        <v>49</v>
      </c>
      <c r="C2159" t="s">
        <v>2805</v>
      </c>
      <c r="D2159" t="s">
        <v>2806</v>
      </c>
    </row>
    <row r="2160" spans="1:4" x14ac:dyDescent="0.35">
      <c r="A2160" t="s">
        <v>2787</v>
      </c>
      <c r="B2160" t="s">
        <v>49</v>
      </c>
      <c r="C2160" t="s">
        <v>2807</v>
      </c>
      <c r="D2160" t="s">
        <v>2808</v>
      </c>
    </row>
    <row r="2161" spans="1:4" x14ac:dyDescent="0.35">
      <c r="A2161" t="s">
        <v>2787</v>
      </c>
      <c r="B2161" t="s">
        <v>53</v>
      </c>
      <c r="C2161" t="s">
        <v>2809</v>
      </c>
      <c r="D2161" t="s">
        <v>2810</v>
      </c>
    </row>
    <row r="2162" spans="1:4" x14ac:dyDescent="0.35">
      <c r="A2162" t="s">
        <v>2787</v>
      </c>
      <c r="B2162" t="s">
        <v>53</v>
      </c>
      <c r="C2162" t="s">
        <v>2623</v>
      </c>
      <c r="D2162" t="s">
        <v>2811</v>
      </c>
    </row>
    <row r="2163" spans="1:4" x14ac:dyDescent="0.35">
      <c r="A2163" t="s">
        <v>2787</v>
      </c>
      <c r="B2163" t="s">
        <v>53</v>
      </c>
      <c r="C2163" t="s">
        <v>2812</v>
      </c>
      <c r="D2163" t="s">
        <v>2813</v>
      </c>
    </row>
    <row r="2164" spans="1:4" x14ac:dyDescent="0.35">
      <c r="A2164" t="s">
        <v>2787</v>
      </c>
      <c r="B2164" t="s">
        <v>233</v>
      </c>
      <c r="C2164" t="s">
        <v>631</v>
      </c>
      <c r="D2164" t="s">
        <v>2814</v>
      </c>
    </row>
    <row r="2165" spans="1:4" x14ac:dyDescent="0.35">
      <c r="A2165" t="s">
        <v>2787</v>
      </c>
      <c r="B2165" t="s">
        <v>233</v>
      </c>
      <c r="C2165" t="s">
        <v>633</v>
      </c>
      <c r="D2165" t="s">
        <v>2815</v>
      </c>
    </row>
    <row r="2166" spans="1:4" x14ac:dyDescent="0.35">
      <c r="A2166" t="s">
        <v>2816</v>
      </c>
      <c r="B2166" t="s">
        <v>5</v>
      </c>
      <c r="C2166" t="s">
        <v>6</v>
      </c>
      <c r="D2166" t="s">
        <v>2817</v>
      </c>
    </row>
    <row r="2167" spans="1:4" x14ac:dyDescent="0.35">
      <c r="A2167" t="s">
        <v>2816</v>
      </c>
      <c r="B2167" t="s">
        <v>8</v>
      </c>
      <c r="C2167" t="s">
        <v>9</v>
      </c>
      <c r="D2167" t="s">
        <v>2818</v>
      </c>
    </row>
    <row r="2168" spans="1:4" x14ac:dyDescent="0.35">
      <c r="A2168" t="s">
        <v>2816</v>
      </c>
      <c r="B2168" t="s">
        <v>8</v>
      </c>
      <c r="C2168" t="s">
        <v>11</v>
      </c>
      <c r="D2168" t="s">
        <v>16</v>
      </c>
    </row>
    <row r="2169" spans="1:4" x14ac:dyDescent="0.35">
      <c r="A2169" t="s">
        <v>2816</v>
      </c>
      <c r="B2169" t="s">
        <v>8</v>
      </c>
      <c r="C2169" t="s">
        <v>13</v>
      </c>
      <c r="D2169" t="s">
        <v>242</v>
      </c>
    </row>
    <row r="2170" spans="1:4" x14ac:dyDescent="0.35">
      <c r="A2170" t="s">
        <v>2816</v>
      </c>
      <c r="B2170" t="s">
        <v>8</v>
      </c>
      <c r="C2170" t="s">
        <v>15</v>
      </c>
      <c r="D2170" t="s">
        <v>65</v>
      </c>
    </row>
    <row r="2171" spans="1:4" x14ac:dyDescent="0.35">
      <c r="A2171" t="s">
        <v>2816</v>
      </c>
      <c r="B2171" t="s">
        <v>8</v>
      </c>
      <c r="C2171" t="s">
        <v>17</v>
      </c>
      <c r="D2171" t="s">
        <v>1184</v>
      </c>
    </row>
    <row r="2172" spans="1:4" x14ac:dyDescent="0.35">
      <c r="A2172" t="s">
        <v>2816</v>
      </c>
      <c r="B2172" t="s">
        <v>8</v>
      </c>
      <c r="C2172" t="s">
        <v>19</v>
      </c>
      <c r="D2172" t="s">
        <v>2819</v>
      </c>
    </row>
    <row r="2173" spans="1:4" x14ac:dyDescent="0.35">
      <c r="A2173" t="s">
        <v>2816</v>
      </c>
      <c r="B2173" t="s">
        <v>33</v>
      </c>
      <c r="C2173" t="s">
        <v>2820</v>
      </c>
      <c r="D2173" t="s">
        <v>2821</v>
      </c>
    </row>
    <row r="2174" spans="1:4" x14ac:dyDescent="0.35">
      <c r="A2174" t="s">
        <v>2816</v>
      </c>
      <c r="B2174" t="s">
        <v>33</v>
      </c>
      <c r="C2174" t="s">
        <v>2822</v>
      </c>
      <c r="D2174" t="s">
        <v>2823</v>
      </c>
    </row>
    <row r="2175" spans="1:4" x14ac:dyDescent="0.35">
      <c r="A2175" t="s">
        <v>2816</v>
      </c>
      <c r="B2175" t="s">
        <v>33</v>
      </c>
      <c r="C2175" t="s">
        <v>2824</v>
      </c>
      <c r="D2175" t="s">
        <v>2825</v>
      </c>
    </row>
    <row r="2176" spans="1:4" x14ac:dyDescent="0.35">
      <c r="A2176" t="s">
        <v>2816</v>
      </c>
      <c r="B2176" t="s">
        <v>33</v>
      </c>
      <c r="C2176" t="s">
        <v>1952</v>
      </c>
      <c r="D2176" t="s">
        <v>2826</v>
      </c>
    </row>
    <row r="2177" spans="1:4" x14ac:dyDescent="0.35">
      <c r="A2177" t="s">
        <v>2816</v>
      </c>
      <c r="B2177" t="s">
        <v>42</v>
      </c>
      <c r="C2177" t="s">
        <v>2827</v>
      </c>
      <c r="D2177" t="s">
        <v>2828</v>
      </c>
    </row>
    <row r="2178" spans="1:4" x14ac:dyDescent="0.35">
      <c r="A2178" t="s">
        <v>2816</v>
      </c>
      <c r="B2178" t="s">
        <v>42</v>
      </c>
      <c r="C2178" t="s">
        <v>2829</v>
      </c>
      <c r="D2178" t="s">
        <v>2830</v>
      </c>
    </row>
    <row r="2179" spans="1:4" x14ac:dyDescent="0.35">
      <c r="A2179" t="s">
        <v>2816</v>
      </c>
      <c r="B2179" t="s">
        <v>49</v>
      </c>
      <c r="C2179" t="s">
        <v>2831</v>
      </c>
      <c r="D2179" t="s">
        <v>2832</v>
      </c>
    </row>
    <row r="2180" spans="1:4" x14ac:dyDescent="0.35">
      <c r="A2180" t="s">
        <v>2816</v>
      </c>
      <c r="B2180" t="s">
        <v>53</v>
      </c>
      <c r="C2180" t="s">
        <v>2833</v>
      </c>
      <c r="D2180" t="s">
        <v>2834</v>
      </c>
    </row>
    <row r="2181" spans="1:4" x14ac:dyDescent="0.35">
      <c r="A2181" t="s">
        <v>2835</v>
      </c>
      <c r="B2181" t="s">
        <v>5</v>
      </c>
      <c r="C2181" t="s">
        <v>6</v>
      </c>
      <c r="D2181" t="s">
        <v>2836</v>
      </c>
    </row>
    <row r="2182" spans="1:4" x14ac:dyDescent="0.35">
      <c r="A2182" t="s">
        <v>2835</v>
      </c>
      <c r="B2182" t="s">
        <v>8</v>
      </c>
      <c r="C2182" t="s">
        <v>9</v>
      </c>
      <c r="D2182" t="s">
        <v>2837</v>
      </c>
    </row>
    <row r="2183" spans="1:4" x14ac:dyDescent="0.35">
      <c r="A2183" t="s">
        <v>2835</v>
      </c>
      <c r="B2183" t="s">
        <v>8</v>
      </c>
      <c r="C2183" t="s">
        <v>11</v>
      </c>
      <c r="D2183" t="s">
        <v>146</v>
      </c>
    </row>
    <row r="2184" spans="1:4" x14ac:dyDescent="0.35">
      <c r="A2184" t="s">
        <v>2835</v>
      </c>
      <c r="B2184" t="s">
        <v>8</v>
      </c>
      <c r="C2184" t="s">
        <v>13</v>
      </c>
      <c r="D2184" t="s">
        <v>2393</v>
      </c>
    </row>
    <row r="2185" spans="1:4" x14ac:dyDescent="0.35">
      <c r="A2185" t="s">
        <v>2835</v>
      </c>
      <c r="B2185" t="s">
        <v>8</v>
      </c>
      <c r="C2185" t="s">
        <v>15</v>
      </c>
      <c r="D2185" t="s">
        <v>119</v>
      </c>
    </row>
    <row r="2186" spans="1:4" x14ac:dyDescent="0.35">
      <c r="A2186" t="s">
        <v>2835</v>
      </c>
      <c r="B2186" t="s">
        <v>8</v>
      </c>
      <c r="C2186" t="s">
        <v>17</v>
      </c>
      <c r="D2186" t="s">
        <v>242</v>
      </c>
    </row>
    <row r="2187" spans="1:4" x14ac:dyDescent="0.35">
      <c r="A2187" t="s">
        <v>2835</v>
      </c>
      <c r="B2187" t="s">
        <v>8</v>
      </c>
      <c r="C2187" t="s">
        <v>19</v>
      </c>
      <c r="D2187" t="s">
        <v>28</v>
      </c>
    </row>
    <row r="2188" spans="1:4" x14ac:dyDescent="0.35">
      <c r="A2188" t="s">
        <v>2835</v>
      </c>
      <c r="B2188" t="s">
        <v>33</v>
      </c>
      <c r="C2188" t="s">
        <v>2838</v>
      </c>
      <c r="D2188" t="s">
        <v>2839</v>
      </c>
    </row>
    <row r="2189" spans="1:4" x14ac:dyDescent="0.35">
      <c r="A2189" t="s">
        <v>2835</v>
      </c>
      <c r="B2189" t="s">
        <v>33</v>
      </c>
      <c r="C2189" t="s">
        <v>2840</v>
      </c>
      <c r="D2189" t="s">
        <v>2841</v>
      </c>
    </row>
    <row r="2190" spans="1:4" x14ac:dyDescent="0.35">
      <c r="A2190" t="s">
        <v>2835</v>
      </c>
      <c r="B2190" t="s">
        <v>42</v>
      </c>
      <c r="C2190" t="s">
        <v>2842</v>
      </c>
      <c r="D2190" t="s">
        <v>2843</v>
      </c>
    </row>
    <row r="2191" spans="1:4" x14ac:dyDescent="0.35">
      <c r="A2191" t="s">
        <v>2835</v>
      </c>
      <c r="B2191" t="s">
        <v>49</v>
      </c>
      <c r="C2191" t="s">
        <v>2844</v>
      </c>
      <c r="D2191" t="s">
        <v>2845</v>
      </c>
    </row>
    <row r="2192" spans="1:4" x14ac:dyDescent="0.35">
      <c r="A2192" t="s">
        <v>2846</v>
      </c>
      <c r="B2192" t="s">
        <v>5</v>
      </c>
      <c r="C2192" t="s">
        <v>6</v>
      </c>
      <c r="D2192" t="s">
        <v>2847</v>
      </c>
    </row>
    <row r="2193" spans="1:4" x14ac:dyDescent="0.35">
      <c r="A2193" t="s">
        <v>2846</v>
      </c>
      <c r="B2193" t="s">
        <v>8</v>
      </c>
      <c r="C2193" t="s">
        <v>9</v>
      </c>
      <c r="D2193" t="s">
        <v>2848</v>
      </c>
    </row>
    <row r="2194" spans="1:4" x14ac:dyDescent="0.35">
      <c r="A2194" t="s">
        <v>2846</v>
      </c>
      <c r="B2194" t="s">
        <v>8</v>
      </c>
      <c r="C2194" t="s">
        <v>11</v>
      </c>
      <c r="D2194" t="s">
        <v>146</v>
      </c>
    </row>
    <row r="2195" spans="1:4" x14ac:dyDescent="0.35">
      <c r="A2195" t="s">
        <v>2846</v>
      </c>
      <c r="B2195" t="s">
        <v>8</v>
      </c>
      <c r="C2195" t="s">
        <v>13</v>
      </c>
      <c r="D2195" t="s">
        <v>118</v>
      </c>
    </row>
    <row r="2196" spans="1:4" x14ac:dyDescent="0.35">
      <c r="A2196" t="s">
        <v>2846</v>
      </c>
      <c r="B2196" t="s">
        <v>8</v>
      </c>
      <c r="C2196" t="s">
        <v>15</v>
      </c>
      <c r="D2196" t="s">
        <v>71</v>
      </c>
    </row>
    <row r="2197" spans="1:4" x14ac:dyDescent="0.35">
      <c r="A2197" t="s">
        <v>2846</v>
      </c>
      <c r="B2197" t="s">
        <v>8</v>
      </c>
      <c r="C2197" t="s">
        <v>17</v>
      </c>
      <c r="D2197" t="s">
        <v>2849</v>
      </c>
    </row>
    <row r="2198" spans="1:4" x14ac:dyDescent="0.35">
      <c r="A2198" t="s">
        <v>2846</v>
      </c>
      <c r="B2198" t="s">
        <v>8</v>
      </c>
      <c r="C2198" t="s">
        <v>19</v>
      </c>
      <c r="D2198" t="s">
        <v>2850</v>
      </c>
    </row>
    <row r="2199" spans="1:4" x14ac:dyDescent="0.35">
      <c r="A2199" t="s">
        <v>2846</v>
      </c>
      <c r="B2199" t="s">
        <v>8</v>
      </c>
      <c r="C2199" t="s">
        <v>21</v>
      </c>
      <c r="D2199" t="s">
        <v>1544</v>
      </c>
    </row>
    <row r="2200" spans="1:4" x14ac:dyDescent="0.35">
      <c r="A2200" t="s">
        <v>2846</v>
      </c>
      <c r="B2200" t="s">
        <v>8</v>
      </c>
      <c r="C2200" t="s">
        <v>23</v>
      </c>
      <c r="D2200" t="s">
        <v>28</v>
      </c>
    </row>
    <row r="2201" spans="1:4" x14ac:dyDescent="0.35">
      <c r="A2201" t="s">
        <v>2846</v>
      </c>
      <c r="B2201" t="s">
        <v>33</v>
      </c>
      <c r="C2201" t="s">
        <v>2266</v>
      </c>
      <c r="D2201" t="s">
        <v>2851</v>
      </c>
    </row>
    <row r="2202" spans="1:4" x14ac:dyDescent="0.35">
      <c r="A2202" t="s">
        <v>2846</v>
      </c>
      <c r="B2202" t="s">
        <v>33</v>
      </c>
      <c r="C2202" t="s">
        <v>2852</v>
      </c>
      <c r="D2202" t="s">
        <v>2853</v>
      </c>
    </row>
    <row r="2203" spans="1:4" x14ac:dyDescent="0.35">
      <c r="A2203" t="s">
        <v>2846</v>
      </c>
      <c r="B2203" t="s">
        <v>42</v>
      </c>
      <c r="C2203" t="s">
        <v>2854</v>
      </c>
      <c r="D2203" t="s">
        <v>2855</v>
      </c>
    </row>
    <row r="2204" spans="1:4" x14ac:dyDescent="0.35">
      <c r="A2204" t="s">
        <v>2846</v>
      </c>
      <c r="B2204" t="s">
        <v>49</v>
      </c>
      <c r="C2204" t="s">
        <v>2856</v>
      </c>
      <c r="D2204" t="s">
        <v>2857</v>
      </c>
    </row>
    <row r="2205" spans="1:4" x14ac:dyDescent="0.35">
      <c r="A2205" t="s">
        <v>2846</v>
      </c>
      <c r="B2205" t="s">
        <v>53</v>
      </c>
      <c r="C2205" t="s">
        <v>2858</v>
      </c>
      <c r="D2205" t="s">
        <v>2859</v>
      </c>
    </row>
    <row r="2206" spans="1:4" x14ac:dyDescent="0.35">
      <c r="A2206" t="s">
        <v>2846</v>
      </c>
      <c r="B2206" t="s">
        <v>53</v>
      </c>
      <c r="C2206" t="s">
        <v>2860</v>
      </c>
      <c r="D2206" t="s">
        <v>2861</v>
      </c>
    </row>
    <row r="2207" spans="1:4" x14ac:dyDescent="0.35">
      <c r="A2207" t="s">
        <v>2846</v>
      </c>
      <c r="B2207" t="s">
        <v>53</v>
      </c>
      <c r="C2207" t="s">
        <v>2862</v>
      </c>
      <c r="D2207" t="s">
        <v>2863</v>
      </c>
    </row>
    <row r="2208" spans="1:4" x14ac:dyDescent="0.35">
      <c r="A2208" t="s">
        <v>2864</v>
      </c>
      <c r="B2208" t="s">
        <v>5</v>
      </c>
      <c r="C2208" t="s">
        <v>6</v>
      </c>
      <c r="D2208" t="s">
        <v>2865</v>
      </c>
    </row>
    <row r="2209" spans="1:4" x14ac:dyDescent="0.35">
      <c r="A2209" t="s">
        <v>2864</v>
      </c>
      <c r="B2209" t="s">
        <v>8</v>
      </c>
      <c r="C2209" t="s">
        <v>9</v>
      </c>
      <c r="D2209" t="s">
        <v>192</v>
      </c>
    </row>
    <row r="2210" spans="1:4" x14ac:dyDescent="0.35">
      <c r="A2210" t="s">
        <v>2864</v>
      </c>
      <c r="B2210" t="s">
        <v>8</v>
      </c>
      <c r="C2210" t="s">
        <v>11</v>
      </c>
      <c r="D2210" t="s">
        <v>2866</v>
      </c>
    </row>
    <row r="2211" spans="1:4" x14ac:dyDescent="0.35">
      <c r="A2211" t="s">
        <v>2864</v>
      </c>
      <c r="B2211" t="s">
        <v>8</v>
      </c>
      <c r="C2211" t="s">
        <v>13</v>
      </c>
      <c r="D2211" t="s">
        <v>2867</v>
      </c>
    </row>
    <row r="2212" spans="1:4" x14ac:dyDescent="0.35">
      <c r="A2212" t="s">
        <v>2864</v>
      </c>
      <c r="B2212" t="s">
        <v>8</v>
      </c>
      <c r="C2212" t="s">
        <v>15</v>
      </c>
      <c r="D2212" t="s">
        <v>812</v>
      </c>
    </row>
    <row r="2213" spans="1:4" x14ac:dyDescent="0.35">
      <c r="A2213" t="s">
        <v>2864</v>
      </c>
      <c r="B2213" t="s">
        <v>8</v>
      </c>
      <c r="C2213" t="s">
        <v>17</v>
      </c>
      <c r="D2213" t="s">
        <v>2868</v>
      </c>
    </row>
    <row r="2214" spans="1:4" x14ac:dyDescent="0.35">
      <c r="A2214" t="s">
        <v>2864</v>
      </c>
      <c r="B2214" t="s">
        <v>33</v>
      </c>
      <c r="C2214" t="s">
        <v>2869</v>
      </c>
      <c r="D2214" t="s">
        <v>2870</v>
      </c>
    </row>
    <row r="2215" spans="1:4" x14ac:dyDescent="0.35">
      <c r="A2215" t="s">
        <v>2864</v>
      </c>
      <c r="B2215" t="s">
        <v>33</v>
      </c>
      <c r="C2215" t="s">
        <v>2871</v>
      </c>
      <c r="D2215" t="s">
        <v>2872</v>
      </c>
    </row>
    <row r="2216" spans="1:4" x14ac:dyDescent="0.35">
      <c r="A2216" t="s">
        <v>2864</v>
      </c>
      <c r="B2216" t="s">
        <v>33</v>
      </c>
      <c r="C2216" t="s">
        <v>2873</v>
      </c>
      <c r="D2216" t="s">
        <v>2874</v>
      </c>
    </row>
    <row r="2217" spans="1:4" x14ac:dyDescent="0.35">
      <c r="A2217" t="s">
        <v>2864</v>
      </c>
      <c r="B2217" t="s">
        <v>33</v>
      </c>
      <c r="C2217" t="s">
        <v>2875</v>
      </c>
      <c r="D2217" t="s">
        <v>2876</v>
      </c>
    </row>
    <row r="2218" spans="1:4" x14ac:dyDescent="0.35">
      <c r="A2218" t="s">
        <v>2864</v>
      </c>
      <c r="B2218" t="s">
        <v>33</v>
      </c>
      <c r="C2218" t="s">
        <v>2877</v>
      </c>
      <c r="D2218" t="s">
        <v>2878</v>
      </c>
    </row>
    <row r="2219" spans="1:4" x14ac:dyDescent="0.35">
      <c r="A2219" t="s">
        <v>2864</v>
      </c>
      <c r="B2219" t="s">
        <v>33</v>
      </c>
      <c r="C2219" t="s">
        <v>1725</v>
      </c>
      <c r="D2219" t="s">
        <v>2879</v>
      </c>
    </row>
    <row r="2220" spans="1:4" x14ac:dyDescent="0.35">
      <c r="A2220" t="s">
        <v>2864</v>
      </c>
      <c r="B2220" t="s">
        <v>33</v>
      </c>
      <c r="C2220" t="s">
        <v>2880</v>
      </c>
      <c r="D2220" t="s">
        <v>2881</v>
      </c>
    </row>
    <row r="2221" spans="1:4" x14ac:dyDescent="0.35">
      <c r="A2221" t="s">
        <v>2864</v>
      </c>
      <c r="B2221" t="s">
        <v>42</v>
      </c>
      <c r="C2221" t="s">
        <v>2882</v>
      </c>
      <c r="D2221" t="s">
        <v>2883</v>
      </c>
    </row>
    <row r="2222" spans="1:4" x14ac:dyDescent="0.35">
      <c r="A2222" t="s">
        <v>2864</v>
      </c>
      <c r="B2222" t="s">
        <v>42</v>
      </c>
      <c r="C2222" t="s">
        <v>2884</v>
      </c>
      <c r="D2222" t="s">
        <v>2885</v>
      </c>
    </row>
    <row r="2223" spans="1:4" x14ac:dyDescent="0.35">
      <c r="A2223" t="s">
        <v>2864</v>
      </c>
      <c r="B2223" t="s">
        <v>49</v>
      </c>
      <c r="C2223" t="s">
        <v>2886</v>
      </c>
      <c r="D2223" t="s">
        <v>2887</v>
      </c>
    </row>
    <row r="2224" spans="1:4" x14ac:dyDescent="0.35">
      <c r="A2224" t="s">
        <v>2864</v>
      </c>
      <c r="B2224" t="s">
        <v>49</v>
      </c>
      <c r="C2224" t="s">
        <v>2888</v>
      </c>
      <c r="D2224" t="s">
        <v>2889</v>
      </c>
    </row>
    <row r="2225" spans="1:4" x14ac:dyDescent="0.35">
      <c r="A2225" t="s">
        <v>2864</v>
      </c>
      <c r="B2225" t="s">
        <v>53</v>
      </c>
      <c r="C2225" t="s">
        <v>2890</v>
      </c>
      <c r="D2225" t="s">
        <v>2891</v>
      </c>
    </row>
    <row r="2226" spans="1:4" x14ac:dyDescent="0.35">
      <c r="A2226" t="s">
        <v>2892</v>
      </c>
      <c r="B2226" t="s">
        <v>5</v>
      </c>
      <c r="C2226" t="s">
        <v>6</v>
      </c>
      <c r="D2226" t="s">
        <v>2893</v>
      </c>
    </row>
    <row r="2227" spans="1:4" x14ac:dyDescent="0.35">
      <c r="A2227" t="s">
        <v>2892</v>
      </c>
      <c r="B2227" t="s">
        <v>8</v>
      </c>
      <c r="C2227" t="s">
        <v>9</v>
      </c>
      <c r="D2227" t="s">
        <v>2894</v>
      </c>
    </row>
    <row r="2228" spans="1:4" x14ac:dyDescent="0.35">
      <c r="A2228" t="s">
        <v>2892</v>
      </c>
      <c r="B2228" t="s">
        <v>8</v>
      </c>
      <c r="C2228" t="s">
        <v>11</v>
      </c>
      <c r="D2228" t="s">
        <v>119</v>
      </c>
    </row>
    <row r="2229" spans="1:4" x14ac:dyDescent="0.35">
      <c r="A2229" t="s">
        <v>2892</v>
      </c>
      <c r="B2229" t="s">
        <v>8</v>
      </c>
      <c r="C2229" t="s">
        <v>13</v>
      </c>
      <c r="D2229" t="s">
        <v>1240</v>
      </c>
    </row>
    <row r="2230" spans="1:4" x14ac:dyDescent="0.35">
      <c r="A2230" t="s">
        <v>2892</v>
      </c>
      <c r="B2230" t="s">
        <v>8</v>
      </c>
      <c r="C2230" t="s">
        <v>15</v>
      </c>
      <c r="D2230" t="s">
        <v>2895</v>
      </c>
    </row>
    <row r="2231" spans="1:4" x14ac:dyDescent="0.35">
      <c r="A2231" t="s">
        <v>2892</v>
      </c>
      <c r="B2231" t="s">
        <v>8</v>
      </c>
      <c r="C2231" t="s">
        <v>17</v>
      </c>
      <c r="D2231" t="s">
        <v>2896</v>
      </c>
    </row>
    <row r="2232" spans="1:4" x14ac:dyDescent="0.35">
      <c r="A2232" t="s">
        <v>2892</v>
      </c>
      <c r="B2232" t="s">
        <v>8</v>
      </c>
      <c r="C2232" t="s">
        <v>19</v>
      </c>
      <c r="D2232" t="s">
        <v>2897</v>
      </c>
    </row>
    <row r="2233" spans="1:4" x14ac:dyDescent="0.35">
      <c r="A2233" t="s">
        <v>2892</v>
      </c>
      <c r="B2233" t="s">
        <v>8</v>
      </c>
      <c r="C2233" t="s">
        <v>21</v>
      </c>
      <c r="D2233" t="s">
        <v>2536</v>
      </c>
    </row>
    <row r="2234" spans="1:4" x14ac:dyDescent="0.35">
      <c r="A2234" t="s">
        <v>2892</v>
      </c>
      <c r="B2234" t="s">
        <v>8</v>
      </c>
      <c r="C2234" t="s">
        <v>23</v>
      </c>
      <c r="D2234" t="s">
        <v>2898</v>
      </c>
    </row>
    <row r="2235" spans="1:4" x14ac:dyDescent="0.35">
      <c r="A2235" t="s">
        <v>2892</v>
      </c>
      <c r="B2235" t="s">
        <v>8</v>
      </c>
      <c r="C2235" t="s">
        <v>25</v>
      </c>
      <c r="D2235" t="s">
        <v>2899</v>
      </c>
    </row>
    <row r="2236" spans="1:4" x14ac:dyDescent="0.35">
      <c r="A2236" t="s">
        <v>2892</v>
      </c>
      <c r="B2236" t="s">
        <v>8</v>
      </c>
      <c r="C2236" t="s">
        <v>27</v>
      </c>
      <c r="D2236" t="s">
        <v>2900</v>
      </c>
    </row>
    <row r="2237" spans="1:4" x14ac:dyDescent="0.35">
      <c r="A2237" t="s">
        <v>2892</v>
      </c>
      <c r="B2237" t="s">
        <v>8</v>
      </c>
      <c r="C2237" t="s">
        <v>29</v>
      </c>
      <c r="D2237" t="s">
        <v>2901</v>
      </c>
    </row>
    <row r="2238" spans="1:4" x14ac:dyDescent="0.35">
      <c r="A2238" t="s">
        <v>2892</v>
      </c>
      <c r="B2238" t="s">
        <v>8</v>
      </c>
      <c r="C2238" t="s">
        <v>31</v>
      </c>
      <c r="D2238" t="s">
        <v>193</v>
      </c>
    </row>
    <row r="2239" spans="1:4" x14ac:dyDescent="0.35">
      <c r="A2239" t="s">
        <v>2892</v>
      </c>
      <c r="B2239" t="s">
        <v>33</v>
      </c>
      <c r="C2239" t="s">
        <v>1396</v>
      </c>
      <c r="D2239" t="s">
        <v>2902</v>
      </c>
    </row>
    <row r="2240" spans="1:4" x14ac:dyDescent="0.35">
      <c r="A2240" t="s">
        <v>2892</v>
      </c>
      <c r="B2240" t="s">
        <v>33</v>
      </c>
      <c r="C2240" t="s">
        <v>2903</v>
      </c>
      <c r="D2240" t="s">
        <v>2904</v>
      </c>
    </row>
    <row r="2241" spans="1:4" x14ac:dyDescent="0.35">
      <c r="A2241" t="s">
        <v>2892</v>
      </c>
      <c r="B2241" t="s">
        <v>33</v>
      </c>
      <c r="C2241" t="s">
        <v>2905</v>
      </c>
      <c r="D2241" t="s">
        <v>2906</v>
      </c>
    </row>
    <row r="2242" spans="1:4" x14ac:dyDescent="0.35">
      <c r="A2242" t="s">
        <v>2892</v>
      </c>
      <c r="B2242" t="s">
        <v>33</v>
      </c>
      <c r="C2242" t="s">
        <v>2907</v>
      </c>
      <c r="D2242" t="s">
        <v>2908</v>
      </c>
    </row>
    <row r="2243" spans="1:4" x14ac:dyDescent="0.35">
      <c r="A2243" t="s">
        <v>2892</v>
      </c>
      <c r="B2243" t="s">
        <v>42</v>
      </c>
      <c r="C2243" t="s">
        <v>2909</v>
      </c>
      <c r="D2243" t="s">
        <v>2910</v>
      </c>
    </row>
    <row r="2244" spans="1:4" x14ac:dyDescent="0.35">
      <c r="A2244" t="s">
        <v>2892</v>
      </c>
      <c r="B2244" t="s">
        <v>49</v>
      </c>
      <c r="C2244" t="s">
        <v>2911</v>
      </c>
      <c r="D2244" t="s">
        <v>2912</v>
      </c>
    </row>
    <row r="2245" spans="1:4" x14ac:dyDescent="0.35">
      <c r="A2245" t="s">
        <v>2892</v>
      </c>
      <c r="B2245" t="s">
        <v>53</v>
      </c>
      <c r="C2245" t="s">
        <v>2913</v>
      </c>
      <c r="D2245" t="s">
        <v>2914</v>
      </c>
    </row>
    <row r="2246" spans="1:4" x14ac:dyDescent="0.35">
      <c r="A2246" t="s">
        <v>2892</v>
      </c>
      <c r="B2246" t="s">
        <v>53</v>
      </c>
      <c r="C2246" t="s">
        <v>2666</v>
      </c>
      <c r="D2246" t="s">
        <v>2915</v>
      </c>
    </row>
    <row r="2247" spans="1:4" x14ac:dyDescent="0.35">
      <c r="A2247" t="s">
        <v>2892</v>
      </c>
      <c r="B2247" t="s">
        <v>53</v>
      </c>
      <c r="C2247" t="s">
        <v>2668</v>
      </c>
      <c r="D2247" t="s">
        <v>2916</v>
      </c>
    </row>
    <row r="2248" spans="1:4" x14ac:dyDescent="0.35">
      <c r="A2248" t="s">
        <v>2892</v>
      </c>
      <c r="B2248" t="s">
        <v>53</v>
      </c>
      <c r="C2248" t="s">
        <v>2852</v>
      </c>
      <c r="D2248" t="s">
        <v>2917</v>
      </c>
    </row>
    <row r="2249" spans="1:4" x14ac:dyDescent="0.35">
      <c r="A2249" t="s">
        <v>2892</v>
      </c>
      <c r="B2249" t="s">
        <v>53</v>
      </c>
      <c r="C2249" t="s">
        <v>1479</v>
      </c>
      <c r="D2249" t="s">
        <v>2918</v>
      </c>
    </row>
    <row r="2250" spans="1:4" x14ac:dyDescent="0.35">
      <c r="A2250" t="s">
        <v>2892</v>
      </c>
      <c r="B2250" t="s">
        <v>53</v>
      </c>
      <c r="C2250" t="s">
        <v>2919</v>
      </c>
      <c r="D2250" t="s">
        <v>2920</v>
      </c>
    </row>
    <row r="2251" spans="1:4" x14ac:dyDescent="0.35">
      <c r="A2251" t="s">
        <v>2892</v>
      </c>
      <c r="B2251" t="s">
        <v>53</v>
      </c>
      <c r="C2251" t="s">
        <v>2921</v>
      </c>
      <c r="D2251" t="s">
        <v>2922</v>
      </c>
    </row>
    <row r="2252" spans="1:4" x14ac:dyDescent="0.35">
      <c r="A2252" t="s">
        <v>2892</v>
      </c>
      <c r="B2252" t="s">
        <v>53</v>
      </c>
      <c r="C2252" t="s">
        <v>2923</v>
      </c>
      <c r="D2252" t="s">
        <v>2924</v>
      </c>
    </row>
    <row r="2253" spans="1:4" x14ac:dyDescent="0.35">
      <c r="A2253" t="s">
        <v>2892</v>
      </c>
      <c r="B2253" t="s">
        <v>53</v>
      </c>
      <c r="C2253" t="s">
        <v>1334</v>
      </c>
      <c r="D2253" t="s">
        <v>2925</v>
      </c>
    </row>
    <row r="2254" spans="1:4" x14ac:dyDescent="0.35">
      <c r="A2254" t="s">
        <v>2892</v>
      </c>
      <c r="B2254" t="s">
        <v>233</v>
      </c>
      <c r="C2254" t="s">
        <v>666</v>
      </c>
      <c r="D2254" t="s">
        <v>2926</v>
      </c>
    </row>
    <row r="2255" spans="1:4" x14ac:dyDescent="0.35">
      <c r="A2255" t="s">
        <v>2892</v>
      </c>
      <c r="B2255" t="s">
        <v>233</v>
      </c>
      <c r="C2255" t="s">
        <v>550</v>
      </c>
      <c r="D2255" t="s">
        <v>2927</v>
      </c>
    </row>
    <row r="2256" spans="1:4" x14ac:dyDescent="0.35">
      <c r="A2256" t="s">
        <v>2892</v>
      </c>
      <c r="B2256" t="s">
        <v>233</v>
      </c>
      <c r="C2256" t="s">
        <v>1630</v>
      </c>
      <c r="D2256" t="s">
        <v>2928</v>
      </c>
    </row>
    <row r="2257" spans="1:4" x14ac:dyDescent="0.35">
      <c r="A2257" t="s">
        <v>2892</v>
      </c>
      <c r="B2257" t="s">
        <v>233</v>
      </c>
      <c r="C2257" t="s">
        <v>2929</v>
      </c>
      <c r="D2257" t="s">
        <v>2930</v>
      </c>
    </row>
    <row r="2258" spans="1:4" x14ac:dyDescent="0.35">
      <c r="A2258" t="s">
        <v>2892</v>
      </c>
      <c r="B2258" t="s">
        <v>233</v>
      </c>
      <c r="C2258" t="s">
        <v>2497</v>
      </c>
      <c r="D2258" t="s">
        <v>2931</v>
      </c>
    </row>
    <row r="2259" spans="1:4" x14ac:dyDescent="0.35">
      <c r="A2259" t="s">
        <v>2932</v>
      </c>
      <c r="B2259" t="s">
        <v>5</v>
      </c>
      <c r="C2259" t="s">
        <v>6</v>
      </c>
      <c r="D2259" t="s">
        <v>2933</v>
      </c>
    </row>
    <row r="2260" spans="1:4" x14ac:dyDescent="0.35">
      <c r="A2260" t="s">
        <v>2932</v>
      </c>
      <c r="B2260" t="s">
        <v>8</v>
      </c>
      <c r="C2260" t="s">
        <v>9</v>
      </c>
      <c r="D2260" t="s">
        <v>2934</v>
      </c>
    </row>
    <row r="2261" spans="1:4" x14ac:dyDescent="0.35">
      <c r="A2261" t="s">
        <v>2932</v>
      </c>
      <c r="B2261" t="s">
        <v>8</v>
      </c>
      <c r="C2261" t="s">
        <v>11</v>
      </c>
      <c r="D2261" t="s">
        <v>2935</v>
      </c>
    </row>
    <row r="2262" spans="1:4" x14ac:dyDescent="0.35">
      <c r="A2262" t="s">
        <v>2932</v>
      </c>
      <c r="B2262" t="s">
        <v>8</v>
      </c>
      <c r="C2262" t="s">
        <v>13</v>
      </c>
      <c r="D2262" t="s">
        <v>242</v>
      </c>
    </row>
    <row r="2263" spans="1:4" x14ac:dyDescent="0.35">
      <c r="A2263" t="s">
        <v>2932</v>
      </c>
      <c r="B2263" t="s">
        <v>8</v>
      </c>
      <c r="C2263" t="s">
        <v>15</v>
      </c>
      <c r="D2263" t="s">
        <v>269</v>
      </c>
    </row>
    <row r="2264" spans="1:4" x14ac:dyDescent="0.35">
      <c r="A2264" t="s">
        <v>2932</v>
      </c>
      <c r="B2264" t="s">
        <v>8</v>
      </c>
      <c r="C2264" t="s">
        <v>17</v>
      </c>
      <c r="D2264" t="s">
        <v>2936</v>
      </c>
    </row>
    <row r="2265" spans="1:4" x14ac:dyDescent="0.35">
      <c r="A2265" t="s">
        <v>2932</v>
      </c>
      <c r="B2265" t="s">
        <v>8</v>
      </c>
      <c r="C2265" t="s">
        <v>19</v>
      </c>
      <c r="D2265" t="s">
        <v>72</v>
      </c>
    </row>
    <row r="2266" spans="1:4" x14ac:dyDescent="0.35">
      <c r="A2266" t="s">
        <v>2932</v>
      </c>
      <c r="B2266" t="s">
        <v>8</v>
      </c>
      <c r="C2266" t="s">
        <v>21</v>
      </c>
      <c r="D2266" t="s">
        <v>2937</v>
      </c>
    </row>
    <row r="2267" spans="1:4" x14ac:dyDescent="0.35">
      <c r="A2267" t="s">
        <v>2932</v>
      </c>
      <c r="B2267" t="s">
        <v>33</v>
      </c>
      <c r="C2267" t="s">
        <v>2938</v>
      </c>
      <c r="D2267" t="s">
        <v>2939</v>
      </c>
    </row>
    <row r="2268" spans="1:4" x14ac:dyDescent="0.35">
      <c r="A2268" t="s">
        <v>2932</v>
      </c>
      <c r="B2268" t="s">
        <v>33</v>
      </c>
      <c r="C2268" t="s">
        <v>2940</v>
      </c>
      <c r="D2268" t="s">
        <v>2941</v>
      </c>
    </row>
    <row r="2269" spans="1:4" x14ac:dyDescent="0.35">
      <c r="A2269" t="s">
        <v>2932</v>
      </c>
      <c r="B2269" t="s">
        <v>33</v>
      </c>
      <c r="C2269" t="s">
        <v>2942</v>
      </c>
      <c r="D2269" t="s">
        <v>2943</v>
      </c>
    </row>
    <row r="2270" spans="1:4" x14ac:dyDescent="0.35">
      <c r="A2270" t="s">
        <v>2932</v>
      </c>
      <c r="B2270" t="s">
        <v>33</v>
      </c>
      <c r="C2270" t="s">
        <v>2944</v>
      </c>
      <c r="D2270" t="s">
        <v>2945</v>
      </c>
    </row>
    <row r="2271" spans="1:4" x14ac:dyDescent="0.35">
      <c r="A2271" t="s">
        <v>2932</v>
      </c>
      <c r="B2271" t="s">
        <v>33</v>
      </c>
      <c r="C2271" t="s">
        <v>2946</v>
      </c>
      <c r="D2271" t="s">
        <v>2947</v>
      </c>
    </row>
    <row r="2272" spans="1:4" x14ac:dyDescent="0.35">
      <c r="A2272" t="s">
        <v>2932</v>
      </c>
      <c r="B2272" t="s">
        <v>42</v>
      </c>
      <c r="C2272" t="s">
        <v>2948</v>
      </c>
      <c r="D2272" t="s">
        <v>2949</v>
      </c>
    </row>
    <row r="2273" spans="1:4" x14ac:dyDescent="0.35">
      <c r="A2273" t="s">
        <v>2932</v>
      </c>
      <c r="B2273" t="s">
        <v>42</v>
      </c>
      <c r="C2273" t="s">
        <v>2950</v>
      </c>
      <c r="D2273" t="s">
        <v>2951</v>
      </c>
    </row>
    <row r="2274" spans="1:4" x14ac:dyDescent="0.35">
      <c r="A2274" t="s">
        <v>2932</v>
      </c>
      <c r="B2274" t="s">
        <v>42</v>
      </c>
      <c r="C2274" t="s">
        <v>2952</v>
      </c>
      <c r="D2274" t="s">
        <v>2953</v>
      </c>
    </row>
    <row r="2275" spans="1:4" x14ac:dyDescent="0.35">
      <c r="A2275" t="s">
        <v>2932</v>
      </c>
      <c r="B2275" t="s">
        <v>49</v>
      </c>
      <c r="C2275" t="s">
        <v>2954</v>
      </c>
      <c r="D2275" t="s">
        <v>2955</v>
      </c>
    </row>
    <row r="2276" spans="1:4" x14ac:dyDescent="0.35">
      <c r="A2276" t="s">
        <v>2932</v>
      </c>
      <c r="B2276" t="s">
        <v>49</v>
      </c>
      <c r="C2276" t="s">
        <v>2956</v>
      </c>
      <c r="D2276" t="s">
        <v>2957</v>
      </c>
    </row>
    <row r="2277" spans="1:4" x14ac:dyDescent="0.35">
      <c r="A2277" t="s">
        <v>2932</v>
      </c>
      <c r="B2277" t="s">
        <v>49</v>
      </c>
      <c r="C2277" t="s">
        <v>2958</v>
      </c>
      <c r="D2277" t="s">
        <v>2959</v>
      </c>
    </row>
    <row r="2278" spans="1:4" x14ac:dyDescent="0.35">
      <c r="A2278" t="s">
        <v>2932</v>
      </c>
      <c r="B2278" t="s">
        <v>53</v>
      </c>
      <c r="C2278" t="s">
        <v>2960</v>
      </c>
      <c r="D2278" t="s">
        <v>2961</v>
      </c>
    </row>
    <row r="2279" spans="1:4" x14ac:dyDescent="0.35">
      <c r="A2279" t="s">
        <v>2962</v>
      </c>
      <c r="B2279" t="s">
        <v>5</v>
      </c>
      <c r="C2279" t="s">
        <v>6</v>
      </c>
      <c r="D2279" t="s">
        <v>2963</v>
      </c>
    </row>
    <row r="2280" spans="1:4" x14ac:dyDescent="0.35">
      <c r="A2280" t="s">
        <v>2962</v>
      </c>
      <c r="B2280" t="s">
        <v>8</v>
      </c>
      <c r="C2280" t="s">
        <v>9</v>
      </c>
      <c r="D2280" t="s">
        <v>59</v>
      </c>
    </row>
    <row r="2281" spans="1:4" x14ac:dyDescent="0.35">
      <c r="A2281" t="s">
        <v>2962</v>
      </c>
      <c r="B2281" t="s">
        <v>8</v>
      </c>
      <c r="C2281" t="s">
        <v>11</v>
      </c>
      <c r="D2281" t="s">
        <v>1347</v>
      </c>
    </row>
    <row r="2282" spans="1:4" x14ac:dyDescent="0.35">
      <c r="A2282" t="s">
        <v>2962</v>
      </c>
      <c r="B2282" t="s">
        <v>8</v>
      </c>
      <c r="C2282" t="s">
        <v>13</v>
      </c>
      <c r="D2282" t="s">
        <v>2964</v>
      </c>
    </row>
    <row r="2283" spans="1:4" x14ac:dyDescent="0.35">
      <c r="A2283" t="s">
        <v>2962</v>
      </c>
      <c r="B2283" t="s">
        <v>8</v>
      </c>
      <c r="C2283" t="s">
        <v>15</v>
      </c>
      <c r="D2283" t="s">
        <v>242</v>
      </c>
    </row>
    <row r="2284" spans="1:4" x14ac:dyDescent="0.35">
      <c r="A2284" t="s">
        <v>2962</v>
      </c>
      <c r="B2284" t="s">
        <v>8</v>
      </c>
      <c r="C2284" t="s">
        <v>17</v>
      </c>
      <c r="D2284" t="s">
        <v>2965</v>
      </c>
    </row>
    <row r="2285" spans="1:4" x14ac:dyDescent="0.35">
      <c r="A2285" t="s">
        <v>2962</v>
      </c>
      <c r="B2285" t="s">
        <v>8</v>
      </c>
      <c r="C2285" t="s">
        <v>19</v>
      </c>
      <c r="D2285" t="s">
        <v>2966</v>
      </c>
    </row>
    <row r="2286" spans="1:4" x14ac:dyDescent="0.35">
      <c r="A2286" t="s">
        <v>2962</v>
      </c>
      <c r="B2286" t="s">
        <v>8</v>
      </c>
      <c r="C2286" t="s">
        <v>21</v>
      </c>
      <c r="D2286" t="s">
        <v>1381</v>
      </c>
    </row>
    <row r="2287" spans="1:4" x14ac:dyDescent="0.35">
      <c r="A2287" t="s">
        <v>2962</v>
      </c>
      <c r="B2287" t="s">
        <v>8</v>
      </c>
      <c r="C2287" t="s">
        <v>23</v>
      </c>
      <c r="D2287" t="s">
        <v>152</v>
      </c>
    </row>
    <row r="2288" spans="1:4" x14ac:dyDescent="0.35">
      <c r="A2288" t="s">
        <v>2962</v>
      </c>
      <c r="B2288" t="s">
        <v>8</v>
      </c>
      <c r="C2288" t="s">
        <v>25</v>
      </c>
      <c r="D2288" t="s">
        <v>1184</v>
      </c>
    </row>
    <row r="2289" spans="1:4" x14ac:dyDescent="0.35">
      <c r="A2289" t="s">
        <v>2962</v>
      </c>
      <c r="B2289" t="s">
        <v>8</v>
      </c>
      <c r="C2289" t="s">
        <v>27</v>
      </c>
      <c r="D2289" t="s">
        <v>2718</v>
      </c>
    </row>
    <row r="2290" spans="1:4" x14ac:dyDescent="0.35">
      <c r="A2290" t="s">
        <v>2962</v>
      </c>
      <c r="B2290" t="s">
        <v>8</v>
      </c>
      <c r="C2290" t="s">
        <v>29</v>
      </c>
      <c r="D2290" t="s">
        <v>392</v>
      </c>
    </row>
    <row r="2291" spans="1:4" x14ac:dyDescent="0.35">
      <c r="A2291" t="s">
        <v>2962</v>
      </c>
      <c r="B2291" t="s">
        <v>8</v>
      </c>
      <c r="C2291" t="s">
        <v>31</v>
      </c>
      <c r="D2291" t="s">
        <v>32</v>
      </c>
    </row>
    <row r="2292" spans="1:4" x14ac:dyDescent="0.35">
      <c r="A2292" t="s">
        <v>2962</v>
      </c>
      <c r="B2292" t="s">
        <v>33</v>
      </c>
      <c r="C2292" t="s">
        <v>2967</v>
      </c>
      <c r="D2292" t="s">
        <v>2968</v>
      </c>
    </row>
    <row r="2293" spans="1:4" x14ac:dyDescent="0.35">
      <c r="A2293" t="s">
        <v>2962</v>
      </c>
      <c r="B2293" t="s">
        <v>33</v>
      </c>
      <c r="C2293" t="s">
        <v>2969</v>
      </c>
      <c r="D2293" t="s">
        <v>2970</v>
      </c>
    </row>
    <row r="2294" spans="1:4" x14ac:dyDescent="0.35">
      <c r="A2294" t="s">
        <v>2962</v>
      </c>
      <c r="B2294" t="s">
        <v>33</v>
      </c>
      <c r="C2294" t="s">
        <v>2971</v>
      </c>
      <c r="D2294" t="s">
        <v>2972</v>
      </c>
    </row>
    <row r="2295" spans="1:4" x14ac:dyDescent="0.35">
      <c r="A2295" t="s">
        <v>2962</v>
      </c>
      <c r="B2295" t="s">
        <v>33</v>
      </c>
      <c r="C2295" t="s">
        <v>2973</v>
      </c>
      <c r="D2295" t="s">
        <v>2974</v>
      </c>
    </row>
    <row r="2296" spans="1:4" x14ac:dyDescent="0.35">
      <c r="A2296" t="s">
        <v>2962</v>
      </c>
      <c r="B2296" t="s">
        <v>42</v>
      </c>
      <c r="C2296" t="s">
        <v>2975</v>
      </c>
      <c r="D2296" t="s">
        <v>2976</v>
      </c>
    </row>
    <row r="2297" spans="1:4" x14ac:dyDescent="0.35">
      <c r="A2297" t="s">
        <v>2962</v>
      </c>
      <c r="B2297" t="s">
        <v>49</v>
      </c>
      <c r="C2297" t="s">
        <v>2977</v>
      </c>
      <c r="D2297" t="s">
        <v>2978</v>
      </c>
    </row>
    <row r="2298" spans="1:4" x14ac:dyDescent="0.35">
      <c r="A2298" t="s">
        <v>2962</v>
      </c>
      <c r="B2298" t="s">
        <v>49</v>
      </c>
      <c r="C2298" t="s">
        <v>2979</v>
      </c>
      <c r="D2298" t="s">
        <v>2980</v>
      </c>
    </row>
    <row r="2299" spans="1:4" x14ac:dyDescent="0.35">
      <c r="A2299" t="s">
        <v>2962</v>
      </c>
      <c r="B2299" t="s">
        <v>53</v>
      </c>
      <c r="C2299" t="s">
        <v>2981</v>
      </c>
      <c r="D2299" t="s">
        <v>2982</v>
      </c>
    </row>
    <row r="2300" spans="1:4" x14ac:dyDescent="0.35">
      <c r="A2300" t="s">
        <v>2962</v>
      </c>
      <c r="B2300" t="s">
        <v>233</v>
      </c>
      <c r="C2300" t="s">
        <v>668</v>
      </c>
      <c r="D2300" t="s">
        <v>2983</v>
      </c>
    </row>
    <row r="2301" spans="1:4" x14ac:dyDescent="0.35">
      <c r="A2301" t="s">
        <v>2962</v>
      </c>
      <c r="B2301" t="s">
        <v>233</v>
      </c>
      <c r="C2301" t="s">
        <v>715</v>
      </c>
      <c r="D2301" t="s">
        <v>2984</v>
      </c>
    </row>
    <row r="2302" spans="1:4" x14ac:dyDescent="0.35">
      <c r="A2302" t="s">
        <v>2985</v>
      </c>
      <c r="B2302" t="s">
        <v>5</v>
      </c>
      <c r="C2302" t="s">
        <v>6</v>
      </c>
      <c r="D2302" t="s">
        <v>2986</v>
      </c>
    </row>
    <row r="2303" spans="1:4" x14ac:dyDescent="0.35">
      <c r="A2303" t="s">
        <v>2985</v>
      </c>
      <c r="B2303" t="s">
        <v>8</v>
      </c>
      <c r="C2303" t="s">
        <v>9</v>
      </c>
      <c r="D2303" t="s">
        <v>1834</v>
      </c>
    </row>
    <row r="2304" spans="1:4" x14ac:dyDescent="0.35">
      <c r="A2304" t="s">
        <v>2985</v>
      </c>
      <c r="B2304" t="s">
        <v>8</v>
      </c>
      <c r="C2304" t="s">
        <v>11</v>
      </c>
      <c r="D2304" t="s">
        <v>2987</v>
      </c>
    </row>
    <row r="2305" spans="1:4" x14ac:dyDescent="0.35">
      <c r="A2305" t="s">
        <v>2985</v>
      </c>
      <c r="B2305" t="s">
        <v>8</v>
      </c>
      <c r="C2305" t="s">
        <v>13</v>
      </c>
      <c r="D2305" t="s">
        <v>1429</v>
      </c>
    </row>
    <row r="2306" spans="1:4" x14ac:dyDescent="0.35">
      <c r="A2306" t="s">
        <v>2985</v>
      </c>
      <c r="B2306" t="s">
        <v>8</v>
      </c>
      <c r="C2306" t="s">
        <v>15</v>
      </c>
      <c r="D2306" t="s">
        <v>2988</v>
      </c>
    </row>
    <row r="2307" spans="1:4" x14ac:dyDescent="0.35">
      <c r="A2307" t="s">
        <v>2985</v>
      </c>
      <c r="B2307" t="s">
        <v>8</v>
      </c>
      <c r="C2307" t="s">
        <v>17</v>
      </c>
      <c r="D2307" t="s">
        <v>2989</v>
      </c>
    </row>
    <row r="2308" spans="1:4" x14ac:dyDescent="0.35">
      <c r="A2308" t="s">
        <v>2985</v>
      </c>
      <c r="B2308" t="s">
        <v>8</v>
      </c>
      <c r="C2308" t="s">
        <v>19</v>
      </c>
      <c r="D2308" t="s">
        <v>2990</v>
      </c>
    </row>
    <row r="2309" spans="1:4" x14ac:dyDescent="0.35">
      <c r="A2309" t="s">
        <v>2985</v>
      </c>
      <c r="B2309" t="s">
        <v>8</v>
      </c>
      <c r="C2309" t="s">
        <v>21</v>
      </c>
      <c r="D2309" t="s">
        <v>121</v>
      </c>
    </row>
    <row r="2310" spans="1:4" x14ac:dyDescent="0.35">
      <c r="A2310" t="s">
        <v>2985</v>
      </c>
      <c r="B2310" t="s">
        <v>8</v>
      </c>
      <c r="C2310" t="s">
        <v>23</v>
      </c>
      <c r="D2310" t="s">
        <v>306</v>
      </c>
    </row>
    <row r="2311" spans="1:4" x14ac:dyDescent="0.35">
      <c r="A2311" t="s">
        <v>2985</v>
      </c>
      <c r="B2311" t="s">
        <v>8</v>
      </c>
      <c r="C2311" t="s">
        <v>25</v>
      </c>
      <c r="D2311" t="s">
        <v>2850</v>
      </c>
    </row>
    <row r="2312" spans="1:4" x14ac:dyDescent="0.35">
      <c r="A2312" t="s">
        <v>2985</v>
      </c>
      <c r="B2312" t="s">
        <v>8</v>
      </c>
      <c r="C2312" t="s">
        <v>27</v>
      </c>
      <c r="D2312" t="s">
        <v>2991</v>
      </c>
    </row>
    <row r="2313" spans="1:4" x14ac:dyDescent="0.35">
      <c r="A2313" t="s">
        <v>2985</v>
      </c>
      <c r="B2313" t="s">
        <v>33</v>
      </c>
      <c r="C2313" t="s">
        <v>2992</v>
      </c>
      <c r="D2313" t="s">
        <v>2993</v>
      </c>
    </row>
    <row r="2314" spans="1:4" x14ac:dyDescent="0.35">
      <c r="A2314" t="s">
        <v>2985</v>
      </c>
      <c r="B2314" t="s">
        <v>33</v>
      </c>
      <c r="C2314" t="s">
        <v>2994</v>
      </c>
      <c r="D2314" t="s">
        <v>2995</v>
      </c>
    </row>
    <row r="2315" spans="1:4" x14ac:dyDescent="0.35">
      <c r="A2315" t="s">
        <v>2985</v>
      </c>
      <c r="B2315" t="s">
        <v>33</v>
      </c>
      <c r="C2315" t="s">
        <v>2996</v>
      </c>
      <c r="D2315" t="s">
        <v>2997</v>
      </c>
    </row>
    <row r="2316" spans="1:4" x14ac:dyDescent="0.35">
      <c r="A2316" t="s">
        <v>2985</v>
      </c>
      <c r="B2316" t="s">
        <v>33</v>
      </c>
      <c r="C2316" t="s">
        <v>2998</v>
      </c>
      <c r="D2316" t="s">
        <v>2999</v>
      </c>
    </row>
    <row r="2317" spans="1:4" x14ac:dyDescent="0.35">
      <c r="A2317" t="s">
        <v>2985</v>
      </c>
      <c r="B2317" t="s">
        <v>33</v>
      </c>
      <c r="C2317" t="s">
        <v>3000</v>
      </c>
      <c r="D2317" t="s">
        <v>3001</v>
      </c>
    </row>
    <row r="2318" spans="1:4" x14ac:dyDescent="0.35">
      <c r="A2318" t="s">
        <v>2985</v>
      </c>
      <c r="B2318" t="s">
        <v>33</v>
      </c>
      <c r="C2318" t="s">
        <v>3002</v>
      </c>
      <c r="D2318" t="s">
        <v>3003</v>
      </c>
    </row>
    <row r="2319" spans="1:4" x14ac:dyDescent="0.35">
      <c r="A2319" t="s">
        <v>2985</v>
      </c>
      <c r="B2319" t="s">
        <v>42</v>
      </c>
      <c r="C2319" t="s">
        <v>3004</v>
      </c>
      <c r="D2319" t="s">
        <v>3005</v>
      </c>
    </row>
    <row r="2320" spans="1:4" x14ac:dyDescent="0.35">
      <c r="A2320" t="s">
        <v>2985</v>
      </c>
      <c r="B2320" t="s">
        <v>49</v>
      </c>
      <c r="C2320" t="s">
        <v>100</v>
      </c>
      <c r="D2320" t="s">
        <v>3006</v>
      </c>
    </row>
    <row r="2321" spans="1:4" x14ac:dyDescent="0.35">
      <c r="A2321" t="s">
        <v>2985</v>
      </c>
      <c r="B2321" t="s">
        <v>49</v>
      </c>
      <c r="C2321" t="s">
        <v>3007</v>
      </c>
      <c r="D2321" t="s">
        <v>3008</v>
      </c>
    </row>
    <row r="2322" spans="1:4" x14ac:dyDescent="0.35">
      <c r="A2322" t="s">
        <v>2985</v>
      </c>
      <c r="B2322" t="s">
        <v>53</v>
      </c>
      <c r="C2322" t="s">
        <v>3009</v>
      </c>
      <c r="D2322" t="s">
        <v>3010</v>
      </c>
    </row>
    <row r="2323" spans="1:4" x14ac:dyDescent="0.35">
      <c r="A2323" t="s">
        <v>3011</v>
      </c>
      <c r="B2323" t="s">
        <v>5</v>
      </c>
      <c r="C2323" t="s">
        <v>6</v>
      </c>
      <c r="D2323" t="s">
        <v>3012</v>
      </c>
    </row>
    <row r="2324" spans="1:4" x14ac:dyDescent="0.35">
      <c r="A2324" t="s">
        <v>3011</v>
      </c>
      <c r="B2324" t="s">
        <v>8</v>
      </c>
      <c r="C2324" t="s">
        <v>9</v>
      </c>
      <c r="D2324" t="s">
        <v>1045</v>
      </c>
    </row>
    <row r="2325" spans="1:4" x14ac:dyDescent="0.35">
      <c r="A2325" t="s">
        <v>3011</v>
      </c>
      <c r="B2325" t="s">
        <v>8</v>
      </c>
      <c r="C2325" t="s">
        <v>11</v>
      </c>
      <c r="D2325" t="s">
        <v>557</v>
      </c>
    </row>
    <row r="2326" spans="1:4" x14ac:dyDescent="0.35">
      <c r="A2326" t="s">
        <v>3011</v>
      </c>
      <c r="B2326" t="s">
        <v>8</v>
      </c>
      <c r="C2326" t="s">
        <v>13</v>
      </c>
      <c r="D2326" t="s">
        <v>3013</v>
      </c>
    </row>
    <row r="2327" spans="1:4" x14ac:dyDescent="0.35">
      <c r="A2327" t="s">
        <v>3011</v>
      </c>
      <c r="B2327" t="s">
        <v>8</v>
      </c>
      <c r="C2327" t="s">
        <v>15</v>
      </c>
      <c r="D2327" t="s">
        <v>1241</v>
      </c>
    </row>
    <row r="2328" spans="1:4" x14ac:dyDescent="0.35">
      <c r="A2328" t="s">
        <v>3011</v>
      </c>
      <c r="B2328" t="s">
        <v>8</v>
      </c>
      <c r="C2328" t="s">
        <v>17</v>
      </c>
      <c r="D2328" t="s">
        <v>62</v>
      </c>
    </row>
    <row r="2329" spans="1:4" x14ac:dyDescent="0.35">
      <c r="A2329" t="s">
        <v>3011</v>
      </c>
      <c r="B2329" t="s">
        <v>8</v>
      </c>
      <c r="C2329" t="s">
        <v>19</v>
      </c>
      <c r="D2329" t="s">
        <v>16</v>
      </c>
    </row>
    <row r="2330" spans="1:4" x14ac:dyDescent="0.35">
      <c r="A2330" t="s">
        <v>3011</v>
      </c>
      <c r="B2330" t="s">
        <v>8</v>
      </c>
      <c r="C2330" t="s">
        <v>21</v>
      </c>
      <c r="D2330" t="s">
        <v>65</v>
      </c>
    </row>
    <row r="2331" spans="1:4" x14ac:dyDescent="0.35">
      <c r="A2331" t="s">
        <v>3011</v>
      </c>
      <c r="B2331" t="s">
        <v>8</v>
      </c>
      <c r="C2331" t="s">
        <v>23</v>
      </c>
      <c r="D2331" t="s">
        <v>20</v>
      </c>
    </row>
    <row r="2332" spans="1:4" x14ac:dyDescent="0.35">
      <c r="A2332" t="s">
        <v>3011</v>
      </c>
      <c r="B2332" t="s">
        <v>8</v>
      </c>
      <c r="C2332" t="s">
        <v>25</v>
      </c>
      <c r="D2332" t="s">
        <v>3014</v>
      </c>
    </row>
    <row r="2333" spans="1:4" x14ac:dyDescent="0.35">
      <c r="A2333" t="s">
        <v>3011</v>
      </c>
      <c r="B2333" t="s">
        <v>8</v>
      </c>
      <c r="C2333" t="s">
        <v>27</v>
      </c>
      <c r="D2333" t="s">
        <v>1270</v>
      </c>
    </row>
    <row r="2334" spans="1:4" x14ac:dyDescent="0.35">
      <c r="A2334" t="s">
        <v>3011</v>
      </c>
      <c r="B2334" t="s">
        <v>8</v>
      </c>
      <c r="C2334" t="s">
        <v>29</v>
      </c>
      <c r="D2334" t="s">
        <v>355</v>
      </c>
    </row>
    <row r="2335" spans="1:4" x14ac:dyDescent="0.35">
      <c r="A2335" t="s">
        <v>3011</v>
      </c>
      <c r="B2335" t="s">
        <v>8</v>
      </c>
      <c r="C2335" t="s">
        <v>31</v>
      </c>
      <c r="D2335" t="s">
        <v>1047</v>
      </c>
    </row>
    <row r="2336" spans="1:4" x14ac:dyDescent="0.35">
      <c r="A2336" t="s">
        <v>3011</v>
      </c>
      <c r="B2336" t="s">
        <v>8</v>
      </c>
      <c r="C2336" t="s">
        <v>69</v>
      </c>
      <c r="D2336" t="s">
        <v>32</v>
      </c>
    </row>
    <row r="2337" spans="1:4" x14ac:dyDescent="0.35">
      <c r="A2337" t="s">
        <v>3011</v>
      </c>
      <c r="B2337" t="s">
        <v>33</v>
      </c>
      <c r="C2337" t="s">
        <v>3015</v>
      </c>
      <c r="D2337" t="s">
        <v>3016</v>
      </c>
    </row>
    <row r="2338" spans="1:4" x14ac:dyDescent="0.35">
      <c r="A2338" t="s">
        <v>3011</v>
      </c>
      <c r="B2338" t="s">
        <v>33</v>
      </c>
      <c r="C2338" t="s">
        <v>3017</v>
      </c>
      <c r="D2338" t="s">
        <v>3018</v>
      </c>
    </row>
    <row r="2339" spans="1:4" x14ac:dyDescent="0.35">
      <c r="A2339" t="s">
        <v>3011</v>
      </c>
      <c r="B2339" t="s">
        <v>33</v>
      </c>
      <c r="C2339" t="s">
        <v>2419</v>
      </c>
      <c r="D2339" t="s">
        <v>3019</v>
      </c>
    </row>
    <row r="2340" spans="1:4" x14ac:dyDescent="0.35">
      <c r="A2340" t="s">
        <v>3011</v>
      </c>
      <c r="B2340" t="s">
        <v>33</v>
      </c>
      <c r="C2340" t="s">
        <v>3020</v>
      </c>
      <c r="D2340" t="s">
        <v>3021</v>
      </c>
    </row>
    <row r="2341" spans="1:4" x14ac:dyDescent="0.35">
      <c r="A2341" t="s">
        <v>3011</v>
      </c>
      <c r="B2341" t="s">
        <v>33</v>
      </c>
      <c r="C2341" t="s">
        <v>670</v>
      </c>
      <c r="D2341" t="s">
        <v>3022</v>
      </c>
    </row>
    <row r="2342" spans="1:4" x14ac:dyDescent="0.35">
      <c r="A2342" t="s">
        <v>3011</v>
      </c>
      <c r="B2342" t="s">
        <v>33</v>
      </c>
      <c r="C2342" t="s">
        <v>3023</v>
      </c>
      <c r="D2342" t="s">
        <v>3024</v>
      </c>
    </row>
    <row r="2343" spans="1:4" x14ac:dyDescent="0.35">
      <c r="A2343" t="s">
        <v>3011</v>
      </c>
      <c r="B2343" t="s">
        <v>33</v>
      </c>
      <c r="C2343" t="s">
        <v>3025</v>
      </c>
      <c r="D2343" t="s">
        <v>3026</v>
      </c>
    </row>
    <row r="2344" spans="1:4" x14ac:dyDescent="0.35">
      <c r="A2344" t="s">
        <v>3011</v>
      </c>
      <c r="B2344" t="s">
        <v>42</v>
      </c>
      <c r="C2344" t="s">
        <v>3027</v>
      </c>
      <c r="D2344" t="s">
        <v>3028</v>
      </c>
    </row>
    <row r="2345" spans="1:4" x14ac:dyDescent="0.35">
      <c r="A2345" t="s">
        <v>3011</v>
      </c>
      <c r="B2345" t="s">
        <v>42</v>
      </c>
      <c r="C2345" t="s">
        <v>3029</v>
      </c>
      <c r="D2345" t="s">
        <v>3030</v>
      </c>
    </row>
    <row r="2346" spans="1:4" x14ac:dyDescent="0.35">
      <c r="A2346" t="s">
        <v>3011</v>
      </c>
      <c r="B2346" t="s">
        <v>42</v>
      </c>
      <c r="C2346" t="s">
        <v>3031</v>
      </c>
      <c r="D2346" t="s">
        <v>3032</v>
      </c>
    </row>
    <row r="2347" spans="1:4" x14ac:dyDescent="0.35">
      <c r="A2347" t="s">
        <v>3011</v>
      </c>
      <c r="B2347" t="s">
        <v>49</v>
      </c>
      <c r="C2347" t="s">
        <v>3033</v>
      </c>
      <c r="D2347" t="s">
        <v>3034</v>
      </c>
    </row>
    <row r="2348" spans="1:4" x14ac:dyDescent="0.35">
      <c r="A2348" t="s">
        <v>3011</v>
      </c>
      <c r="B2348" t="s">
        <v>53</v>
      </c>
      <c r="C2348" t="s">
        <v>3035</v>
      </c>
      <c r="D2348" t="s">
        <v>3036</v>
      </c>
    </row>
    <row r="2349" spans="1:4" x14ac:dyDescent="0.35">
      <c r="A2349" t="s">
        <v>3011</v>
      </c>
      <c r="B2349" t="s">
        <v>53</v>
      </c>
      <c r="C2349" t="s">
        <v>3037</v>
      </c>
      <c r="D2349" t="s">
        <v>3038</v>
      </c>
    </row>
    <row r="2350" spans="1:4" x14ac:dyDescent="0.35">
      <c r="A2350" t="s">
        <v>3011</v>
      </c>
      <c r="B2350" t="s">
        <v>53</v>
      </c>
      <c r="C2350" t="s">
        <v>1328</v>
      </c>
      <c r="D2350" t="s">
        <v>3039</v>
      </c>
    </row>
    <row r="2351" spans="1:4" x14ac:dyDescent="0.35">
      <c r="A2351" t="s">
        <v>3011</v>
      </c>
      <c r="B2351" t="s">
        <v>233</v>
      </c>
      <c r="C2351" t="s">
        <v>717</v>
      </c>
      <c r="D2351" t="s">
        <v>3040</v>
      </c>
    </row>
    <row r="2352" spans="1:4" x14ac:dyDescent="0.35">
      <c r="A2352" t="s">
        <v>3011</v>
      </c>
      <c r="B2352" t="s">
        <v>233</v>
      </c>
      <c r="C2352" t="s">
        <v>719</v>
      </c>
      <c r="D2352" t="s">
        <v>3041</v>
      </c>
    </row>
    <row r="2353" spans="1:4" x14ac:dyDescent="0.35">
      <c r="A2353" t="s">
        <v>3011</v>
      </c>
      <c r="B2353" t="s">
        <v>233</v>
      </c>
      <c r="C2353" t="s">
        <v>721</v>
      </c>
      <c r="D2353" t="s">
        <v>3042</v>
      </c>
    </row>
    <row r="2354" spans="1:4" x14ac:dyDescent="0.35">
      <c r="A2354" t="s">
        <v>3043</v>
      </c>
      <c r="B2354" t="s">
        <v>5</v>
      </c>
      <c r="C2354" t="s">
        <v>6</v>
      </c>
      <c r="D2354" t="s">
        <v>3044</v>
      </c>
    </row>
    <row r="2355" spans="1:4" x14ac:dyDescent="0.35">
      <c r="A2355" t="s">
        <v>3043</v>
      </c>
      <c r="B2355" t="s">
        <v>8</v>
      </c>
      <c r="C2355" t="s">
        <v>9</v>
      </c>
      <c r="D2355" t="s">
        <v>3045</v>
      </c>
    </row>
    <row r="2356" spans="1:4" x14ac:dyDescent="0.35">
      <c r="A2356" t="s">
        <v>3043</v>
      </c>
      <c r="B2356" t="s">
        <v>8</v>
      </c>
      <c r="C2356" t="s">
        <v>11</v>
      </c>
      <c r="D2356" t="s">
        <v>3046</v>
      </c>
    </row>
    <row r="2357" spans="1:4" x14ac:dyDescent="0.35">
      <c r="A2357" t="s">
        <v>3043</v>
      </c>
      <c r="B2357" t="s">
        <v>8</v>
      </c>
      <c r="C2357" t="s">
        <v>13</v>
      </c>
      <c r="D2357" t="s">
        <v>146</v>
      </c>
    </row>
    <row r="2358" spans="1:4" x14ac:dyDescent="0.35">
      <c r="A2358" t="s">
        <v>3043</v>
      </c>
      <c r="B2358" t="s">
        <v>8</v>
      </c>
      <c r="C2358" t="s">
        <v>15</v>
      </c>
      <c r="D2358" t="s">
        <v>114</v>
      </c>
    </row>
    <row r="2359" spans="1:4" x14ac:dyDescent="0.35">
      <c r="A2359" t="s">
        <v>3043</v>
      </c>
      <c r="B2359" t="s">
        <v>8</v>
      </c>
      <c r="C2359" t="s">
        <v>17</v>
      </c>
      <c r="D2359" t="s">
        <v>3047</v>
      </c>
    </row>
    <row r="2360" spans="1:4" x14ac:dyDescent="0.35">
      <c r="A2360" t="s">
        <v>3043</v>
      </c>
      <c r="B2360" t="s">
        <v>8</v>
      </c>
      <c r="C2360" t="s">
        <v>19</v>
      </c>
      <c r="D2360" t="s">
        <v>557</v>
      </c>
    </row>
    <row r="2361" spans="1:4" x14ac:dyDescent="0.35">
      <c r="A2361" t="s">
        <v>3043</v>
      </c>
      <c r="B2361" t="s">
        <v>8</v>
      </c>
      <c r="C2361" t="s">
        <v>21</v>
      </c>
      <c r="D2361" t="s">
        <v>1378</v>
      </c>
    </row>
    <row r="2362" spans="1:4" x14ac:dyDescent="0.35">
      <c r="A2362" t="s">
        <v>3043</v>
      </c>
      <c r="B2362" t="s">
        <v>8</v>
      </c>
      <c r="C2362" t="s">
        <v>23</v>
      </c>
      <c r="D2362" t="s">
        <v>119</v>
      </c>
    </row>
    <row r="2363" spans="1:4" x14ac:dyDescent="0.35">
      <c r="A2363" t="s">
        <v>3043</v>
      </c>
      <c r="B2363" t="s">
        <v>8</v>
      </c>
      <c r="C2363" t="s">
        <v>25</v>
      </c>
      <c r="D2363" t="s">
        <v>62</v>
      </c>
    </row>
    <row r="2364" spans="1:4" x14ac:dyDescent="0.35">
      <c r="A2364" t="s">
        <v>3043</v>
      </c>
      <c r="B2364" t="s">
        <v>8</v>
      </c>
      <c r="C2364" t="s">
        <v>27</v>
      </c>
      <c r="D2364" t="s">
        <v>16</v>
      </c>
    </row>
    <row r="2365" spans="1:4" x14ac:dyDescent="0.35">
      <c r="A2365" t="s">
        <v>3043</v>
      </c>
      <c r="B2365" t="s">
        <v>8</v>
      </c>
      <c r="C2365" t="s">
        <v>29</v>
      </c>
      <c r="D2365" t="s">
        <v>3048</v>
      </c>
    </row>
    <row r="2366" spans="1:4" x14ac:dyDescent="0.35">
      <c r="A2366" t="s">
        <v>3043</v>
      </c>
      <c r="B2366" t="s">
        <v>8</v>
      </c>
      <c r="C2366" t="s">
        <v>31</v>
      </c>
      <c r="D2366" t="s">
        <v>71</v>
      </c>
    </row>
    <row r="2367" spans="1:4" x14ac:dyDescent="0.35">
      <c r="A2367" t="s">
        <v>3043</v>
      </c>
      <c r="B2367" t="s">
        <v>8</v>
      </c>
      <c r="C2367" t="s">
        <v>69</v>
      </c>
      <c r="D2367" t="s">
        <v>32</v>
      </c>
    </row>
    <row r="2368" spans="1:4" x14ac:dyDescent="0.35">
      <c r="A2368" t="s">
        <v>3043</v>
      </c>
      <c r="B2368" t="s">
        <v>8</v>
      </c>
      <c r="C2368" t="s">
        <v>70</v>
      </c>
      <c r="D2368" t="s">
        <v>81</v>
      </c>
    </row>
    <row r="2369" spans="1:4" x14ac:dyDescent="0.35">
      <c r="A2369" t="s">
        <v>3043</v>
      </c>
      <c r="B2369" t="s">
        <v>8</v>
      </c>
      <c r="C2369" t="s">
        <v>43</v>
      </c>
      <c r="D2369" t="s">
        <v>1081</v>
      </c>
    </row>
    <row r="2370" spans="1:4" x14ac:dyDescent="0.35">
      <c r="A2370" t="s">
        <v>3043</v>
      </c>
      <c r="B2370" t="s">
        <v>33</v>
      </c>
      <c r="C2370" t="s">
        <v>1474</v>
      </c>
      <c r="D2370" t="s">
        <v>3049</v>
      </c>
    </row>
    <row r="2371" spans="1:4" x14ac:dyDescent="0.35">
      <c r="A2371" t="s">
        <v>3043</v>
      </c>
      <c r="B2371" t="s">
        <v>33</v>
      </c>
      <c r="C2371" t="s">
        <v>3050</v>
      </c>
      <c r="D2371" t="s">
        <v>3051</v>
      </c>
    </row>
    <row r="2372" spans="1:4" x14ac:dyDescent="0.35">
      <c r="A2372" t="s">
        <v>3043</v>
      </c>
      <c r="B2372" t="s">
        <v>33</v>
      </c>
      <c r="C2372" t="s">
        <v>3052</v>
      </c>
      <c r="D2372" t="s">
        <v>3053</v>
      </c>
    </row>
    <row r="2373" spans="1:4" x14ac:dyDescent="0.35">
      <c r="A2373" t="s">
        <v>3043</v>
      </c>
      <c r="B2373" t="s">
        <v>33</v>
      </c>
      <c r="C2373" t="s">
        <v>3054</v>
      </c>
      <c r="D2373" t="s">
        <v>3055</v>
      </c>
    </row>
    <row r="2374" spans="1:4" x14ac:dyDescent="0.35">
      <c r="A2374" t="s">
        <v>3043</v>
      </c>
      <c r="B2374" t="s">
        <v>33</v>
      </c>
      <c r="C2374" t="s">
        <v>3056</v>
      </c>
      <c r="D2374" t="s">
        <v>3057</v>
      </c>
    </row>
    <row r="2375" spans="1:4" x14ac:dyDescent="0.35">
      <c r="A2375" t="s">
        <v>3043</v>
      </c>
      <c r="B2375" t="s">
        <v>33</v>
      </c>
      <c r="C2375" t="s">
        <v>3058</v>
      </c>
      <c r="D2375" t="s">
        <v>3059</v>
      </c>
    </row>
    <row r="2376" spans="1:4" x14ac:dyDescent="0.35">
      <c r="A2376" t="s">
        <v>3043</v>
      </c>
      <c r="B2376" t="s">
        <v>33</v>
      </c>
      <c r="C2376" t="s">
        <v>3060</v>
      </c>
      <c r="D2376" t="s">
        <v>3061</v>
      </c>
    </row>
    <row r="2377" spans="1:4" x14ac:dyDescent="0.35">
      <c r="A2377" t="s">
        <v>3043</v>
      </c>
      <c r="B2377" t="s">
        <v>33</v>
      </c>
      <c r="C2377" t="s">
        <v>3062</v>
      </c>
      <c r="D2377" t="s">
        <v>3063</v>
      </c>
    </row>
    <row r="2378" spans="1:4" x14ac:dyDescent="0.35">
      <c r="A2378" t="s">
        <v>3043</v>
      </c>
      <c r="B2378" t="s">
        <v>33</v>
      </c>
      <c r="C2378" t="s">
        <v>899</v>
      </c>
      <c r="D2378" t="s">
        <v>3064</v>
      </c>
    </row>
    <row r="2379" spans="1:4" x14ac:dyDescent="0.35">
      <c r="A2379" t="s">
        <v>3043</v>
      </c>
      <c r="B2379" t="s">
        <v>33</v>
      </c>
      <c r="C2379" t="s">
        <v>3065</v>
      </c>
      <c r="D2379" t="s">
        <v>3066</v>
      </c>
    </row>
    <row r="2380" spans="1:4" x14ac:dyDescent="0.35">
      <c r="A2380" t="s">
        <v>3043</v>
      </c>
      <c r="B2380" t="s">
        <v>33</v>
      </c>
      <c r="C2380" t="s">
        <v>3067</v>
      </c>
      <c r="D2380" t="s">
        <v>3068</v>
      </c>
    </row>
    <row r="2381" spans="1:4" x14ac:dyDescent="0.35">
      <c r="A2381" t="s">
        <v>3043</v>
      </c>
      <c r="B2381" t="s">
        <v>33</v>
      </c>
      <c r="C2381" t="s">
        <v>322</v>
      </c>
      <c r="D2381" t="s">
        <v>3069</v>
      </c>
    </row>
    <row r="2382" spans="1:4" x14ac:dyDescent="0.35">
      <c r="A2382" t="s">
        <v>3043</v>
      </c>
      <c r="B2382" t="s">
        <v>33</v>
      </c>
      <c r="C2382" t="s">
        <v>1530</v>
      </c>
      <c r="D2382" t="s">
        <v>3070</v>
      </c>
    </row>
    <row r="2383" spans="1:4" x14ac:dyDescent="0.35">
      <c r="A2383" t="s">
        <v>3043</v>
      </c>
      <c r="B2383" t="s">
        <v>33</v>
      </c>
      <c r="C2383" t="s">
        <v>3071</v>
      </c>
      <c r="D2383" t="s">
        <v>3072</v>
      </c>
    </row>
    <row r="2384" spans="1:4" x14ac:dyDescent="0.35">
      <c r="A2384" t="s">
        <v>3043</v>
      </c>
      <c r="B2384" t="s">
        <v>42</v>
      </c>
      <c r="C2384" t="s">
        <v>3073</v>
      </c>
      <c r="D2384" t="s">
        <v>3074</v>
      </c>
    </row>
    <row r="2385" spans="1:4" x14ac:dyDescent="0.35">
      <c r="A2385" t="s">
        <v>3043</v>
      </c>
      <c r="B2385" t="s">
        <v>42</v>
      </c>
      <c r="C2385" t="s">
        <v>3075</v>
      </c>
      <c r="D2385" t="s">
        <v>3076</v>
      </c>
    </row>
    <row r="2386" spans="1:4" x14ac:dyDescent="0.35">
      <c r="A2386" t="s">
        <v>3043</v>
      </c>
      <c r="B2386" t="s">
        <v>42</v>
      </c>
      <c r="C2386" t="s">
        <v>3077</v>
      </c>
      <c r="D2386" t="s">
        <v>3078</v>
      </c>
    </row>
    <row r="2387" spans="1:4" x14ac:dyDescent="0.35">
      <c r="A2387" t="s">
        <v>3043</v>
      </c>
      <c r="B2387" t="s">
        <v>42</v>
      </c>
      <c r="C2387" t="s">
        <v>3079</v>
      </c>
      <c r="D2387" t="s">
        <v>3080</v>
      </c>
    </row>
    <row r="2388" spans="1:4" x14ac:dyDescent="0.35">
      <c r="A2388" t="s">
        <v>3043</v>
      </c>
      <c r="B2388" t="s">
        <v>42</v>
      </c>
      <c r="C2388" t="s">
        <v>3081</v>
      </c>
      <c r="D2388" t="s">
        <v>3082</v>
      </c>
    </row>
    <row r="2389" spans="1:4" x14ac:dyDescent="0.35">
      <c r="A2389" t="s">
        <v>3043</v>
      </c>
      <c r="B2389" t="s">
        <v>49</v>
      </c>
      <c r="C2389" t="s">
        <v>3083</v>
      </c>
      <c r="D2389" t="s">
        <v>3084</v>
      </c>
    </row>
    <row r="2390" spans="1:4" x14ac:dyDescent="0.35">
      <c r="A2390" t="s">
        <v>3043</v>
      </c>
      <c r="B2390" t="s">
        <v>49</v>
      </c>
      <c r="C2390" t="s">
        <v>3085</v>
      </c>
      <c r="D2390" t="s">
        <v>3086</v>
      </c>
    </row>
    <row r="2391" spans="1:4" x14ac:dyDescent="0.35">
      <c r="A2391" t="s">
        <v>3043</v>
      </c>
      <c r="B2391" t="s">
        <v>49</v>
      </c>
      <c r="C2391" t="s">
        <v>3087</v>
      </c>
      <c r="D2391" t="s">
        <v>3088</v>
      </c>
    </row>
    <row r="2392" spans="1:4" x14ac:dyDescent="0.35">
      <c r="A2392" t="s">
        <v>3043</v>
      </c>
      <c r="B2392" t="s">
        <v>49</v>
      </c>
      <c r="C2392" t="s">
        <v>3089</v>
      </c>
      <c r="D2392" t="s">
        <v>3090</v>
      </c>
    </row>
    <row r="2393" spans="1:4" x14ac:dyDescent="0.35">
      <c r="A2393" t="s">
        <v>3043</v>
      </c>
      <c r="B2393" t="s">
        <v>49</v>
      </c>
      <c r="C2393" t="s">
        <v>3091</v>
      </c>
      <c r="D2393" t="s">
        <v>3092</v>
      </c>
    </row>
    <row r="2394" spans="1:4" x14ac:dyDescent="0.35">
      <c r="A2394" t="s">
        <v>3043</v>
      </c>
      <c r="B2394" t="s">
        <v>49</v>
      </c>
      <c r="C2394" t="s">
        <v>3093</v>
      </c>
      <c r="D2394" t="s">
        <v>3094</v>
      </c>
    </row>
    <row r="2395" spans="1:4" x14ac:dyDescent="0.35">
      <c r="A2395" t="s">
        <v>3043</v>
      </c>
      <c r="B2395" t="s">
        <v>53</v>
      </c>
      <c r="C2395" t="s">
        <v>2967</v>
      </c>
      <c r="D2395" t="s">
        <v>3095</v>
      </c>
    </row>
    <row r="2396" spans="1:4" x14ac:dyDescent="0.35">
      <c r="A2396" t="s">
        <v>3043</v>
      </c>
      <c r="B2396" t="s">
        <v>53</v>
      </c>
      <c r="C2396" t="s">
        <v>3096</v>
      </c>
      <c r="D2396" t="s">
        <v>3097</v>
      </c>
    </row>
    <row r="2397" spans="1:4" x14ac:dyDescent="0.35">
      <c r="A2397" t="s">
        <v>3098</v>
      </c>
      <c r="B2397" t="s">
        <v>5</v>
      </c>
      <c r="C2397" t="s">
        <v>6</v>
      </c>
      <c r="D2397" t="s">
        <v>3099</v>
      </c>
    </row>
    <row r="2398" spans="1:4" x14ac:dyDescent="0.35">
      <c r="A2398" t="s">
        <v>3098</v>
      </c>
      <c r="B2398" t="s">
        <v>8</v>
      </c>
      <c r="C2398" t="s">
        <v>9</v>
      </c>
      <c r="D2398" t="s">
        <v>2934</v>
      </c>
    </row>
    <row r="2399" spans="1:4" x14ac:dyDescent="0.35">
      <c r="A2399" t="s">
        <v>3098</v>
      </c>
      <c r="B2399" t="s">
        <v>8</v>
      </c>
      <c r="C2399" t="s">
        <v>11</v>
      </c>
      <c r="D2399" t="s">
        <v>119</v>
      </c>
    </row>
    <row r="2400" spans="1:4" x14ac:dyDescent="0.35">
      <c r="A2400" t="s">
        <v>3098</v>
      </c>
      <c r="B2400" t="s">
        <v>8</v>
      </c>
      <c r="C2400" t="s">
        <v>13</v>
      </c>
      <c r="D2400" t="s">
        <v>62</v>
      </c>
    </row>
    <row r="2401" spans="1:4" x14ac:dyDescent="0.35">
      <c r="A2401" t="s">
        <v>3098</v>
      </c>
      <c r="B2401" t="s">
        <v>8</v>
      </c>
      <c r="C2401" t="s">
        <v>15</v>
      </c>
      <c r="D2401" t="s">
        <v>16</v>
      </c>
    </row>
    <row r="2402" spans="1:4" x14ac:dyDescent="0.35">
      <c r="A2402" t="s">
        <v>3098</v>
      </c>
      <c r="B2402" t="s">
        <v>8</v>
      </c>
      <c r="C2402" t="s">
        <v>17</v>
      </c>
      <c r="D2402" t="s">
        <v>1269</v>
      </c>
    </row>
    <row r="2403" spans="1:4" x14ac:dyDescent="0.35">
      <c r="A2403" t="s">
        <v>3098</v>
      </c>
      <c r="B2403" t="s">
        <v>8</v>
      </c>
      <c r="C2403" t="s">
        <v>19</v>
      </c>
      <c r="D2403" t="s">
        <v>242</v>
      </c>
    </row>
    <row r="2404" spans="1:4" x14ac:dyDescent="0.35">
      <c r="A2404" t="s">
        <v>3098</v>
      </c>
      <c r="B2404" t="s">
        <v>8</v>
      </c>
      <c r="C2404" t="s">
        <v>21</v>
      </c>
      <c r="D2404" t="s">
        <v>3100</v>
      </c>
    </row>
    <row r="2405" spans="1:4" x14ac:dyDescent="0.35">
      <c r="A2405" t="s">
        <v>3098</v>
      </c>
      <c r="B2405" t="s">
        <v>8</v>
      </c>
      <c r="C2405" t="s">
        <v>23</v>
      </c>
      <c r="D2405" t="s">
        <v>122</v>
      </c>
    </row>
    <row r="2406" spans="1:4" x14ac:dyDescent="0.35">
      <c r="A2406" t="s">
        <v>3098</v>
      </c>
      <c r="B2406" t="s">
        <v>8</v>
      </c>
      <c r="C2406" t="s">
        <v>25</v>
      </c>
      <c r="D2406" t="s">
        <v>28</v>
      </c>
    </row>
    <row r="2407" spans="1:4" x14ac:dyDescent="0.35">
      <c r="A2407" t="s">
        <v>3098</v>
      </c>
      <c r="B2407" t="s">
        <v>33</v>
      </c>
      <c r="C2407" t="s">
        <v>3101</v>
      </c>
      <c r="D2407" t="s">
        <v>3102</v>
      </c>
    </row>
    <row r="2408" spans="1:4" x14ac:dyDescent="0.35">
      <c r="A2408" t="s">
        <v>3098</v>
      </c>
      <c r="B2408" t="s">
        <v>33</v>
      </c>
      <c r="C2408" t="s">
        <v>3103</v>
      </c>
      <c r="D2408" t="s">
        <v>3104</v>
      </c>
    </row>
    <row r="2409" spans="1:4" x14ac:dyDescent="0.35">
      <c r="A2409" t="s">
        <v>3098</v>
      </c>
      <c r="B2409" t="s">
        <v>33</v>
      </c>
      <c r="C2409" t="s">
        <v>3105</v>
      </c>
      <c r="D2409" t="s">
        <v>3106</v>
      </c>
    </row>
    <row r="2410" spans="1:4" x14ac:dyDescent="0.35">
      <c r="A2410" t="s">
        <v>3098</v>
      </c>
      <c r="B2410" t="s">
        <v>33</v>
      </c>
      <c r="C2410" t="s">
        <v>1956</v>
      </c>
      <c r="D2410" t="s">
        <v>3107</v>
      </c>
    </row>
    <row r="2411" spans="1:4" x14ac:dyDescent="0.35">
      <c r="A2411" t="s">
        <v>3098</v>
      </c>
      <c r="B2411" t="s">
        <v>33</v>
      </c>
      <c r="C2411" t="s">
        <v>1958</v>
      </c>
      <c r="D2411" t="s">
        <v>3108</v>
      </c>
    </row>
    <row r="2412" spans="1:4" x14ac:dyDescent="0.35">
      <c r="A2412" t="s">
        <v>3098</v>
      </c>
      <c r="B2412" t="s">
        <v>33</v>
      </c>
      <c r="C2412" t="s">
        <v>1322</v>
      </c>
      <c r="D2412" t="s">
        <v>3109</v>
      </c>
    </row>
    <row r="2413" spans="1:4" x14ac:dyDescent="0.35">
      <c r="A2413" t="s">
        <v>3098</v>
      </c>
      <c r="B2413" t="s">
        <v>33</v>
      </c>
      <c r="C2413" t="s">
        <v>3110</v>
      </c>
      <c r="D2413" t="s">
        <v>3111</v>
      </c>
    </row>
    <row r="2414" spans="1:4" x14ac:dyDescent="0.35">
      <c r="A2414" t="s">
        <v>3098</v>
      </c>
      <c r="B2414" t="s">
        <v>42</v>
      </c>
      <c r="C2414" t="s">
        <v>3112</v>
      </c>
      <c r="D2414" t="s">
        <v>3113</v>
      </c>
    </row>
    <row r="2415" spans="1:4" x14ac:dyDescent="0.35">
      <c r="A2415" t="s">
        <v>3098</v>
      </c>
      <c r="B2415" t="s">
        <v>42</v>
      </c>
      <c r="C2415" t="s">
        <v>3114</v>
      </c>
      <c r="D2415" t="s">
        <v>3115</v>
      </c>
    </row>
    <row r="2416" spans="1:4" x14ac:dyDescent="0.35">
      <c r="A2416" t="s">
        <v>3098</v>
      </c>
      <c r="B2416" t="s">
        <v>42</v>
      </c>
      <c r="C2416" t="s">
        <v>3116</v>
      </c>
      <c r="D2416" t="s">
        <v>3117</v>
      </c>
    </row>
    <row r="2417" spans="1:4" x14ac:dyDescent="0.35">
      <c r="A2417" t="s">
        <v>3098</v>
      </c>
      <c r="B2417" t="s">
        <v>49</v>
      </c>
      <c r="C2417" t="s">
        <v>3118</v>
      </c>
      <c r="D2417" t="s">
        <v>3119</v>
      </c>
    </row>
    <row r="2418" spans="1:4" x14ac:dyDescent="0.35">
      <c r="A2418" t="s">
        <v>3098</v>
      </c>
      <c r="B2418" t="s">
        <v>53</v>
      </c>
      <c r="C2418" t="s">
        <v>3120</v>
      </c>
      <c r="D2418" t="s">
        <v>3121</v>
      </c>
    </row>
    <row r="2419" spans="1:4" x14ac:dyDescent="0.35">
      <c r="A2419" t="s">
        <v>3098</v>
      </c>
      <c r="B2419" t="s">
        <v>233</v>
      </c>
      <c r="C2419" t="s">
        <v>723</v>
      </c>
      <c r="D2419" t="s">
        <v>3122</v>
      </c>
    </row>
    <row r="2420" spans="1:4" x14ac:dyDescent="0.35">
      <c r="A2420" t="s">
        <v>3123</v>
      </c>
      <c r="B2420" t="s">
        <v>5</v>
      </c>
      <c r="C2420" t="s">
        <v>6</v>
      </c>
      <c r="D2420" t="s">
        <v>3124</v>
      </c>
    </row>
    <row r="2421" spans="1:4" x14ac:dyDescent="0.35">
      <c r="A2421" t="s">
        <v>3123</v>
      </c>
      <c r="B2421" t="s">
        <v>8</v>
      </c>
      <c r="C2421" t="s">
        <v>9</v>
      </c>
      <c r="D2421" t="s">
        <v>3125</v>
      </c>
    </row>
    <row r="2422" spans="1:4" x14ac:dyDescent="0.35">
      <c r="A2422" t="s">
        <v>3123</v>
      </c>
      <c r="B2422" t="s">
        <v>8</v>
      </c>
      <c r="C2422" t="s">
        <v>11</v>
      </c>
      <c r="D2422" t="s">
        <v>352</v>
      </c>
    </row>
    <row r="2423" spans="1:4" x14ac:dyDescent="0.35">
      <c r="A2423" t="s">
        <v>3123</v>
      </c>
      <c r="B2423" t="s">
        <v>8</v>
      </c>
      <c r="C2423" t="s">
        <v>13</v>
      </c>
      <c r="D2423" t="s">
        <v>1240</v>
      </c>
    </row>
    <row r="2424" spans="1:4" x14ac:dyDescent="0.35">
      <c r="A2424" t="s">
        <v>3123</v>
      </c>
      <c r="B2424" t="s">
        <v>8</v>
      </c>
      <c r="C2424" t="s">
        <v>15</v>
      </c>
      <c r="D2424" t="s">
        <v>62</v>
      </c>
    </row>
    <row r="2425" spans="1:4" x14ac:dyDescent="0.35">
      <c r="A2425" t="s">
        <v>3123</v>
      </c>
      <c r="B2425" t="s">
        <v>8</v>
      </c>
      <c r="C2425" t="s">
        <v>17</v>
      </c>
      <c r="D2425" t="s">
        <v>242</v>
      </c>
    </row>
    <row r="2426" spans="1:4" x14ac:dyDescent="0.35">
      <c r="A2426" t="s">
        <v>3123</v>
      </c>
      <c r="B2426" t="s">
        <v>8</v>
      </c>
      <c r="C2426" t="s">
        <v>19</v>
      </c>
      <c r="D2426" t="s">
        <v>1127</v>
      </c>
    </row>
    <row r="2427" spans="1:4" x14ac:dyDescent="0.35">
      <c r="A2427" t="s">
        <v>3123</v>
      </c>
      <c r="B2427" t="s">
        <v>8</v>
      </c>
      <c r="C2427" t="s">
        <v>21</v>
      </c>
      <c r="D2427" t="s">
        <v>3126</v>
      </c>
    </row>
    <row r="2428" spans="1:4" x14ac:dyDescent="0.35">
      <c r="A2428" t="s">
        <v>3123</v>
      </c>
      <c r="B2428" t="s">
        <v>8</v>
      </c>
      <c r="C2428" t="s">
        <v>23</v>
      </c>
      <c r="D2428" t="s">
        <v>1184</v>
      </c>
    </row>
    <row r="2429" spans="1:4" x14ac:dyDescent="0.35">
      <c r="A2429" t="s">
        <v>3123</v>
      </c>
      <c r="B2429" t="s">
        <v>8</v>
      </c>
      <c r="C2429" t="s">
        <v>25</v>
      </c>
      <c r="D2429" t="s">
        <v>3127</v>
      </c>
    </row>
    <row r="2430" spans="1:4" x14ac:dyDescent="0.35">
      <c r="A2430" t="s">
        <v>3123</v>
      </c>
      <c r="B2430" t="s">
        <v>8</v>
      </c>
      <c r="C2430" t="s">
        <v>27</v>
      </c>
      <c r="D2430" t="s">
        <v>3128</v>
      </c>
    </row>
    <row r="2431" spans="1:4" x14ac:dyDescent="0.35">
      <c r="A2431" t="s">
        <v>3123</v>
      </c>
      <c r="B2431" t="s">
        <v>8</v>
      </c>
      <c r="C2431" t="s">
        <v>29</v>
      </c>
      <c r="D2431" t="s">
        <v>28</v>
      </c>
    </row>
    <row r="2432" spans="1:4" x14ac:dyDescent="0.35">
      <c r="A2432" t="s">
        <v>3123</v>
      </c>
      <c r="B2432" t="s">
        <v>8</v>
      </c>
      <c r="C2432" t="s">
        <v>31</v>
      </c>
      <c r="D2432" t="s">
        <v>3129</v>
      </c>
    </row>
    <row r="2433" spans="1:4" x14ac:dyDescent="0.35">
      <c r="A2433" t="s">
        <v>3123</v>
      </c>
      <c r="B2433" t="s">
        <v>33</v>
      </c>
      <c r="C2433" t="s">
        <v>3130</v>
      </c>
      <c r="D2433" t="s">
        <v>3131</v>
      </c>
    </row>
    <row r="2434" spans="1:4" x14ac:dyDescent="0.35">
      <c r="A2434" t="s">
        <v>3123</v>
      </c>
      <c r="B2434" t="s">
        <v>33</v>
      </c>
      <c r="C2434" t="s">
        <v>3132</v>
      </c>
      <c r="D2434" t="s">
        <v>3133</v>
      </c>
    </row>
    <row r="2435" spans="1:4" x14ac:dyDescent="0.35">
      <c r="A2435" t="s">
        <v>3123</v>
      </c>
      <c r="B2435" t="s">
        <v>33</v>
      </c>
      <c r="C2435" t="s">
        <v>3134</v>
      </c>
      <c r="D2435" t="s">
        <v>3135</v>
      </c>
    </row>
    <row r="2436" spans="1:4" x14ac:dyDescent="0.35">
      <c r="A2436" t="s">
        <v>3123</v>
      </c>
      <c r="B2436" t="s">
        <v>33</v>
      </c>
      <c r="C2436" t="s">
        <v>3136</v>
      </c>
      <c r="D2436" t="s">
        <v>3137</v>
      </c>
    </row>
    <row r="2437" spans="1:4" x14ac:dyDescent="0.35">
      <c r="A2437" t="s">
        <v>3123</v>
      </c>
      <c r="B2437" t="s">
        <v>33</v>
      </c>
      <c r="C2437" t="s">
        <v>324</v>
      </c>
      <c r="D2437" t="s">
        <v>3138</v>
      </c>
    </row>
    <row r="2438" spans="1:4" x14ac:dyDescent="0.35">
      <c r="A2438" t="s">
        <v>3123</v>
      </c>
      <c r="B2438" t="s">
        <v>33</v>
      </c>
      <c r="C2438" t="s">
        <v>3139</v>
      </c>
      <c r="D2438" t="s">
        <v>3140</v>
      </c>
    </row>
    <row r="2439" spans="1:4" x14ac:dyDescent="0.35">
      <c r="A2439" t="s">
        <v>3123</v>
      </c>
      <c r="B2439" t="s">
        <v>33</v>
      </c>
      <c r="C2439" t="s">
        <v>3141</v>
      </c>
      <c r="D2439" t="s">
        <v>3142</v>
      </c>
    </row>
    <row r="2440" spans="1:4" x14ac:dyDescent="0.35">
      <c r="A2440" t="s">
        <v>3123</v>
      </c>
      <c r="B2440" t="s">
        <v>42</v>
      </c>
      <c r="C2440" t="s">
        <v>3143</v>
      </c>
      <c r="D2440" t="s">
        <v>3144</v>
      </c>
    </row>
    <row r="2441" spans="1:4" x14ac:dyDescent="0.35">
      <c r="A2441" t="s">
        <v>3123</v>
      </c>
      <c r="B2441" t="s">
        <v>42</v>
      </c>
      <c r="C2441" t="s">
        <v>3145</v>
      </c>
      <c r="D2441" t="s">
        <v>3146</v>
      </c>
    </row>
    <row r="2442" spans="1:4" x14ac:dyDescent="0.35">
      <c r="A2442" t="s">
        <v>3123</v>
      </c>
      <c r="B2442" t="s">
        <v>42</v>
      </c>
      <c r="C2442" t="s">
        <v>3147</v>
      </c>
      <c r="D2442" t="s">
        <v>3148</v>
      </c>
    </row>
    <row r="2443" spans="1:4" x14ac:dyDescent="0.35">
      <c r="A2443" t="s">
        <v>3123</v>
      </c>
      <c r="B2443" t="s">
        <v>42</v>
      </c>
      <c r="C2443" t="s">
        <v>3149</v>
      </c>
      <c r="D2443" t="s">
        <v>3150</v>
      </c>
    </row>
    <row r="2444" spans="1:4" x14ac:dyDescent="0.35">
      <c r="A2444" t="s">
        <v>3123</v>
      </c>
      <c r="B2444" t="s">
        <v>49</v>
      </c>
      <c r="C2444" t="s">
        <v>3151</v>
      </c>
      <c r="D2444" t="s">
        <v>3152</v>
      </c>
    </row>
    <row r="2445" spans="1:4" x14ac:dyDescent="0.35">
      <c r="A2445" t="s">
        <v>3123</v>
      </c>
      <c r="B2445" t="s">
        <v>49</v>
      </c>
      <c r="C2445" t="s">
        <v>3153</v>
      </c>
      <c r="D2445" t="s">
        <v>3154</v>
      </c>
    </row>
    <row r="2446" spans="1:4" x14ac:dyDescent="0.35">
      <c r="A2446" t="s">
        <v>3123</v>
      </c>
      <c r="B2446" t="s">
        <v>49</v>
      </c>
      <c r="C2446" t="s">
        <v>3155</v>
      </c>
      <c r="D2446" t="s">
        <v>3156</v>
      </c>
    </row>
    <row r="2447" spans="1:4" x14ac:dyDescent="0.35">
      <c r="A2447" t="s">
        <v>3123</v>
      </c>
      <c r="B2447" t="s">
        <v>49</v>
      </c>
      <c r="C2447" t="s">
        <v>3157</v>
      </c>
      <c r="D2447" t="s">
        <v>3158</v>
      </c>
    </row>
    <row r="2448" spans="1:4" x14ac:dyDescent="0.35">
      <c r="A2448" t="s">
        <v>3159</v>
      </c>
      <c r="B2448" t="s">
        <v>5</v>
      </c>
      <c r="C2448" t="s">
        <v>6</v>
      </c>
      <c r="D2448" t="s">
        <v>3160</v>
      </c>
    </row>
    <row r="2449" spans="1:4" x14ac:dyDescent="0.35">
      <c r="A2449" t="s">
        <v>3159</v>
      </c>
      <c r="B2449" t="s">
        <v>8</v>
      </c>
      <c r="C2449" t="s">
        <v>9</v>
      </c>
      <c r="D2449" t="s">
        <v>681</v>
      </c>
    </row>
    <row r="2450" spans="1:4" x14ac:dyDescent="0.35">
      <c r="A2450" t="s">
        <v>3159</v>
      </c>
      <c r="B2450" t="s">
        <v>8</v>
      </c>
      <c r="C2450" t="s">
        <v>11</v>
      </c>
      <c r="D2450" t="s">
        <v>643</v>
      </c>
    </row>
    <row r="2451" spans="1:4" x14ac:dyDescent="0.35">
      <c r="A2451" t="s">
        <v>3159</v>
      </c>
      <c r="B2451" t="s">
        <v>8</v>
      </c>
      <c r="C2451" t="s">
        <v>13</v>
      </c>
      <c r="D2451" t="s">
        <v>3161</v>
      </c>
    </row>
    <row r="2452" spans="1:4" x14ac:dyDescent="0.35">
      <c r="A2452" t="s">
        <v>3159</v>
      </c>
      <c r="B2452" t="s">
        <v>8</v>
      </c>
      <c r="C2452" t="s">
        <v>15</v>
      </c>
      <c r="D2452" t="s">
        <v>16</v>
      </c>
    </row>
    <row r="2453" spans="1:4" x14ac:dyDescent="0.35">
      <c r="A2453" t="s">
        <v>3159</v>
      </c>
      <c r="B2453" t="s">
        <v>8</v>
      </c>
      <c r="C2453" t="s">
        <v>17</v>
      </c>
      <c r="D2453" t="s">
        <v>153</v>
      </c>
    </row>
    <row r="2454" spans="1:4" x14ac:dyDescent="0.35">
      <c r="A2454" t="s">
        <v>3159</v>
      </c>
      <c r="B2454" t="s">
        <v>8</v>
      </c>
      <c r="C2454" t="s">
        <v>19</v>
      </c>
      <c r="D2454" t="s">
        <v>959</v>
      </c>
    </row>
    <row r="2455" spans="1:4" x14ac:dyDescent="0.35">
      <c r="A2455" t="s">
        <v>3159</v>
      </c>
      <c r="B2455" t="s">
        <v>8</v>
      </c>
      <c r="C2455" t="s">
        <v>21</v>
      </c>
      <c r="D2455" t="s">
        <v>3162</v>
      </c>
    </row>
    <row r="2456" spans="1:4" x14ac:dyDescent="0.35">
      <c r="A2456" t="s">
        <v>3159</v>
      </c>
      <c r="B2456" t="s">
        <v>8</v>
      </c>
      <c r="C2456" t="s">
        <v>23</v>
      </c>
      <c r="D2456" t="s">
        <v>28</v>
      </c>
    </row>
    <row r="2457" spans="1:4" x14ac:dyDescent="0.35">
      <c r="A2457" t="s">
        <v>3159</v>
      </c>
      <c r="B2457" t="s">
        <v>8</v>
      </c>
      <c r="C2457" t="s">
        <v>25</v>
      </c>
      <c r="D2457" t="s">
        <v>32</v>
      </c>
    </row>
    <row r="2458" spans="1:4" x14ac:dyDescent="0.35">
      <c r="A2458" t="s">
        <v>3159</v>
      </c>
      <c r="B2458" t="s">
        <v>33</v>
      </c>
      <c r="C2458" t="s">
        <v>3163</v>
      </c>
      <c r="D2458" t="s">
        <v>3164</v>
      </c>
    </row>
    <row r="2459" spans="1:4" x14ac:dyDescent="0.35">
      <c r="A2459" t="s">
        <v>3159</v>
      </c>
      <c r="B2459" t="s">
        <v>33</v>
      </c>
      <c r="C2459" t="s">
        <v>3165</v>
      </c>
      <c r="D2459" t="s">
        <v>3166</v>
      </c>
    </row>
    <row r="2460" spans="1:4" x14ac:dyDescent="0.35">
      <c r="A2460" t="s">
        <v>3159</v>
      </c>
      <c r="B2460" t="s">
        <v>33</v>
      </c>
      <c r="C2460" t="s">
        <v>3167</v>
      </c>
      <c r="D2460" t="s">
        <v>3168</v>
      </c>
    </row>
    <row r="2461" spans="1:4" x14ac:dyDescent="0.35">
      <c r="A2461" t="s">
        <v>3159</v>
      </c>
      <c r="B2461" t="s">
        <v>33</v>
      </c>
      <c r="C2461" t="s">
        <v>3169</v>
      </c>
      <c r="D2461" t="s">
        <v>3170</v>
      </c>
    </row>
    <row r="2462" spans="1:4" x14ac:dyDescent="0.35">
      <c r="A2462" t="s">
        <v>3159</v>
      </c>
      <c r="B2462" t="s">
        <v>42</v>
      </c>
      <c r="C2462" t="s">
        <v>3171</v>
      </c>
      <c r="D2462" t="s">
        <v>3172</v>
      </c>
    </row>
    <row r="2463" spans="1:4" x14ac:dyDescent="0.35">
      <c r="A2463" t="s">
        <v>3159</v>
      </c>
      <c r="B2463" t="s">
        <v>42</v>
      </c>
      <c r="C2463" t="s">
        <v>3173</v>
      </c>
      <c r="D2463" t="s">
        <v>3174</v>
      </c>
    </row>
    <row r="2464" spans="1:4" x14ac:dyDescent="0.35">
      <c r="A2464" t="s">
        <v>3159</v>
      </c>
      <c r="B2464" t="s">
        <v>49</v>
      </c>
      <c r="C2464" t="s">
        <v>3175</v>
      </c>
      <c r="D2464" t="s">
        <v>3176</v>
      </c>
    </row>
    <row r="2465" spans="1:4" x14ac:dyDescent="0.35">
      <c r="A2465" t="s">
        <v>3159</v>
      </c>
      <c r="B2465" t="s">
        <v>49</v>
      </c>
      <c r="C2465" t="s">
        <v>3177</v>
      </c>
      <c r="D2465" t="s">
        <v>3178</v>
      </c>
    </row>
    <row r="2466" spans="1:4" x14ac:dyDescent="0.35">
      <c r="A2466" t="s">
        <v>3159</v>
      </c>
      <c r="B2466" t="s">
        <v>49</v>
      </c>
      <c r="C2466" t="s">
        <v>3179</v>
      </c>
      <c r="D2466" t="s">
        <v>3180</v>
      </c>
    </row>
    <row r="2467" spans="1:4" x14ac:dyDescent="0.35">
      <c r="A2467" t="s">
        <v>3159</v>
      </c>
      <c r="B2467" t="s">
        <v>53</v>
      </c>
      <c r="C2467" t="s">
        <v>3181</v>
      </c>
      <c r="D2467" t="s">
        <v>3182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EEF8E-027B-4275-AEA9-F7ACF5E9E567}">
  <dimension ref="A1:R2500"/>
  <sheetViews>
    <sheetView workbookViewId="0">
      <selection activeCell="C14" sqref="C14:G14"/>
    </sheetView>
  </sheetViews>
  <sheetFormatPr defaultRowHeight="14.5" x14ac:dyDescent="0.35"/>
  <cols>
    <col min="1" max="1" width="7.26953125" bestFit="1" customWidth="1"/>
    <col min="2" max="2" width="23.26953125" bestFit="1" customWidth="1"/>
    <col min="3" max="3" width="26.1796875" bestFit="1" customWidth="1"/>
    <col min="5" max="5" width="72.1796875" bestFit="1" customWidth="1"/>
    <col min="10" max="10" width="50.54296875" bestFit="1" customWidth="1"/>
    <col min="11" max="11" width="16.26953125" bestFit="1" customWidth="1"/>
  </cols>
  <sheetData>
    <row r="1" spans="1:18" x14ac:dyDescent="0.35">
      <c r="A1" t="s">
        <v>3183</v>
      </c>
      <c r="B1" t="s">
        <v>3</v>
      </c>
      <c r="D1" s="1">
        <v>2024</v>
      </c>
      <c r="E1" t="s">
        <v>3184</v>
      </c>
      <c r="F1" t="str">
        <f>LEFT('Maximum Levy Calculations'!C12,2)</f>
        <v>06</v>
      </c>
      <c r="H1">
        <f>MAX(G:G)</f>
        <v>24</v>
      </c>
      <c r="L1" t="str">
        <f>LEFT('Maximum Levy Calculations'!C13,7)</f>
        <v>0610000</v>
      </c>
      <c r="M1">
        <f>SUM(M2:M7)</f>
        <v>1</v>
      </c>
    </row>
    <row r="2" spans="1:18" x14ac:dyDescent="0.35">
      <c r="A2" t="s">
        <v>4</v>
      </c>
      <c r="B2" t="s">
        <v>7</v>
      </c>
      <c r="C2" t="s">
        <v>3185</v>
      </c>
      <c r="E2" t="str">
        <f>IF(Units!A2="","",Units!A2&amp;Units!B2&amp;Units!C2&amp;"-"&amp;PROPER(Units!D2))</f>
        <v>0110000-Adams County</v>
      </c>
      <c r="F2" t="str">
        <f>IF(LEFT(E2,2)=$F$1,$F$1,"")</f>
        <v/>
      </c>
      <c r="G2" t="str">
        <f>IF(F2="","",COUNTIF($F$2:F2,F2))</f>
        <v/>
      </c>
      <c r="H2" t="str">
        <f>IF(G2="","",E2)</f>
        <v/>
      </c>
      <c r="I2">
        <f>IF(ROW()-1&gt;$H$1,"",ROW()-1)</f>
        <v>1</v>
      </c>
      <c r="J2" t="str">
        <f>VLOOKUP(I2,G:H,2,FALSE)</f>
        <v>0610000-Boone County</v>
      </c>
      <c r="K2" t="s">
        <v>3186</v>
      </c>
      <c r="L2" t="s">
        <v>1</v>
      </c>
      <c r="M2">
        <f>COUNTIF('CC Calculations'!A:A,$L$1&amp;"-"&amp;L2)</f>
        <v>1</v>
      </c>
      <c r="N2">
        <f>IF(M2=0,"",COUNTIF($M$2:M2,M2))</f>
        <v>1</v>
      </c>
      <c r="O2" t="str">
        <f>IF(N2="","",K2)</f>
        <v>UT-Civil</v>
      </c>
      <c r="Q2">
        <f>IF(ROW()-1&gt;$M$1,"",ROW()-1)</f>
        <v>1</v>
      </c>
      <c r="R2" t="str">
        <f>IF(Q2="","",VLOOKUP(Q2,$N$2:$O$7,2,FALSE))</f>
        <v>UT-Civil</v>
      </c>
    </row>
    <row r="3" spans="1:18" x14ac:dyDescent="0.35">
      <c r="A3" t="s">
        <v>56</v>
      </c>
      <c r="B3" t="s">
        <v>57</v>
      </c>
      <c r="C3" t="s">
        <v>3187</v>
      </c>
      <c r="E3" t="str">
        <f>IF(Units!A3="","",Units!A3&amp;Units!B3&amp;Units!C3&amp;"-"&amp;PROPER(Units!D3))</f>
        <v>0120001-Blue Creek Township</v>
      </c>
      <c r="F3" t="str">
        <f t="shared" ref="F3:F66" si="0">IF(LEFT(E3,2)=$F$1,$F$1,"")</f>
        <v/>
      </c>
      <c r="G3" t="str">
        <f>IF(F3="","",COUNTIF($F$2:F3,F3))</f>
        <v/>
      </c>
      <c r="H3" t="str">
        <f t="shared" ref="H3:H66" si="1">IF(G3="","",E3)</f>
        <v/>
      </c>
      <c r="I3">
        <f t="shared" ref="I3:I66" si="2">IF(ROW()-1&gt;$H$1,"",ROW()-1)</f>
        <v>2</v>
      </c>
      <c r="J3" t="str">
        <f t="shared" ref="J3:J66" si="3">VLOOKUP(I3,G:H,2,FALSE)</f>
        <v>0620001-Center Township</v>
      </c>
      <c r="K3" t="s">
        <v>3188</v>
      </c>
      <c r="L3" t="s">
        <v>3189</v>
      </c>
      <c r="M3">
        <f>COUNTIF('CC Calculations'!A:A,$L$1&amp;"-"&amp;L3)</f>
        <v>0</v>
      </c>
      <c r="N3" t="str">
        <f>IF(M3=0,"",COUNTIF($M$2:M3,M3))</f>
        <v/>
      </c>
      <c r="O3" t="str">
        <f t="shared" ref="O3:O7" si="4">IF(N3="","",K3)</f>
        <v/>
      </c>
      <c r="Q3" t="str">
        <f t="shared" ref="Q3:Q7" si="5">IF(ROW()-1&gt;$M$1,"",ROW()-1)</f>
        <v/>
      </c>
      <c r="R3" t="str">
        <f t="shared" ref="R3:R7" si="6">IF(Q3="","",VLOOKUP(Q3,$N$2:$O$7,2,FALSE))</f>
        <v/>
      </c>
    </row>
    <row r="4" spans="1:18" x14ac:dyDescent="0.35">
      <c r="A4" t="s">
        <v>112</v>
      </c>
      <c r="B4" t="s">
        <v>113</v>
      </c>
      <c r="C4" t="s">
        <v>3190</v>
      </c>
      <c r="E4" t="str">
        <f>IF(Units!A4="","",Units!A4&amp;Units!B4&amp;Units!C4&amp;"-"&amp;PROPER(Units!D4))</f>
        <v>0120002-French Township</v>
      </c>
      <c r="F4" t="str">
        <f t="shared" si="0"/>
        <v/>
      </c>
      <c r="G4" t="str">
        <f>IF(F4="","",COUNTIF($F$2:F4,F4))</f>
        <v/>
      </c>
      <c r="H4" t="str">
        <f t="shared" si="1"/>
        <v/>
      </c>
      <c r="I4">
        <f t="shared" si="2"/>
        <v>3</v>
      </c>
      <c r="J4" t="str">
        <f t="shared" si="3"/>
        <v>0620002-Clinton Township</v>
      </c>
      <c r="K4" t="s">
        <v>3191</v>
      </c>
      <c r="L4" t="s">
        <v>3192</v>
      </c>
      <c r="M4">
        <f>COUNTIF('CC Calculations'!A:A,$L$1&amp;"-"&amp;L4)</f>
        <v>0</v>
      </c>
      <c r="N4" t="str">
        <f>IF(M4=0,"",COUNTIF($M$2:M4,M4))</f>
        <v/>
      </c>
      <c r="O4" t="str">
        <f t="shared" si="4"/>
        <v/>
      </c>
      <c r="Q4" t="str">
        <f t="shared" si="5"/>
        <v/>
      </c>
      <c r="R4" t="str">
        <f t="shared" si="6"/>
        <v/>
      </c>
    </row>
    <row r="5" spans="1:18" x14ac:dyDescent="0.35">
      <c r="A5" t="s">
        <v>143</v>
      </c>
      <c r="B5" t="s">
        <v>144</v>
      </c>
      <c r="C5" t="s">
        <v>3193</v>
      </c>
      <c r="E5" t="str">
        <f>IF(Units!A5="","",Units!A5&amp;Units!B5&amp;Units!C5&amp;"-"&amp;PROPER(Units!D5))</f>
        <v>0120003-Hartford Township</v>
      </c>
      <c r="F5" t="str">
        <f t="shared" si="0"/>
        <v/>
      </c>
      <c r="G5" t="str">
        <f>IF(F5="","",COUNTIF($F$2:F5,F5))</f>
        <v/>
      </c>
      <c r="H5" t="str">
        <f t="shared" si="1"/>
        <v/>
      </c>
      <c r="I5">
        <f t="shared" si="2"/>
        <v>4</v>
      </c>
      <c r="J5" t="str">
        <f t="shared" si="3"/>
        <v>0620004-Harrison Township</v>
      </c>
      <c r="K5" t="s">
        <v>3194</v>
      </c>
      <c r="L5" t="s">
        <v>3195</v>
      </c>
      <c r="M5">
        <f>COUNTIF('CC Calculations'!A:A,$L$1&amp;"-"&amp;L5)</f>
        <v>0</v>
      </c>
      <c r="N5" t="str">
        <f>IF(M5=0,"",COUNTIF($M$2:M5,M5))</f>
        <v/>
      </c>
      <c r="O5" t="str">
        <f t="shared" si="4"/>
        <v/>
      </c>
      <c r="Q5" t="str">
        <f t="shared" si="5"/>
        <v/>
      </c>
      <c r="R5" t="str">
        <f t="shared" si="6"/>
        <v/>
      </c>
    </row>
    <row r="6" spans="1:18" x14ac:dyDescent="0.35">
      <c r="A6" t="s">
        <v>175</v>
      </c>
      <c r="B6" t="s">
        <v>176</v>
      </c>
      <c r="C6" t="s">
        <v>3196</v>
      </c>
      <c r="E6" t="str">
        <f>IF(Units!A6="","",Units!A6&amp;Units!B6&amp;Units!C6&amp;"-"&amp;PROPER(Units!D6))</f>
        <v>0120004-Jefferson Township</v>
      </c>
      <c r="F6" t="str">
        <f t="shared" si="0"/>
        <v/>
      </c>
      <c r="G6" t="str">
        <f>IF(F6="","",COUNTIF($F$2:F6,F6))</f>
        <v/>
      </c>
      <c r="H6" t="str">
        <f t="shared" si="1"/>
        <v/>
      </c>
      <c r="I6">
        <f t="shared" si="2"/>
        <v>5</v>
      </c>
      <c r="J6" t="str">
        <f t="shared" si="3"/>
        <v>0620005-Jackson Township</v>
      </c>
      <c r="K6" t="s">
        <v>3197</v>
      </c>
      <c r="L6" t="s">
        <v>3198</v>
      </c>
      <c r="M6">
        <f>COUNTIF('CC Calculations'!A:A,$L$1&amp;"-"&amp;L6)</f>
        <v>0</v>
      </c>
      <c r="N6" t="str">
        <f>IF(M6=0,"",COUNTIF($M$2:M6,M6))</f>
        <v/>
      </c>
      <c r="O6" t="str">
        <f t="shared" si="4"/>
        <v/>
      </c>
      <c r="Q6" t="str">
        <f t="shared" si="5"/>
        <v/>
      </c>
      <c r="R6" t="str">
        <f t="shared" si="6"/>
        <v/>
      </c>
    </row>
    <row r="7" spans="1:18" x14ac:dyDescent="0.35">
      <c r="A7" t="s">
        <v>190</v>
      </c>
      <c r="B7" t="s">
        <v>191</v>
      </c>
      <c r="C7" t="s">
        <v>3199</v>
      </c>
      <c r="E7" t="str">
        <f>IF(Units!A7="","",Units!A7&amp;Units!B7&amp;Units!C7&amp;"-"&amp;PROPER(Units!D7))</f>
        <v>0120005-Kirkland Township</v>
      </c>
      <c r="F7" t="str">
        <f t="shared" si="0"/>
        <v/>
      </c>
      <c r="G7" t="str">
        <f>IF(F7="","",COUNTIF($F$2:F7,F7))</f>
        <v/>
      </c>
      <c r="H7" t="str">
        <f t="shared" si="1"/>
        <v/>
      </c>
      <c r="I7">
        <f t="shared" si="2"/>
        <v>6</v>
      </c>
      <c r="J7" t="str">
        <f t="shared" si="3"/>
        <v>0620006-Jefferson Township</v>
      </c>
      <c r="K7" t="s">
        <v>3200</v>
      </c>
      <c r="L7" t="s">
        <v>3201</v>
      </c>
      <c r="M7">
        <f>COUNTIF('CC Calculations'!A:A,$L$1&amp;"-"&amp;L7)</f>
        <v>0</v>
      </c>
      <c r="N7" t="str">
        <f>IF(M7=0,"",COUNTIF($M$2:M7,M7))</f>
        <v/>
      </c>
      <c r="O7" t="str">
        <f t="shared" si="4"/>
        <v/>
      </c>
      <c r="Q7" t="str">
        <f t="shared" si="5"/>
        <v/>
      </c>
      <c r="R7" t="str">
        <f t="shared" si="6"/>
        <v/>
      </c>
    </row>
    <row r="8" spans="1:18" x14ac:dyDescent="0.35">
      <c r="A8" t="s">
        <v>221</v>
      </c>
      <c r="B8" t="s">
        <v>222</v>
      </c>
      <c r="C8" t="s">
        <v>3202</v>
      </c>
      <c r="E8" t="str">
        <f>IF(Units!A8="","",Units!A8&amp;Units!B8&amp;Units!C8&amp;"-"&amp;PROPER(Units!D8))</f>
        <v>0120006-Monroe Township</v>
      </c>
      <c r="F8" t="str">
        <f t="shared" si="0"/>
        <v/>
      </c>
      <c r="G8" t="str">
        <f>IF(F8="","",COUNTIF($F$2:F8,F8))</f>
        <v/>
      </c>
      <c r="H8" t="str">
        <f t="shared" si="1"/>
        <v/>
      </c>
      <c r="I8">
        <f t="shared" si="2"/>
        <v>7</v>
      </c>
      <c r="J8" t="str">
        <f t="shared" si="3"/>
        <v>0620007-Marion Township</v>
      </c>
    </row>
    <row r="9" spans="1:18" x14ac:dyDescent="0.35">
      <c r="A9" t="s">
        <v>236</v>
      </c>
      <c r="B9" t="s">
        <v>237</v>
      </c>
      <c r="C9" t="s">
        <v>3203</v>
      </c>
      <c r="E9" t="str">
        <f>IF(Units!A9="","",Units!A9&amp;Units!B9&amp;Units!C9&amp;"-"&amp;PROPER(Units!D9))</f>
        <v>0120007-Preble Township</v>
      </c>
      <c r="F9" t="str">
        <f t="shared" si="0"/>
        <v/>
      </c>
      <c r="G9" t="str">
        <f>IF(F9="","",COUNTIF($F$2:F9,F9))</f>
        <v/>
      </c>
      <c r="H9" t="str">
        <f t="shared" si="1"/>
        <v/>
      </c>
      <c r="I9">
        <f t="shared" si="2"/>
        <v>8</v>
      </c>
      <c r="J9" t="str">
        <f t="shared" si="3"/>
        <v>0620009-Sugar Creek Township</v>
      </c>
    </row>
    <row r="10" spans="1:18" x14ac:dyDescent="0.35">
      <c r="A10" t="s">
        <v>263</v>
      </c>
      <c r="B10" t="s">
        <v>264</v>
      </c>
      <c r="C10" t="s">
        <v>3204</v>
      </c>
      <c r="E10" t="str">
        <f>IF(Units!A10="","",Units!A10&amp;Units!B10&amp;Units!C10&amp;"-"&amp;PROPER(Units!D10))</f>
        <v>0120008-Root Township</v>
      </c>
      <c r="F10" t="str">
        <f t="shared" si="0"/>
        <v/>
      </c>
      <c r="G10" t="str">
        <f>IF(F10="","",COUNTIF($F$2:F10,F10))</f>
        <v/>
      </c>
      <c r="H10" t="str">
        <f t="shared" si="1"/>
        <v/>
      </c>
      <c r="I10">
        <f t="shared" si="2"/>
        <v>9</v>
      </c>
      <c r="J10" t="str">
        <f t="shared" si="3"/>
        <v>0620011-Washington Township</v>
      </c>
    </row>
    <row r="11" spans="1:18" x14ac:dyDescent="0.35">
      <c r="A11" t="s">
        <v>300</v>
      </c>
      <c r="B11" t="s">
        <v>301</v>
      </c>
      <c r="C11" t="s">
        <v>3205</v>
      </c>
      <c r="E11" t="str">
        <f>IF(Units!A11="","",Units!A11&amp;Units!B11&amp;Units!C11&amp;"-"&amp;PROPER(Units!D11))</f>
        <v>0120009-St. Marys Township</v>
      </c>
      <c r="F11" t="str">
        <f t="shared" si="0"/>
        <v/>
      </c>
      <c r="G11" t="str">
        <f>IF(F11="","",COUNTIF($F$2:F11,F11))</f>
        <v/>
      </c>
      <c r="H11" t="str">
        <f t="shared" si="1"/>
        <v/>
      </c>
      <c r="I11">
        <f t="shared" si="2"/>
        <v>10</v>
      </c>
      <c r="J11" t="str">
        <f t="shared" si="3"/>
        <v>0620012-Worth Township</v>
      </c>
    </row>
    <row r="12" spans="1:18" x14ac:dyDescent="0.35">
      <c r="A12" t="s">
        <v>349</v>
      </c>
      <c r="B12" t="s">
        <v>350</v>
      </c>
      <c r="C12" t="s">
        <v>3206</v>
      </c>
      <c r="E12" t="str">
        <f>IF(Units!A12="","",Units!A12&amp;Units!B12&amp;Units!C12&amp;"-"&amp;PROPER(Units!D12))</f>
        <v>0120010-Union Township</v>
      </c>
      <c r="F12" t="str">
        <f t="shared" si="0"/>
        <v/>
      </c>
      <c r="G12" t="str">
        <f>IF(F12="","",COUNTIF($F$2:F12,F12))</f>
        <v/>
      </c>
      <c r="H12" t="str">
        <f t="shared" si="1"/>
        <v/>
      </c>
      <c r="I12">
        <f t="shared" si="2"/>
        <v>11</v>
      </c>
      <c r="J12" t="str">
        <f t="shared" si="3"/>
        <v>0630402-Lebanon Civil City</v>
      </c>
    </row>
    <row r="13" spans="1:18" x14ac:dyDescent="0.35">
      <c r="A13" t="s">
        <v>385</v>
      </c>
      <c r="B13" t="s">
        <v>386</v>
      </c>
      <c r="C13" t="s">
        <v>3207</v>
      </c>
      <c r="E13" t="str">
        <f>IF(Units!A13="","",Units!A13&amp;Units!B13&amp;Units!C13&amp;"-"&amp;PROPER(Units!D13))</f>
        <v>0120011-Wabash Township</v>
      </c>
      <c r="F13" t="str">
        <f t="shared" si="0"/>
        <v/>
      </c>
      <c r="G13" t="str">
        <f>IF(F13="","",COUNTIF($F$2:F13,F13))</f>
        <v/>
      </c>
      <c r="H13" t="str">
        <f t="shared" si="1"/>
        <v/>
      </c>
      <c r="I13">
        <f t="shared" si="2"/>
        <v>12</v>
      </c>
      <c r="J13" t="str">
        <f t="shared" si="3"/>
        <v>0630536-Advance Civil Town</v>
      </c>
    </row>
    <row r="14" spans="1:18" x14ac:dyDescent="0.35">
      <c r="A14" t="s">
        <v>425</v>
      </c>
      <c r="B14" t="s">
        <v>426</v>
      </c>
      <c r="C14" t="s">
        <v>3208</v>
      </c>
      <c r="E14" t="str">
        <f>IF(Units!A14="","",Units!A14&amp;Units!B14&amp;Units!C14&amp;"-"&amp;PROPER(Units!D14))</f>
        <v>0120012-Washington Township</v>
      </c>
      <c r="F14" t="str">
        <f t="shared" si="0"/>
        <v/>
      </c>
      <c r="G14" t="str">
        <f>IF(F14="","",COUNTIF($F$2:F14,F14))</f>
        <v/>
      </c>
      <c r="H14" t="str">
        <f t="shared" si="1"/>
        <v/>
      </c>
      <c r="I14">
        <f t="shared" si="2"/>
        <v>13</v>
      </c>
      <c r="J14" t="str">
        <f t="shared" si="3"/>
        <v>0630537-Jamestown Civil Town</v>
      </c>
    </row>
    <row r="15" spans="1:18" x14ac:dyDescent="0.35">
      <c r="A15" t="s">
        <v>451</v>
      </c>
      <c r="B15" t="s">
        <v>452</v>
      </c>
      <c r="C15" t="s">
        <v>3209</v>
      </c>
      <c r="E15" t="str">
        <f>IF(Units!A15="","",Units!A15&amp;Units!B15&amp;Units!C15&amp;"-"&amp;PROPER(Units!D15))</f>
        <v>0130407-Decatur Civil City</v>
      </c>
      <c r="F15" t="str">
        <f t="shared" si="0"/>
        <v/>
      </c>
      <c r="G15" t="str">
        <f>IF(F15="","",COUNTIF($F$2:F15,F15))</f>
        <v/>
      </c>
      <c r="H15" t="str">
        <f t="shared" si="1"/>
        <v/>
      </c>
      <c r="I15">
        <f t="shared" si="2"/>
        <v>14</v>
      </c>
      <c r="J15" t="str">
        <f t="shared" si="3"/>
        <v>0630538-Thorntown Civil Town</v>
      </c>
    </row>
    <row r="16" spans="1:18" x14ac:dyDescent="0.35">
      <c r="A16" t="s">
        <v>490</v>
      </c>
      <c r="B16" t="s">
        <v>491</v>
      </c>
      <c r="C16" t="s">
        <v>3210</v>
      </c>
      <c r="E16" t="str">
        <f>IF(Units!A16="","",Units!A16&amp;Units!B16&amp;Units!C16&amp;"-"&amp;PROPER(Units!D16))</f>
        <v>0130453-Berne Civil City</v>
      </c>
      <c r="F16" t="str">
        <f t="shared" si="0"/>
        <v/>
      </c>
      <c r="G16" t="str">
        <f>IF(F16="","",COUNTIF($F$2:F16,F16))</f>
        <v/>
      </c>
      <c r="H16" t="str">
        <f t="shared" si="1"/>
        <v/>
      </c>
      <c r="I16">
        <f t="shared" si="2"/>
        <v>15</v>
      </c>
      <c r="J16" t="str">
        <f t="shared" si="3"/>
        <v>0630539-Ulen Civil Town</v>
      </c>
    </row>
    <row r="17" spans="1:10" x14ac:dyDescent="0.35">
      <c r="A17" t="s">
        <v>527</v>
      </c>
      <c r="B17" t="s">
        <v>528</v>
      </c>
      <c r="C17" t="s">
        <v>3211</v>
      </c>
      <c r="E17" t="str">
        <f>IF(Units!A17="","",Units!A17&amp;Units!B17&amp;Units!C17&amp;"-"&amp;PROPER(Units!D17))</f>
        <v>0130520-Geneva Civil Town</v>
      </c>
      <c r="F17" t="str">
        <f t="shared" si="0"/>
        <v/>
      </c>
      <c r="G17" t="str">
        <f>IF(F17="","",COUNTIF($F$2:F17,F17))</f>
        <v/>
      </c>
      <c r="H17" t="str">
        <f t="shared" si="1"/>
        <v/>
      </c>
      <c r="I17">
        <f t="shared" si="2"/>
        <v>16</v>
      </c>
      <c r="J17" t="str">
        <f t="shared" si="3"/>
        <v>0630540-Whitestown Civil Town</v>
      </c>
    </row>
    <row r="18" spans="1:10" x14ac:dyDescent="0.35">
      <c r="A18" t="s">
        <v>552</v>
      </c>
      <c r="B18" t="s">
        <v>553</v>
      </c>
      <c r="C18" t="s">
        <v>3212</v>
      </c>
      <c r="E18" t="str">
        <f>IF(Units!A18="","",Units!A18&amp;Units!B18&amp;Units!C18&amp;"-"&amp;PROPER(Units!D18))</f>
        <v>0130521-Monroe Civil Town</v>
      </c>
      <c r="F18" t="str">
        <f t="shared" si="0"/>
        <v/>
      </c>
      <c r="G18" t="str">
        <f>IF(F18="","",COUNTIF($F$2:F18,F18))</f>
        <v/>
      </c>
      <c r="H18" t="str">
        <f t="shared" si="1"/>
        <v/>
      </c>
      <c r="I18">
        <f t="shared" si="2"/>
        <v>17</v>
      </c>
      <c r="J18" t="str">
        <f t="shared" si="3"/>
        <v>0630541-Zionsville Civil Town</v>
      </c>
    </row>
    <row r="19" spans="1:10" x14ac:dyDescent="0.35">
      <c r="A19" t="s">
        <v>597</v>
      </c>
      <c r="B19" t="s">
        <v>598</v>
      </c>
      <c r="C19" t="s">
        <v>3213</v>
      </c>
      <c r="E19" t="str">
        <f>IF(Units!A19="","",Units!A19&amp;Units!B19&amp;Units!C19&amp;"-"&amp;PROPER(Units!D19))</f>
        <v>0140015-Adams Central Community School Corporation</v>
      </c>
      <c r="F19" t="str">
        <f t="shared" si="0"/>
        <v/>
      </c>
      <c r="G19" t="str">
        <f>IF(F19="","",COUNTIF($F$2:F19,F19))</f>
        <v/>
      </c>
      <c r="H19" t="str">
        <f t="shared" si="1"/>
        <v/>
      </c>
      <c r="I19">
        <f t="shared" si="2"/>
        <v>18</v>
      </c>
      <c r="J19" t="str">
        <f t="shared" si="3"/>
        <v>0640615-Western Boone County School Corporation</v>
      </c>
    </row>
    <row r="20" spans="1:10" x14ac:dyDescent="0.35">
      <c r="A20" t="s">
        <v>640</v>
      </c>
      <c r="B20" t="s">
        <v>641</v>
      </c>
      <c r="C20" t="s">
        <v>3214</v>
      </c>
      <c r="E20" t="str">
        <f>IF(Units!A20="","",Units!A20&amp;Units!B20&amp;Units!C20&amp;"-"&amp;PROPER(Units!D20))</f>
        <v>0140025-North Adams Community School Corporation</v>
      </c>
      <c r="F20" t="str">
        <f t="shared" si="0"/>
        <v/>
      </c>
      <c r="G20" t="str">
        <f>IF(F20="","",COUNTIF($F$2:F20,F20))</f>
        <v/>
      </c>
      <c r="H20" t="str">
        <f t="shared" si="1"/>
        <v/>
      </c>
      <c r="I20">
        <f t="shared" si="2"/>
        <v>19</v>
      </c>
      <c r="J20" t="str">
        <f t="shared" si="3"/>
        <v>0640630-Zionsville Community School Corporation</v>
      </c>
    </row>
    <row r="21" spans="1:10" x14ac:dyDescent="0.35">
      <c r="A21" t="s">
        <v>677</v>
      </c>
      <c r="B21" t="s">
        <v>678</v>
      </c>
      <c r="C21" t="s">
        <v>3215</v>
      </c>
      <c r="E21" t="str">
        <f>IF(Units!A21="","",Units!A21&amp;Units!B21&amp;Units!C21&amp;"-"&amp;PROPER(Units!D21))</f>
        <v>0140035-South Adams School Corporation</v>
      </c>
      <c r="F21" t="str">
        <f t="shared" si="0"/>
        <v/>
      </c>
      <c r="G21" t="str">
        <f>IF(F21="","",COUNTIF($F$2:F21,F21))</f>
        <v/>
      </c>
      <c r="H21" t="str">
        <f t="shared" si="1"/>
        <v/>
      </c>
      <c r="I21">
        <f t="shared" si="2"/>
        <v>20</v>
      </c>
      <c r="J21" t="str">
        <f t="shared" si="3"/>
        <v>0640665-Lebanon Community School Corporation</v>
      </c>
    </row>
    <row r="22" spans="1:10" x14ac:dyDescent="0.35">
      <c r="A22" t="s">
        <v>732</v>
      </c>
      <c r="B22" t="s">
        <v>733</v>
      </c>
      <c r="C22" t="s">
        <v>3216</v>
      </c>
      <c r="E22" t="str">
        <f>IF(Units!A22="","",Units!A22&amp;Units!B22&amp;Units!C22&amp;"-"&amp;PROPER(Units!D22))</f>
        <v>0150001-Berne Public Library</v>
      </c>
      <c r="F22" t="str">
        <f t="shared" si="0"/>
        <v/>
      </c>
      <c r="G22" t="str">
        <f>IF(F22="","",COUNTIF($F$2:F22,F22))</f>
        <v/>
      </c>
      <c r="H22" t="str">
        <f t="shared" si="1"/>
        <v/>
      </c>
      <c r="I22">
        <f t="shared" si="2"/>
        <v>21</v>
      </c>
      <c r="J22" t="str">
        <f t="shared" si="3"/>
        <v>0650015-Lebanon Public Library</v>
      </c>
    </row>
    <row r="23" spans="1:10" x14ac:dyDescent="0.35">
      <c r="A23" t="s">
        <v>742</v>
      </c>
      <c r="B23" t="s">
        <v>743</v>
      </c>
      <c r="C23" t="s">
        <v>3217</v>
      </c>
      <c r="E23" t="str">
        <f>IF(Units!A23="","",Units!A23&amp;Units!B23&amp;Units!C23&amp;"-"&amp;PROPER(Units!D23))</f>
        <v>0150304-Adams Public Library System</v>
      </c>
      <c r="F23" t="str">
        <f t="shared" si="0"/>
        <v/>
      </c>
      <c r="G23" t="str">
        <f>IF(F23="","",COUNTIF($F$2:F23,F23))</f>
        <v/>
      </c>
      <c r="H23" t="str">
        <f t="shared" si="1"/>
        <v/>
      </c>
      <c r="I23">
        <f t="shared" si="2"/>
        <v>22</v>
      </c>
      <c r="J23" t="str">
        <f t="shared" si="3"/>
        <v>0650016-Thorntown Public Library</v>
      </c>
    </row>
    <row r="24" spans="1:10" x14ac:dyDescent="0.35">
      <c r="A24" t="s">
        <v>768</v>
      </c>
      <c r="B24" t="s">
        <v>769</v>
      </c>
      <c r="C24" t="s">
        <v>3218</v>
      </c>
      <c r="E24" t="str">
        <f>IF(Units!A24="","",Units!A24&amp;Units!B24&amp;Units!C24&amp;"-"&amp;PROPER(Units!D24))</f>
        <v>0161011-Adams County Solid Waste Management</v>
      </c>
      <c r="F24" t="str">
        <f t="shared" si="0"/>
        <v/>
      </c>
      <c r="G24" t="str">
        <f>IF(F24="","",COUNTIF($F$2:F24,F24))</f>
        <v/>
      </c>
      <c r="H24" t="str">
        <f t="shared" si="1"/>
        <v/>
      </c>
      <c r="I24">
        <f t="shared" si="2"/>
        <v>23</v>
      </c>
      <c r="J24" t="str">
        <f t="shared" si="3"/>
        <v>0650296-Hussey - Mayfield Memorial Library</v>
      </c>
    </row>
    <row r="25" spans="1:10" x14ac:dyDescent="0.35">
      <c r="A25" t="s">
        <v>807</v>
      </c>
      <c r="B25" t="s">
        <v>808</v>
      </c>
      <c r="C25" t="s">
        <v>3219</v>
      </c>
      <c r="E25" t="str">
        <f>IF(Units!A25="","",Units!A25&amp;Units!B25&amp;Units!C25&amp;"-"&amp;PROPER(Units!D25))</f>
        <v>0210000-Allen County</v>
      </c>
      <c r="F25" t="str">
        <f t="shared" si="0"/>
        <v/>
      </c>
      <c r="G25" t="str">
        <f>IF(F25="","",COUNTIF($F$2:F25,F25))</f>
        <v/>
      </c>
      <c r="H25" t="str">
        <f t="shared" si="1"/>
        <v/>
      </c>
      <c r="I25">
        <f t="shared" si="2"/>
        <v>24</v>
      </c>
      <c r="J25" t="str">
        <f t="shared" si="3"/>
        <v>0661040-Boone County Solid Waste Management District</v>
      </c>
    </row>
    <row r="26" spans="1:10" x14ac:dyDescent="0.35">
      <c r="A26" t="s">
        <v>832</v>
      </c>
      <c r="B26" t="s">
        <v>833</v>
      </c>
      <c r="C26" t="s">
        <v>3220</v>
      </c>
      <c r="E26" t="str">
        <f>IF(Units!A26="","",Units!A26&amp;Units!B26&amp;Units!C26&amp;"-"&amp;PROPER(Units!D26))</f>
        <v>0220001-Aboite Township</v>
      </c>
      <c r="F26" t="str">
        <f t="shared" si="0"/>
        <v/>
      </c>
      <c r="G26" t="str">
        <f>IF(F26="","",COUNTIF($F$2:F26,F26))</f>
        <v/>
      </c>
      <c r="H26" t="str">
        <f t="shared" si="1"/>
        <v/>
      </c>
      <c r="I26" t="str">
        <f t="shared" si="2"/>
        <v/>
      </c>
      <c r="J26" t="str">
        <f t="shared" si="3"/>
        <v/>
      </c>
    </row>
    <row r="27" spans="1:10" x14ac:dyDescent="0.35">
      <c r="A27" t="s">
        <v>861</v>
      </c>
      <c r="B27" t="s">
        <v>862</v>
      </c>
      <c r="C27" t="s">
        <v>3221</v>
      </c>
      <c r="E27" t="str">
        <f>IF(Units!A27="","",Units!A27&amp;Units!B27&amp;Units!C27&amp;"-"&amp;PROPER(Units!D27))</f>
        <v>0220002-Adams Township</v>
      </c>
      <c r="F27" t="str">
        <f t="shared" si="0"/>
        <v/>
      </c>
      <c r="G27" t="str">
        <f>IF(F27="","",COUNTIF($F$2:F27,F27))</f>
        <v/>
      </c>
      <c r="H27" t="str">
        <f t="shared" si="1"/>
        <v/>
      </c>
      <c r="I27" t="str">
        <f t="shared" si="2"/>
        <v/>
      </c>
      <c r="J27" t="str">
        <f t="shared" si="3"/>
        <v/>
      </c>
    </row>
    <row r="28" spans="1:10" x14ac:dyDescent="0.35">
      <c r="A28" t="s">
        <v>904</v>
      </c>
      <c r="B28" t="s">
        <v>905</v>
      </c>
      <c r="C28" t="s">
        <v>3222</v>
      </c>
      <c r="E28" t="str">
        <f>IF(Units!A28="","",Units!A28&amp;Units!B28&amp;Units!C28&amp;"-"&amp;PROPER(Units!D28))</f>
        <v>0220003-Cedar Creek Township</v>
      </c>
      <c r="F28" t="str">
        <f t="shared" si="0"/>
        <v/>
      </c>
      <c r="G28" t="str">
        <f>IF(F28="","",COUNTIF($F$2:F28,F28))</f>
        <v/>
      </c>
      <c r="H28" t="str">
        <f t="shared" si="1"/>
        <v/>
      </c>
      <c r="I28" t="str">
        <f t="shared" si="2"/>
        <v/>
      </c>
      <c r="J28" t="str">
        <f t="shared" si="3"/>
        <v/>
      </c>
    </row>
    <row r="29" spans="1:10" x14ac:dyDescent="0.35">
      <c r="A29" t="s">
        <v>955</v>
      </c>
      <c r="B29" t="s">
        <v>956</v>
      </c>
      <c r="C29" t="s">
        <v>3223</v>
      </c>
      <c r="E29" t="str">
        <f>IF(Units!A29="","",Units!A29&amp;Units!B29&amp;Units!C29&amp;"-"&amp;PROPER(Units!D29))</f>
        <v>0220004-Eel River Township</v>
      </c>
      <c r="F29" t="str">
        <f t="shared" si="0"/>
        <v/>
      </c>
      <c r="G29" t="str">
        <f>IF(F29="","",COUNTIF($F$2:F29,F29))</f>
        <v/>
      </c>
      <c r="H29" t="str">
        <f t="shared" si="1"/>
        <v/>
      </c>
      <c r="I29" t="str">
        <f t="shared" si="2"/>
        <v/>
      </c>
      <c r="J29" t="str">
        <f t="shared" si="3"/>
        <v/>
      </c>
    </row>
    <row r="30" spans="1:10" x14ac:dyDescent="0.35">
      <c r="A30" t="s">
        <v>995</v>
      </c>
      <c r="B30" t="s">
        <v>996</v>
      </c>
      <c r="C30" t="s">
        <v>3224</v>
      </c>
      <c r="E30" t="str">
        <f>IF(Units!A30="","",Units!A30&amp;Units!B30&amp;Units!C30&amp;"-"&amp;PROPER(Units!D30))</f>
        <v>0220005-Jackson Township</v>
      </c>
      <c r="F30" t="str">
        <f t="shared" si="0"/>
        <v/>
      </c>
      <c r="G30" t="str">
        <f>IF(F30="","",COUNTIF($F$2:F30,F30))</f>
        <v/>
      </c>
      <c r="H30" t="str">
        <f t="shared" si="1"/>
        <v/>
      </c>
      <c r="I30" t="str">
        <f t="shared" si="2"/>
        <v/>
      </c>
      <c r="J30" t="str">
        <f t="shared" si="3"/>
        <v/>
      </c>
    </row>
    <row r="31" spans="1:10" x14ac:dyDescent="0.35">
      <c r="A31" t="s">
        <v>1041</v>
      </c>
      <c r="B31" t="s">
        <v>1042</v>
      </c>
      <c r="C31" t="s">
        <v>3225</v>
      </c>
      <c r="E31" t="str">
        <f>IF(Units!A31="","",Units!A31&amp;Units!B31&amp;Units!C31&amp;"-"&amp;PROPER(Units!D31))</f>
        <v>0220006-Jefferson Township</v>
      </c>
      <c r="F31" t="str">
        <f t="shared" si="0"/>
        <v/>
      </c>
      <c r="G31" t="str">
        <f>IF(F31="","",COUNTIF($F$2:F31,F31))</f>
        <v/>
      </c>
      <c r="H31" t="str">
        <f t="shared" si="1"/>
        <v/>
      </c>
      <c r="I31" t="str">
        <f t="shared" si="2"/>
        <v/>
      </c>
      <c r="J31" t="str">
        <f t="shared" si="3"/>
        <v/>
      </c>
    </row>
    <row r="32" spans="1:10" x14ac:dyDescent="0.35">
      <c r="A32" t="s">
        <v>1077</v>
      </c>
      <c r="B32" t="s">
        <v>1078</v>
      </c>
      <c r="C32" t="s">
        <v>3226</v>
      </c>
      <c r="E32" t="str">
        <f>IF(Units!A32="","",Units!A32&amp;Units!B32&amp;Units!C32&amp;"-"&amp;PROPER(Units!D32))</f>
        <v>0220007-Lafayette Township</v>
      </c>
      <c r="F32" t="str">
        <f t="shared" si="0"/>
        <v/>
      </c>
      <c r="G32" t="str">
        <f>IF(F32="","",COUNTIF($F$2:F32,F32))</f>
        <v/>
      </c>
      <c r="H32" t="str">
        <f t="shared" si="1"/>
        <v/>
      </c>
      <c r="I32" t="str">
        <f t="shared" si="2"/>
        <v/>
      </c>
      <c r="J32" t="str">
        <f t="shared" si="3"/>
        <v/>
      </c>
    </row>
    <row r="33" spans="1:10" x14ac:dyDescent="0.35">
      <c r="A33" t="s">
        <v>1124</v>
      </c>
      <c r="B33" t="s">
        <v>1125</v>
      </c>
      <c r="C33" t="s">
        <v>3227</v>
      </c>
      <c r="E33" t="str">
        <f>IF(Units!A33="","",Units!A33&amp;Units!B33&amp;Units!C33&amp;"-"&amp;PROPER(Units!D33))</f>
        <v>0220008-Lake Township</v>
      </c>
      <c r="F33" t="str">
        <f t="shared" si="0"/>
        <v/>
      </c>
      <c r="G33" t="str">
        <f>IF(F33="","",COUNTIF($F$2:F33,F33))</f>
        <v/>
      </c>
      <c r="H33" t="str">
        <f t="shared" si="1"/>
        <v/>
      </c>
      <c r="I33" t="str">
        <f t="shared" si="2"/>
        <v/>
      </c>
      <c r="J33" t="str">
        <f t="shared" si="3"/>
        <v/>
      </c>
    </row>
    <row r="34" spans="1:10" x14ac:dyDescent="0.35">
      <c r="A34" t="s">
        <v>1180</v>
      </c>
      <c r="B34" t="s">
        <v>1181</v>
      </c>
      <c r="C34" t="s">
        <v>3228</v>
      </c>
      <c r="E34" t="str">
        <f>IF(Units!A34="","",Units!A34&amp;Units!B34&amp;Units!C34&amp;"-"&amp;PROPER(Units!D34))</f>
        <v>0220009-Madison Township</v>
      </c>
      <c r="F34" t="str">
        <f t="shared" si="0"/>
        <v/>
      </c>
      <c r="G34" t="str">
        <f>IF(F34="","",COUNTIF($F$2:F34,F34))</f>
        <v/>
      </c>
      <c r="H34" t="str">
        <f t="shared" si="1"/>
        <v/>
      </c>
      <c r="I34" t="str">
        <f t="shared" si="2"/>
        <v/>
      </c>
      <c r="J34" t="str">
        <f t="shared" si="3"/>
        <v/>
      </c>
    </row>
    <row r="35" spans="1:10" x14ac:dyDescent="0.35">
      <c r="A35" t="s">
        <v>1237</v>
      </c>
      <c r="B35" t="s">
        <v>1238</v>
      </c>
      <c r="C35" t="s">
        <v>3229</v>
      </c>
      <c r="E35" t="str">
        <f>IF(Units!A35="","",Units!A35&amp;Units!B35&amp;Units!C35&amp;"-"&amp;PROPER(Units!D35))</f>
        <v>0220010-Marion Township</v>
      </c>
      <c r="F35" t="str">
        <f t="shared" si="0"/>
        <v/>
      </c>
      <c r="G35" t="str">
        <f>IF(F35="","",COUNTIF($F$2:F35,F35))</f>
        <v/>
      </c>
      <c r="H35" t="str">
        <f t="shared" si="1"/>
        <v/>
      </c>
      <c r="I35" t="str">
        <f t="shared" si="2"/>
        <v/>
      </c>
      <c r="J35" t="str">
        <f t="shared" si="3"/>
        <v/>
      </c>
    </row>
    <row r="36" spans="1:10" x14ac:dyDescent="0.35">
      <c r="A36" t="s">
        <v>1264</v>
      </c>
      <c r="B36" t="s">
        <v>1265</v>
      </c>
      <c r="C36" t="s">
        <v>3230</v>
      </c>
      <c r="E36" t="str">
        <f>IF(Units!A36="","",Units!A36&amp;Units!B36&amp;Units!C36&amp;"-"&amp;PROPER(Units!D36))</f>
        <v>0220011-Maumee Township</v>
      </c>
      <c r="F36" t="str">
        <f t="shared" si="0"/>
        <v/>
      </c>
      <c r="G36" t="str">
        <f>IF(F36="","",COUNTIF($F$2:F36,F36))</f>
        <v/>
      </c>
      <c r="H36" t="str">
        <f t="shared" si="1"/>
        <v/>
      </c>
      <c r="I36" t="str">
        <f t="shared" si="2"/>
        <v/>
      </c>
      <c r="J36" t="str">
        <f t="shared" si="3"/>
        <v/>
      </c>
    </row>
    <row r="37" spans="1:10" x14ac:dyDescent="0.35">
      <c r="A37" t="s">
        <v>1294</v>
      </c>
      <c r="B37" t="s">
        <v>1295</v>
      </c>
      <c r="C37" t="s">
        <v>3231</v>
      </c>
      <c r="E37" t="str">
        <f>IF(Units!A37="","",Units!A37&amp;Units!B37&amp;Units!C37&amp;"-"&amp;PROPER(Units!D37))</f>
        <v>0220012-Milan Township</v>
      </c>
      <c r="F37" t="str">
        <f t="shared" si="0"/>
        <v/>
      </c>
      <c r="G37" t="str">
        <f>IF(F37="","",COUNTIF($F$2:F37,F37))</f>
        <v/>
      </c>
      <c r="H37" t="str">
        <f t="shared" si="1"/>
        <v/>
      </c>
      <c r="I37" t="str">
        <f t="shared" si="2"/>
        <v/>
      </c>
      <c r="J37" t="str">
        <f t="shared" si="3"/>
        <v/>
      </c>
    </row>
    <row r="38" spans="1:10" x14ac:dyDescent="0.35">
      <c r="A38" t="s">
        <v>1341</v>
      </c>
      <c r="B38" t="s">
        <v>1342</v>
      </c>
      <c r="C38" t="s">
        <v>3232</v>
      </c>
      <c r="E38" t="str">
        <f>IF(Units!A38="","",Units!A38&amp;Units!B38&amp;Units!C38&amp;"-"&amp;PROPER(Units!D38))</f>
        <v>0220013-Monroe Township</v>
      </c>
      <c r="F38" t="str">
        <f t="shared" si="0"/>
        <v/>
      </c>
      <c r="G38" t="str">
        <f>IF(F38="","",COUNTIF($F$2:F38,F38))</f>
        <v/>
      </c>
      <c r="H38" t="str">
        <f t="shared" si="1"/>
        <v/>
      </c>
      <c r="I38" t="str">
        <f t="shared" si="2"/>
        <v/>
      </c>
      <c r="J38" t="str">
        <f t="shared" si="3"/>
        <v/>
      </c>
    </row>
    <row r="39" spans="1:10" x14ac:dyDescent="0.35">
      <c r="A39" t="s">
        <v>1375</v>
      </c>
      <c r="B39" t="s">
        <v>1376</v>
      </c>
      <c r="C39" t="s">
        <v>3233</v>
      </c>
      <c r="E39" t="str">
        <f>IF(Units!A39="","",Units!A39&amp;Units!B39&amp;Units!C39&amp;"-"&amp;PROPER(Units!D39))</f>
        <v>0220014-Perry Township</v>
      </c>
      <c r="F39" t="str">
        <f t="shared" si="0"/>
        <v/>
      </c>
      <c r="G39" t="str">
        <f>IF(F39="","",COUNTIF($F$2:F39,F39))</f>
        <v/>
      </c>
      <c r="H39" t="str">
        <f t="shared" si="1"/>
        <v/>
      </c>
      <c r="I39" t="str">
        <f t="shared" si="2"/>
        <v/>
      </c>
      <c r="J39" t="str">
        <f t="shared" si="3"/>
        <v/>
      </c>
    </row>
    <row r="40" spans="1:10" x14ac:dyDescent="0.35">
      <c r="A40" t="s">
        <v>1403</v>
      </c>
      <c r="B40" t="s">
        <v>1404</v>
      </c>
      <c r="C40" t="s">
        <v>3234</v>
      </c>
      <c r="E40" t="str">
        <f>IF(Units!A40="","",Units!A40&amp;Units!B40&amp;Units!C40&amp;"-"&amp;PROPER(Units!D40))</f>
        <v>0220015-Pleasant Township</v>
      </c>
      <c r="F40" t="str">
        <f t="shared" si="0"/>
        <v/>
      </c>
      <c r="G40" t="str">
        <f>IF(F40="","",COUNTIF($F$2:F40,F40))</f>
        <v/>
      </c>
      <c r="H40" t="str">
        <f t="shared" si="1"/>
        <v/>
      </c>
      <c r="I40" t="str">
        <f t="shared" si="2"/>
        <v/>
      </c>
      <c r="J40" t="str">
        <f t="shared" si="3"/>
        <v/>
      </c>
    </row>
    <row r="41" spans="1:10" x14ac:dyDescent="0.35">
      <c r="A41" t="s">
        <v>1426</v>
      </c>
      <c r="B41" t="s">
        <v>1427</v>
      </c>
      <c r="C41" t="s">
        <v>3235</v>
      </c>
      <c r="E41" t="str">
        <f>IF(Units!A41="","",Units!A41&amp;Units!B41&amp;Units!C41&amp;"-"&amp;PROPER(Units!D41))</f>
        <v>0220016-Scipio Township</v>
      </c>
      <c r="F41" t="str">
        <f t="shared" si="0"/>
        <v/>
      </c>
      <c r="G41" t="str">
        <f>IF(F41="","",COUNTIF($F$2:F41,F41))</f>
        <v/>
      </c>
      <c r="H41" t="str">
        <f t="shared" si="1"/>
        <v/>
      </c>
      <c r="I41" t="str">
        <f t="shared" si="2"/>
        <v/>
      </c>
      <c r="J41" t="str">
        <f t="shared" si="3"/>
        <v/>
      </c>
    </row>
    <row r="42" spans="1:10" x14ac:dyDescent="0.35">
      <c r="A42" t="s">
        <v>1440</v>
      </c>
      <c r="B42" t="s">
        <v>1441</v>
      </c>
      <c r="C42" t="s">
        <v>3236</v>
      </c>
      <c r="E42" t="str">
        <f>IF(Units!A42="","",Units!A42&amp;Units!B42&amp;Units!C42&amp;"-"&amp;PROPER(Units!D42))</f>
        <v>0220017-Springfield Township</v>
      </c>
      <c r="F42" t="str">
        <f t="shared" si="0"/>
        <v/>
      </c>
      <c r="G42" t="str">
        <f>IF(F42="","",COUNTIF($F$2:F42,F42))</f>
        <v/>
      </c>
      <c r="H42" t="str">
        <f t="shared" si="1"/>
        <v/>
      </c>
      <c r="I42" t="str">
        <f t="shared" si="2"/>
        <v/>
      </c>
      <c r="J42" t="str">
        <f t="shared" si="3"/>
        <v/>
      </c>
    </row>
    <row r="43" spans="1:10" x14ac:dyDescent="0.35">
      <c r="A43" t="s">
        <v>1496</v>
      </c>
      <c r="B43" t="s">
        <v>1497</v>
      </c>
      <c r="C43" t="s">
        <v>3237</v>
      </c>
      <c r="E43" t="str">
        <f>IF(Units!A43="","",Units!A43&amp;Units!B43&amp;Units!C43&amp;"-"&amp;PROPER(Units!D43))</f>
        <v>0220018-St. Joseph Township</v>
      </c>
      <c r="F43" t="str">
        <f t="shared" si="0"/>
        <v/>
      </c>
      <c r="G43" t="str">
        <f>IF(F43="","",COUNTIF($F$2:F43,F43))</f>
        <v/>
      </c>
      <c r="H43" t="str">
        <f t="shared" si="1"/>
        <v/>
      </c>
      <c r="I43" t="str">
        <f t="shared" si="2"/>
        <v/>
      </c>
      <c r="J43" t="str">
        <f t="shared" si="3"/>
        <v/>
      </c>
    </row>
    <row r="44" spans="1:10" x14ac:dyDescent="0.35">
      <c r="A44" t="s">
        <v>1540</v>
      </c>
      <c r="B44" t="s">
        <v>1541</v>
      </c>
      <c r="C44" t="s">
        <v>3238</v>
      </c>
      <c r="E44" t="str">
        <f>IF(Units!A44="","",Units!A44&amp;Units!B44&amp;Units!C44&amp;"-"&amp;PROPER(Units!D44))</f>
        <v>0220019-Washington Township</v>
      </c>
      <c r="F44" t="str">
        <f t="shared" si="0"/>
        <v/>
      </c>
      <c r="G44" t="str">
        <f>IF(F44="","",COUNTIF($F$2:F44,F44))</f>
        <v/>
      </c>
      <c r="H44" t="str">
        <f t="shared" si="1"/>
        <v/>
      </c>
      <c r="I44" t="str">
        <f t="shared" si="2"/>
        <v/>
      </c>
      <c r="J44" t="str">
        <f t="shared" si="3"/>
        <v/>
      </c>
    </row>
    <row r="45" spans="1:10" x14ac:dyDescent="0.35">
      <c r="A45" t="s">
        <v>1596</v>
      </c>
      <c r="B45" t="s">
        <v>1597</v>
      </c>
      <c r="C45" t="s">
        <v>3239</v>
      </c>
      <c r="E45" t="str">
        <f>IF(Units!A45="","",Units!A45&amp;Units!B45&amp;Units!C45&amp;"-"&amp;PROPER(Units!D45))</f>
        <v>0220020-Wayne Township</v>
      </c>
      <c r="F45" t="str">
        <f t="shared" si="0"/>
        <v/>
      </c>
      <c r="G45" t="str">
        <f>IF(F45="","",COUNTIF($F$2:F45,F45))</f>
        <v/>
      </c>
      <c r="H45" t="str">
        <f t="shared" si="1"/>
        <v/>
      </c>
      <c r="I45" t="str">
        <f t="shared" si="2"/>
        <v/>
      </c>
      <c r="J45" t="str">
        <f t="shared" si="3"/>
        <v/>
      </c>
    </row>
    <row r="46" spans="1:10" x14ac:dyDescent="0.35">
      <c r="A46" t="s">
        <v>1619</v>
      </c>
      <c r="B46" t="s">
        <v>1620</v>
      </c>
      <c r="C46" t="s">
        <v>3240</v>
      </c>
      <c r="E46" t="str">
        <f>IF(Units!A46="","",Units!A46&amp;Units!B46&amp;Units!C46&amp;"-"&amp;PROPER(Units!D46))</f>
        <v>0230100-Fort Wayne Civil City</v>
      </c>
      <c r="F46" t="str">
        <f t="shared" si="0"/>
        <v/>
      </c>
      <c r="G46" t="str">
        <f>IF(F46="","",COUNTIF($F$2:F46,F46))</f>
        <v/>
      </c>
      <c r="H46" t="str">
        <f t="shared" si="1"/>
        <v/>
      </c>
      <c r="I46" t="str">
        <f t="shared" si="2"/>
        <v/>
      </c>
      <c r="J46" t="str">
        <f t="shared" si="3"/>
        <v/>
      </c>
    </row>
    <row r="47" spans="1:10" x14ac:dyDescent="0.35">
      <c r="A47" t="s">
        <v>1743</v>
      </c>
      <c r="B47" t="s">
        <v>1744</v>
      </c>
      <c r="C47" t="s">
        <v>3241</v>
      </c>
      <c r="E47" t="str">
        <f>IF(Units!A47="","",Units!A47&amp;Units!B47&amp;Units!C47&amp;"-"&amp;PROPER(Units!D47))</f>
        <v>0230424-New Haven Civil City</v>
      </c>
      <c r="F47" t="str">
        <f t="shared" si="0"/>
        <v/>
      </c>
      <c r="G47" t="str">
        <f>IF(F47="","",COUNTIF($F$2:F47,F47))</f>
        <v/>
      </c>
      <c r="H47" t="str">
        <f t="shared" si="1"/>
        <v/>
      </c>
      <c r="I47" t="str">
        <f t="shared" si="2"/>
        <v/>
      </c>
      <c r="J47" t="str">
        <f t="shared" si="3"/>
        <v/>
      </c>
    </row>
    <row r="48" spans="1:10" x14ac:dyDescent="0.35">
      <c r="A48" t="s">
        <v>1807</v>
      </c>
      <c r="B48" t="s">
        <v>1808</v>
      </c>
      <c r="C48" t="s">
        <v>3242</v>
      </c>
      <c r="E48" t="str">
        <f>IF(Units!A48="","",Units!A48&amp;Units!B48&amp;Units!C48&amp;"-"&amp;PROPER(Units!D48))</f>
        <v>0230465-Woodburn Civil City</v>
      </c>
      <c r="F48" t="str">
        <f t="shared" si="0"/>
        <v/>
      </c>
      <c r="G48" t="str">
        <f>IF(F48="","",COUNTIF($F$2:F48,F48))</f>
        <v/>
      </c>
      <c r="H48" t="str">
        <f t="shared" si="1"/>
        <v/>
      </c>
      <c r="I48" t="str">
        <f t="shared" si="2"/>
        <v/>
      </c>
      <c r="J48" t="str">
        <f t="shared" si="3"/>
        <v/>
      </c>
    </row>
    <row r="49" spans="1:10" x14ac:dyDescent="0.35">
      <c r="A49" t="s">
        <v>1832</v>
      </c>
      <c r="B49" t="s">
        <v>1833</v>
      </c>
      <c r="C49" t="s">
        <v>3243</v>
      </c>
      <c r="E49" t="str">
        <f>IF(Units!A49="","",Units!A49&amp;Units!B49&amp;Units!C49&amp;"-"&amp;PROPER(Units!D49))</f>
        <v>0230522-Grabill Civil Town</v>
      </c>
      <c r="F49" t="str">
        <f t="shared" si="0"/>
        <v/>
      </c>
      <c r="G49" t="str">
        <f>IF(F49="","",COUNTIF($F$2:F49,F49))</f>
        <v/>
      </c>
      <c r="H49" t="str">
        <f t="shared" si="1"/>
        <v/>
      </c>
      <c r="I49" t="str">
        <f t="shared" si="2"/>
        <v/>
      </c>
      <c r="J49" t="str">
        <f t="shared" si="3"/>
        <v/>
      </c>
    </row>
    <row r="50" spans="1:10" x14ac:dyDescent="0.35">
      <c r="A50" t="s">
        <v>1889</v>
      </c>
      <c r="B50" t="s">
        <v>1890</v>
      </c>
      <c r="C50" t="s">
        <v>3244</v>
      </c>
      <c r="E50" t="str">
        <f>IF(Units!A50="","",Units!A50&amp;Units!B50&amp;Units!C50&amp;"-"&amp;PROPER(Units!D50))</f>
        <v>0230523-Huntertown Civil Town</v>
      </c>
      <c r="F50" t="str">
        <f t="shared" si="0"/>
        <v/>
      </c>
      <c r="G50" t="str">
        <f>IF(F50="","",COUNTIF($F$2:F50,F50))</f>
        <v/>
      </c>
      <c r="H50" t="str">
        <f t="shared" si="1"/>
        <v/>
      </c>
      <c r="I50" t="str">
        <f t="shared" si="2"/>
        <v/>
      </c>
      <c r="J50" t="str">
        <f t="shared" si="3"/>
        <v/>
      </c>
    </row>
    <row r="51" spans="1:10" x14ac:dyDescent="0.35">
      <c r="A51" t="s">
        <v>1964</v>
      </c>
      <c r="B51" t="s">
        <v>1965</v>
      </c>
      <c r="C51" t="s">
        <v>3245</v>
      </c>
      <c r="E51" t="str">
        <f>IF(Units!A51="","",Units!A51&amp;Units!B51&amp;Units!C51&amp;"-"&amp;PROPER(Units!D51))</f>
        <v>0230524-Monroeville Civil Town</v>
      </c>
      <c r="F51" t="str">
        <f t="shared" si="0"/>
        <v/>
      </c>
      <c r="G51" t="str">
        <f>IF(F51="","",COUNTIF($F$2:F51,F51))</f>
        <v/>
      </c>
      <c r="H51" t="str">
        <f t="shared" si="1"/>
        <v/>
      </c>
      <c r="I51" t="str">
        <f t="shared" si="2"/>
        <v/>
      </c>
      <c r="J51" t="str">
        <f t="shared" si="3"/>
        <v/>
      </c>
    </row>
    <row r="52" spans="1:10" x14ac:dyDescent="0.35">
      <c r="A52" t="s">
        <v>2007</v>
      </c>
      <c r="B52" t="s">
        <v>2008</v>
      </c>
      <c r="C52" t="s">
        <v>3246</v>
      </c>
      <c r="E52" t="str">
        <f>IF(Units!A52="","",Units!A52&amp;Units!B52&amp;Units!C52&amp;"-"&amp;PROPER(Units!D52))</f>
        <v>0230968-Leo-Cedarville</v>
      </c>
      <c r="F52" t="str">
        <f t="shared" si="0"/>
        <v/>
      </c>
      <c r="G52" t="str">
        <f>IF(F52="","",COUNTIF($F$2:F52,F52))</f>
        <v/>
      </c>
      <c r="H52" t="str">
        <f t="shared" si="1"/>
        <v/>
      </c>
      <c r="I52" t="str">
        <f t="shared" si="2"/>
        <v/>
      </c>
      <c r="J52" t="str">
        <f t="shared" si="3"/>
        <v/>
      </c>
    </row>
    <row r="53" spans="1:10" x14ac:dyDescent="0.35">
      <c r="A53" t="s">
        <v>2029</v>
      </c>
      <c r="B53" t="s">
        <v>2030</v>
      </c>
      <c r="C53" t="s">
        <v>3247</v>
      </c>
      <c r="E53" t="str">
        <f>IF(Units!A53="","",Units!A53&amp;Units!B53&amp;Units!C53&amp;"-"&amp;PROPER(Units!D53))</f>
        <v>0240125-M.S.D. Sw Allen County School Corporation</v>
      </c>
      <c r="F53" t="str">
        <f t="shared" si="0"/>
        <v/>
      </c>
      <c r="G53" t="str">
        <f>IF(F53="","",COUNTIF($F$2:F53,F53))</f>
        <v/>
      </c>
      <c r="H53" t="str">
        <f t="shared" si="1"/>
        <v/>
      </c>
      <c r="I53" t="str">
        <f t="shared" si="2"/>
        <v/>
      </c>
      <c r="J53" t="str">
        <f t="shared" si="3"/>
        <v/>
      </c>
    </row>
    <row r="54" spans="1:10" x14ac:dyDescent="0.35">
      <c r="A54" t="s">
        <v>2058</v>
      </c>
      <c r="B54" t="s">
        <v>2059</v>
      </c>
      <c r="C54" t="s">
        <v>3248</v>
      </c>
      <c r="E54" t="str">
        <f>IF(Units!A54="","",Units!A54&amp;Units!B54&amp;Units!C54&amp;"-"&amp;PROPER(Units!D54))</f>
        <v>0240225-Northwest Allen County School Corporation</v>
      </c>
      <c r="F54" t="str">
        <f t="shared" si="0"/>
        <v/>
      </c>
      <c r="G54" t="str">
        <f>IF(F54="","",COUNTIF($F$2:F54,F54))</f>
        <v/>
      </c>
      <c r="H54" t="str">
        <f t="shared" si="1"/>
        <v/>
      </c>
      <c r="I54" t="str">
        <f t="shared" si="2"/>
        <v/>
      </c>
      <c r="J54" t="str">
        <f t="shared" si="3"/>
        <v/>
      </c>
    </row>
    <row r="55" spans="1:10" x14ac:dyDescent="0.35">
      <c r="A55" t="s">
        <v>2078</v>
      </c>
      <c r="B55" t="s">
        <v>2079</v>
      </c>
      <c r="C55" t="s">
        <v>3249</v>
      </c>
      <c r="E55" t="str">
        <f>IF(Units!A55="","",Units!A55&amp;Units!B55&amp;Units!C55&amp;"-"&amp;PROPER(Units!D55))</f>
        <v>0240235-Fort Wayne Community School Corporation</v>
      </c>
      <c r="F55" t="str">
        <f t="shared" si="0"/>
        <v/>
      </c>
      <c r="G55" t="str">
        <f>IF(F55="","",COUNTIF($F$2:F55,F55))</f>
        <v/>
      </c>
      <c r="H55" t="str">
        <f t="shared" si="1"/>
        <v/>
      </c>
      <c r="I55" t="str">
        <f t="shared" si="2"/>
        <v/>
      </c>
      <c r="J55" t="str">
        <f t="shared" si="3"/>
        <v/>
      </c>
    </row>
    <row r="56" spans="1:10" x14ac:dyDescent="0.35">
      <c r="A56" t="s">
        <v>2121</v>
      </c>
      <c r="B56" t="s">
        <v>2122</v>
      </c>
      <c r="C56" t="s">
        <v>3250</v>
      </c>
      <c r="E56" t="str">
        <f>IF(Units!A56="","",Units!A56&amp;Units!B56&amp;Units!C56&amp;"-"&amp;PROPER(Units!D56))</f>
        <v>0240255-East Allen County School Corporation</v>
      </c>
      <c r="F56" t="str">
        <f t="shared" si="0"/>
        <v/>
      </c>
      <c r="G56" t="str">
        <f>IF(F56="","",COUNTIF($F$2:F56,F56))</f>
        <v/>
      </c>
      <c r="H56" t="str">
        <f t="shared" si="1"/>
        <v/>
      </c>
      <c r="I56" t="str">
        <f t="shared" si="2"/>
        <v/>
      </c>
      <c r="J56" t="str">
        <f t="shared" si="3"/>
        <v/>
      </c>
    </row>
    <row r="57" spans="1:10" x14ac:dyDescent="0.35">
      <c r="A57" t="s">
        <v>2162</v>
      </c>
      <c r="B57" t="s">
        <v>2163</v>
      </c>
      <c r="C57" t="s">
        <v>3251</v>
      </c>
      <c r="E57" t="str">
        <f>IF(Units!A57="","",Units!A57&amp;Units!B57&amp;Units!C57&amp;"-"&amp;PROPER(Units!D57))</f>
        <v>0250260-Allen County Public Library</v>
      </c>
      <c r="F57" t="str">
        <f t="shared" si="0"/>
        <v/>
      </c>
      <c r="G57" t="str">
        <f>IF(F57="","",COUNTIF($F$2:F57,F57))</f>
        <v/>
      </c>
      <c r="H57" t="str">
        <f t="shared" si="1"/>
        <v/>
      </c>
      <c r="I57" t="str">
        <f t="shared" si="2"/>
        <v/>
      </c>
      <c r="J57" t="str">
        <f t="shared" si="3"/>
        <v/>
      </c>
    </row>
    <row r="58" spans="1:10" x14ac:dyDescent="0.35">
      <c r="A58" t="s">
        <v>2190</v>
      </c>
      <c r="B58" t="s">
        <v>2191</v>
      </c>
      <c r="C58" t="s">
        <v>3252</v>
      </c>
      <c r="E58" t="str">
        <f>IF(Units!A58="","",Units!A58&amp;Units!B58&amp;Units!C58&amp;"-"&amp;PROPER(Units!D58))</f>
        <v>0260800-Fort Wayne Public Transportation</v>
      </c>
      <c r="F58" t="str">
        <f t="shared" si="0"/>
        <v/>
      </c>
      <c r="G58" t="str">
        <f>IF(F58="","",COUNTIF($F$2:F58,F58))</f>
        <v/>
      </c>
      <c r="H58" t="str">
        <f t="shared" si="1"/>
        <v/>
      </c>
      <c r="I58" t="str">
        <f t="shared" si="2"/>
        <v/>
      </c>
      <c r="J58" t="str">
        <f t="shared" si="3"/>
        <v/>
      </c>
    </row>
    <row r="59" spans="1:10" x14ac:dyDescent="0.35">
      <c r="A59" t="s">
        <v>2216</v>
      </c>
      <c r="B59" t="s">
        <v>2217</v>
      </c>
      <c r="C59" t="s">
        <v>3253</v>
      </c>
      <c r="E59" t="str">
        <f>IF(Units!A59="","",Units!A59&amp;Units!B59&amp;Units!C59&amp;"-"&amp;PROPER(Units!D59))</f>
        <v>0260960-Fort Wayne-Allen County Airport Authority</v>
      </c>
      <c r="F59" t="str">
        <f t="shared" si="0"/>
        <v/>
      </c>
      <c r="G59" t="str">
        <f>IF(F59="","",COUNTIF($F$2:F59,F59))</f>
        <v/>
      </c>
      <c r="H59" t="str">
        <f t="shared" si="1"/>
        <v/>
      </c>
      <c r="I59" t="str">
        <f t="shared" si="2"/>
        <v/>
      </c>
      <c r="J59" t="str">
        <f t="shared" si="3"/>
        <v/>
      </c>
    </row>
    <row r="60" spans="1:10" x14ac:dyDescent="0.35">
      <c r="A60" t="s">
        <v>2225</v>
      </c>
      <c r="B60" t="s">
        <v>2226</v>
      </c>
      <c r="C60" t="s">
        <v>3254</v>
      </c>
      <c r="E60" t="str">
        <f>IF(Units!A60="","",Units!A60&amp;Units!B60&amp;Units!C60&amp;"-"&amp;PROPER(Units!D60))</f>
        <v>0260969-Southwest Allen County Fire</v>
      </c>
      <c r="F60" t="str">
        <f t="shared" si="0"/>
        <v/>
      </c>
      <c r="G60" t="str">
        <f>IF(F60="","",COUNTIF($F$2:F60,F60))</f>
        <v/>
      </c>
      <c r="H60" t="str">
        <f t="shared" si="1"/>
        <v/>
      </c>
      <c r="I60" t="str">
        <f t="shared" si="2"/>
        <v/>
      </c>
      <c r="J60" t="str">
        <f t="shared" si="3"/>
        <v/>
      </c>
    </row>
    <row r="61" spans="1:10" x14ac:dyDescent="0.35">
      <c r="A61" t="s">
        <v>2256</v>
      </c>
      <c r="B61" t="s">
        <v>2257</v>
      </c>
      <c r="C61" t="s">
        <v>3255</v>
      </c>
      <c r="E61" t="str">
        <f>IF(Units!A61="","",Units!A61&amp;Units!B61&amp;Units!C61&amp;"-"&amp;PROPER(Units!D61))</f>
        <v>0310000-Bartholomew County</v>
      </c>
      <c r="F61" t="str">
        <f t="shared" si="0"/>
        <v/>
      </c>
      <c r="G61" t="str">
        <f>IF(F61="","",COUNTIF($F$2:F61,F61))</f>
        <v/>
      </c>
      <c r="H61" t="str">
        <f t="shared" si="1"/>
        <v/>
      </c>
      <c r="I61" t="str">
        <f t="shared" si="2"/>
        <v/>
      </c>
      <c r="J61" t="str">
        <f t="shared" si="3"/>
        <v/>
      </c>
    </row>
    <row r="62" spans="1:10" x14ac:dyDescent="0.35">
      <c r="A62" t="s">
        <v>2268</v>
      </c>
      <c r="B62" t="s">
        <v>2269</v>
      </c>
      <c r="C62" t="s">
        <v>3256</v>
      </c>
      <c r="E62" t="str">
        <f>IF(Units!A62="","",Units!A62&amp;Units!B62&amp;Units!C62&amp;"-"&amp;PROPER(Units!D62))</f>
        <v>0320001-Clay Township</v>
      </c>
      <c r="F62" t="str">
        <f t="shared" si="0"/>
        <v/>
      </c>
      <c r="G62" t="str">
        <f>IF(F62="","",COUNTIF($F$2:F62,F62))</f>
        <v/>
      </c>
      <c r="H62" t="str">
        <f t="shared" si="1"/>
        <v/>
      </c>
      <c r="I62" t="str">
        <f t="shared" si="2"/>
        <v/>
      </c>
      <c r="J62" t="str">
        <f t="shared" si="3"/>
        <v/>
      </c>
    </row>
    <row r="63" spans="1:10" x14ac:dyDescent="0.35">
      <c r="A63" t="s">
        <v>2290</v>
      </c>
      <c r="B63" t="s">
        <v>2291</v>
      </c>
      <c r="C63" t="s">
        <v>3257</v>
      </c>
      <c r="E63" t="str">
        <f>IF(Units!A63="","",Units!A63&amp;Units!B63&amp;Units!C63&amp;"-"&amp;PROPER(Units!D63))</f>
        <v>0320002-Clifty Township</v>
      </c>
      <c r="F63" t="str">
        <f t="shared" si="0"/>
        <v/>
      </c>
      <c r="G63" t="str">
        <f>IF(F63="","",COUNTIF($F$2:F63,F63))</f>
        <v/>
      </c>
      <c r="H63" t="str">
        <f t="shared" si="1"/>
        <v/>
      </c>
      <c r="I63" t="str">
        <f t="shared" si="2"/>
        <v/>
      </c>
      <c r="J63" t="str">
        <f t="shared" si="3"/>
        <v/>
      </c>
    </row>
    <row r="64" spans="1:10" x14ac:dyDescent="0.35">
      <c r="A64" t="s">
        <v>2314</v>
      </c>
      <c r="B64" t="s">
        <v>2315</v>
      </c>
      <c r="C64" t="s">
        <v>3258</v>
      </c>
      <c r="E64" t="str">
        <f>IF(Units!A64="","",Units!A64&amp;Units!B64&amp;Units!C64&amp;"-"&amp;PROPER(Units!D64))</f>
        <v>0320003-Columbus Township</v>
      </c>
      <c r="F64" t="str">
        <f t="shared" si="0"/>
        <v/>
      </c>
      <c r="G64" t="str">
        <f>IF(F64="","",COUNTIF($F$2:F64,F64))</f>
        <v/>
      </c>
      <c r="H64" t="str">
        <f t="shared" si="1"/>
        <v/>
      </c>
      <c r="I64" t="str">
        <f t="shared" si="2"/>
        <v/>
      </c>
      <c r="J64" t="str">
        <f t="shared" si="3"/>
        <v/>
      </c>
    </row>
    <row r="65" spans="1:10" x14ac:dyDescent="0.35">
      <c r="A65" t="s">
        <v>2334</v>
      </c>
      <c r="B65" t="s">
        <v>2335</v>
      </c>
      <c r="C65" t="s">
        <v>3259</v>
      </c>
      <c r="E65" t="str">
        <f>IF(Units!A65="","",Units!A65&amp;Units!B65&amp;Units!C65&amp;"-"&amp;PROPER(Units!D65))</f>
        <v>0320004-Flatrock Township</v>
      </c>
      <c r="F65" t="str">
        <f t="shared" si="0"/>
        <v/>
      </c>
      <c r="G65" t="str">
        <f>IF(F65="","",COUNTIF($F$2:F65,F65))</f>
        <v/>
      </c>
      <c r="H65" t="str">
        <f t="shared" si="1"/>
        <v/>
      </c>
      <c r="I65" t="str">
        <f t="shared" si="2"/>
        <v/>
      </c>
      <c r="J65" t="str">
        <f t="shared" si="3"/>
        <v/>
      </c>
    </row>
    <row r="66" spans="1:10" x14ac:dyDescent="0.35">
      <c r="A66" t="s">
        <v>2389</v>
      </c>
      <c r="B66" t="s">
        <v>2390</v>
      </c>
      <c r="C66" t="s">
        <v>3260</v>
      </c>
      <c r="E66" t="str">
        <f>IF(Units!A66="","",Units!A66&amp;Units!B66&amp;Units!C66&amp;"-"&amp;PROPER(Units!D66))</f>
        <v>0320005-German Township</v>
      </c>
      <c r="F66" t="str">
        <f t="shared" si="0"/>
        <v/>
      </c>
      <c r="G66" t="str">
        <f>IF(F66="","",COUNTIF($F$2:F66,F66))</f>
        <v/>
      </c>
      <c r="H66" t="str">
        <f t="shared" si="1"/>
        <v/>
      </c>
      <c r="I66" t="str">
        <f t="shared" si="2"/>
        <v/>
      </c>
      <c r="J66" t="str">
        <f t="shared" si="3"/>
        <v/>
      </c>
    </row>
    <row r="67" spans="1:10" x14ac:dyDescent="0.35">
      <c r="A67" t="s">
        <v>2425</v>
      </c>
      <c r="B67" t="s">
        <v>2426</v>
      </c>
      <c r="C67" t="s">
        <v>3261</v>
      </c>
      <c r="E67" t="str">
        <f>IF(Units!A67="","",Units!A67&amp;Units!B67&amp;Units!C67&amp;"-"&amp;PROPER(Units!D67))</f>
        <v>0320006-Harrison Township</v>
      </c>
      <c r="F67" t="str">
        <f t="shared" ref="F67:F130" si="7">IF(LEFT(E67,2)=$F$1,$F$1,"")</f>
        <v/>
      </c>
      <c r="G67" t="str">
        <f>IF(F67="","",COUNTIF($F$2:F67,F67))</f>
        <v/>
      </c>
      <c r="H67" t="str">
        <f t="shared" ref="H67:H130" si="8">IF(G67="","",E67)</f>
        <v/>
      </c>
      <c r="I67" t="str">
        <f t="shared" ref="I67:I75" si="9">IF(ROW()-1&gt;$H$1,"",ROW()-1)</f>
        <v/>
      </c>
      <c r="J67" t="str">
        <f t="shared" ref="J67:J75" si="10">VLOOKUP(I67,G:H,2,FALSE)</f>
        <v/>
      </c>
    </row>
    <row r="68" spans="1:10" x14ac:dyDescent="0.35">
      <c r="A68" t="s">
        <v>2447</v>
      </c>
      <c r="B68" t="s">
        <v>2448</v>
      </c>
      <c r="C68" t="s">
        <v>3262</v>
      </c>
      <c r="E68" t="str">
        <f>IF(Units!A68="","",Units!A68&amp;Units!B68&amp;Units!C68&amp;"-"&amp;PROPER(Units!D68))</f>
        <v>0320007-Hawcreek Township</v>
      </c>
      <c r="F68" t="str">
        <f t="shared" si="7"/>
        <v/>
      </c>
      <c r="G68" t="str">
        <f>IF(F68="","",COUNTIF($F$2:F68,F68))</f>
        <v/>
      </c>
      <c r="H68" t="str">
        <f t="shared" si="8"/>
        <v/>
      </c>
      <c r="I68" t="str">
        <f t="shared" si="9"/>
        <v/>
      </c>
      <c r="J68" t="str">
        <f t="shared" si="10"/>
        <v/>
      </c>
    </row>
    <row r="69" spans="1:10" x14ac:dyDescent="0.35">
      <c r="A69" t="s">
        <v>2489</v>
      </c>
      <c r="B69" t="s">
        <v>2490</v>
      </c>
      <c r="C69" t="s">
        <v>3263</v>
      </c>
      <c r="E69" t="str">
        <f>IF(Units!A69="","",Units!A69&amp;Units!B69&amp;Units!C69&amp;"-"&amp;PROPER(Units!D69))</f>
        <v>0320008-Jackson Township</v>
      </c>
      <c r="F69" t="str">
        <f t="shared" si="7"/>
        <v/>
      </c>
      <c r="G69" t="str">
        <f>IF(F69="","",COUNTIF($F$2:F69,F69))</f>
        <v/>
      </c>
      <c r="H69" t="str">
        <f t="shared" si="8"/>
        <v/>
      </c>
      <c r="I69" t="str">
        <f t="shared" si="9"/>
        <v/>
      </c>
      <c r="J69" t="str">
        <f t="shared" si="10"/>
        <v/>
      </c>
    </row>
    <row r="70" spans="1:10" x14ac:dyDescent="0.35">
      <c r="A70" t="s">
        <v>2533</v>
      </c>
      <c r="B70" t="s">
        <v>2534</v>
      </c>
      <c r="C70" t="s">
        <v>3264</v>
      </c>
      <c r="E70" t="str">
        <f>IF(Units!A70="","",Units!A70&amp;Units!B70&amp;Units!C70&amp;"-"&amp;PROPER(Units!D70))</f>
        <v>0320009-Ohio Township</v>
      </c>
      <c r="F70" t="str">
        <f t="shared" si="7"/>
        <v/>
      </c>
      <c r="G70" t="str">
        <f>IF(F70="","",COUNTIF($F$2:F70,F70))</f>
        <v/>
      </c>
      <c r="H70" t="str">
        <f t="shared" si="8"/>
        <v/>
      </c>
      <c r="I70" t="str">
        <f t="shared" si="9"/>
        <v/>
      </c>
      <c r="J70" t="str">
        <f t="shared" si="10"/>
        <v/>
      </c>
    </row>
    <row r="71" spans="1:10" x14ac:dyDescent="0.35">
      <c r="A71" t="s">
        <v>2563</v>
      </c>
      <c r="B71" t="s">
        <v>2564</v>
      </c>
      <c r="C71" t="s">
        <v>3265</v>
      </c>
      <c r="E71" t="str">
        <f>IF(Units!A71="","",Units!A71&amp;Units!B71&amp;Units!C71&amp;"-"&amp;PROPER(Units!D71))</f>
        <v>0320010-Rockcreek Township</v>
      </c>
      <c r="F71" t="str">
        <f t="shared" si="7"/>
        <v/>
      </c>
      <c r="G71" t="str">
        <f>IF(F71="","",COUNTIF($F$2:F71,F71))</f>
        <v/>
      </c>
      <c r="H71" t="str">
        <f t="shared" si="8"/>
        <v/>
      </c>
      <c r="I71" t="str">
        <f t="shared" si="9"/>
        <v/>
      </c>
      <c r="J71" t="str">
        <f t="shared" si="10"/>
        <v/>
      </c>
    </row>
    <row r="72" spans="1:10" x14ac:dyDescent="0.35">
      <c r="A72" t="s">
        <v>2578</v>
      </c>
      <c r="B72" t="s">
        <v>2579</v>
      </c>
      <c r="C72" t="s">
        <v>3266</v>
      </c>
      <c r="E72" t="str">
        <f>IF(Units!A72="","",Units!A72&amp;Units!B72&amp;Units!C72&amp;"-"&amp;PROPER(Units!D72))</f>
        <v>0320011-Sandcreek Township</v>
      </c>
      <c r="F72" t="str">
        <f t="shared" si="7"/>
        <v/>
      </c>
      <c r="G72" t="str">
        <f>IF(F72="","",COUNTIF($F$2:F72,F72))</f>
        <v/>
      </c>
      <c r="H72" t="str">
        <f t="shared" si="8"/>
        <v/>
      </c>
      <c r="I72" t="str">
        <f t="shared" si="9"/>
        <v/>
      </c>
      <c r="J72" t="str">
        <f t="shared" si="10"/>
        <v/>
      </c>
    </row>
    <row r="73" spans="1:10" x14ac:dyDescent="0.35">
      <c r="A73" t="s">
        <v>2616</v>
      </c>
      <c r="B73" t="s">
        <v>2617</v>
      </c>
      <c r="C73" t="s">
        <v>3267</v>
      </c>
      <c r="E73" t="str">
        <f>IF(Units!A73="","",Units!A73&amp;Units!B73&amp;Units!C73&amp;"-"&amp;PROPER(Units!D73))</f>
        <v>0320012-Wayne Township</v>
      </c>
      <c r="F73" t="str">
        <f t="shared" si="7"/>
        <v/>
      </c>
      <c r="G73" t="str">
        <f>IF(F73="","",COUNTIF($F$2:F73,F73))</f>
        <v/>
      </c>
      <c r="H73" t="str">
        <f t="shared" si="8"/>
        <v/>
      </c>
      <c r="I73" t="str">
        <f t="shared" si="9"/>
        <v/>
      </c>
      <c r="J73" t="str">
        <f t="shared" si="10"/>
        <v/>
      </c>
    </row>
    <row r="74" spans="1:10" x14ac:dyDescent="0.35">
      <c r="A74" t="s">
        <v>2632</v>
      </c>
      <c r="B74" t="s">
        <v>2633</v>
      </c>
      <c r="C74" t="s">
        <v>3268</v>
      </c>
      <c r="E74" t="str">
        <f>IF(Units!A74="","",Units!A74&amp;Units!B74&amp;Units!C74&amp;"-"&amp;PROPER(Units!D74))</f>
        <v>0330200-Columbus Civil City</v>
      </c>
      <c r="F74" t="str">
        <f t="shared" si="7"/>
        <v/>
      </c>
      <c r="G74" t="str">
        <f>IF(F74="","",COUNTIF($F$2:F74,F74))</f>
        <v/>
      </c>
      <c r="H74" t="str">
        <f t="shared" si="8"/>
        <v/>
      </c>
      <c r="I74" t="str">
        <f t="shared" si="9"/>
        <v/>
      </c>
      <c r="J74" t="str">
        <f t="shared" si="10"/>
        <v/>
      </c>
    </row>
    <row r="75" spans="1:10" x14ac:dyDescent="0.35">
      <c r="A75" t="s">
        <v>2655</v>
      </c>
      <c r="B75" t="s">
        <v>2656</v>
      </c>
      <c r="C75" t="s">
        <v>3269</v>
      </c>
      <c r="E75" t="str">
        <f>IF(Units!A75="","",Units!A75&amp;Units!B75&amp;Units!C75&amp;"-"&amp;PROPER(Units!D75))</f>
        <v>0330525-Clifford Civil Town</v>
      </c>
      <c r="F75" t="str">
        <f t="shared" si="7"/>
        <v/>
      </c>
      <c r="G75" t="str">
        <f>IF(F75="","",COUNTIF($F$2:F75,F75))</f>
        <v/>
      </c>
      <c r="H75" t="str">
        <f t="shared" si="8"/>
        <v/>
      </c>
      <c r="I75" t="str">
        <f t="shared" si="9"/>
        <v/>
      </c>
      <c r="J75" t="str">
        <f t="shared" si="10"/>
        <v/>
      </c>
    </row>
    <row r="76" spans="1:10" x14ac:dyDescent="0.35">
      <c r="A76" t="s">
        <v>2685</v>
      </c>
      <c r="B76" t="s">
        <v>2686</v>
      </c>
      <c r="C76" t="s">
        <v>3270</v>
      </c>
      <c r="E76" t="str">
        <f>IF(Units!A76="","",Units!A76&amp;Units!B76&amp;Units!C76&amp;"-"&amp;PROPER(Units!D76))</f>
        <v>0330526-Elizabethtown Civil Town</v>
      </c>
      <c r="F76" t="str">
        <f t="shared" si="7"/>
        <v/>
      </c>
      <c r="G76" t="str">
        <f>IF(F76="","",COUNTIF($F$2:F76,F76))</f>
        <v/>
      </c>
      <c r="H76" t="str">
        <f t="shared" si="8"/>
        <v/>
      </c>
    </row>
    <row r="77" spans="1:10" x14ac:dyDescent="0.35">
      <c r="A77" t="s">
        <v>2711</v>
      </c>
      <c r="B77" t="s">
        <v>2712</v>
      </c>
      <c r="C77" t="s">
        <v>3271</v>
      </c>
      <c r="E77" t="str">
        <f>IF(Units!A77="","",Units!A77&amp;Units!B77&amp;Units!C77&amp;"-"&amp;PROPER(Units!D77))</f>
        <v>0330527-Hartsville Civil Town</v>
      </c>
      <c r="F77" t="str">
        <f t="shared" si="7"/>
        <v/>
      </c>
      <c r="G77" t="str">
        <f>IF(F77="","",COUNTIF($F$2:F77,F77))</f>
        <v/>
      </c>
      <c r="H77" t="str">
        <f t="shared" si="8"/>
        <v/>
      </c>
    </row>
    <row r="78" spans="1:10" x14ac:dyDescent="0.35">
      <c r="A78" t="s">
        <v>2744</v>
      </c>
      <c r="B78" t="s">
        <v>2745</v>
      </c>
      <c r="C78" t="s">
        <v>3272</v>
      </c>
      <c r="E78" t="str">
        <f>IF(Units!A78="","",Units!A78&amp;Units!B78&amp;Units!C78&amp;"-"&amp;PROPER(Units!D78))</f>
        <v>0330528-Hope Civil Town</v>
      </c>
      <c r="F78" t="str">
        <f t="shared" si="7"/>
        <v/>
      </c>
      <c r="G78" t="str">
        <f>IF(F78="","",COUNTIF($F$2:F78,F78))</f>
        <v/>
      </c>
      <c r="H78" t="str">
        <f t="shared" si="8"/>
        <v/>
      </c>
    </row>
    <row r="79" spans="1:10" x14ac:dyDescent="0.35">
      <c r="A79" t="s">
        <v>2775</v>
      </c>
      <c r="B79" t="s">
        <v>2776</v>
      </c>
      <c r="C79" t="s">
        <v>3273</v>
      </c>
      <c r="E79" t="str">
        <f>IF(Units!A79="","",Units!A79&amp;Units!B79&amp;Units!C79&amp;"-"&amp;PROPER(Units!D79))</f>
        <v>0330529-Jonesville Civil Town</v>
      </c>
      <c r="F79" t="str">
        <f t="shared" si="7"/>
        <v/>
      </c>
      <c r="G79" t="str">
        <f>IF(F79="","",COUNTIF($F$2:F79,F79))</f>
        <v/>
      </c>
      <c r="H79" t="str">
        <f t="shared" si="8"/>
        <v/>
      </c>
    </row>
    <row r="80" spans="1:10" x14ac:dyDescent="0.35">
      <c r="A80" t="s">
        <v>2787</v>
      </c>
      <c r="B80" t="s">
        <v>2788</v>
      </c>
      <c r="C80" t="s">
        <v>3274</v>
      </c>
      <c r="E80" t="str">
        <f>IF(Units!A80="","",Units!A80&amp;Units!B80&amp;Units!C80&amp;"-"&amp;PROPER(Units!D80))</f>
        <v>0340365-Bartholomew Consolidated School Corporation</v>
      </c>
      <c r="F80" t="str">
        <f t="shared" si="7"/>
        <v/>
      </c>
      <c r="G80" t="str">
        <f>IF(F80="","",COUNTIF($F$2:F80,F80))</f>
        <v/>
      </c>
      <c r="H80" t="str">
        <f t="shared" si="8"/>
        <v/>
      </c>
    </row>
    <row r="81" spans="1:8" x14ac:dyDescent="0.35">
      <c r="A81" t="s">
        <v>2816</v>
      </c>
      <c r="B81" t="s">
        <v>2817</v>
      </c>
      <c r="C81" t="s">
        <v>3275</v>
      </c>
      <c r="E81" t="str">
        <f>IF(Units!A81="","",Units!A81&amp;Units!B81&amp;Units!C81&amp;"-"&amp;PROPER(Units!D81))</f>
        <v>0340370-Flatrock-Hawcreek School Corporation</v>
      </c>
      <c r="F81" t="str">
        <f t="shared" si="7"/>
        <v/>
      </c>
      <c r="G81" t="str">
        <f>IF(F81="","",COUNTIF($F$2:F81,F81))</f>
        <v/>
      </c>
      <c r="H81" t="str">
        <f t="shared" si="8"/>
        <v/>
      </c>
    </row>
    <row r="82" spans="1:8" x14ac:dyDescent="0.35">
      <c r="A82" t="s">
        <v>2835</v>
      </c>
      <c r="B82" t="s">
        <v>2836</v>
      </c>
      <c r="C82" t="s">
        <v>3276</v>
      </c>
      <c r="E82" t="str">
        <f>IF(Units!A82="","",Units!A82&amp;Units!B82&amp;Units!C82&amp;"-"&amp;PROPER(Units!D82))</f>
        <v>0350006-Bartholomew County Public Library</v>
      </c>
      <c r="F82" t="str">
        <f t="shared" si="7"/>
        <v/>
      </c>
      <c r="G82" t="str">
        <f>IF(F82="","",COUNTIF($F$2:F82,F82))</f>
        <v/>
      </c>
      <c r="H82" t="str">
        <f t="shared" si="8"/>
        <v/>
      </c>
    </row>
    <row r="83" spans="1:8" x14ac:dyDescent="0.35">
      <c r="A83" t="s">
        <v>2846</v>
      </c>
      <c r="B83" t="s">
        <v>2847</v>
      </c>
      <c r="C83" t="s">
        <v>3277</v>
      </c>
      <c r="E83" t="str">
        <f>IF(Units!A83="","",Units!A83&amp;Units!B83&amp;Units!C83&amp;"-"&amp;PROPER(Units!D83))</f>
        <v>0361039-Bartholomew County Solid Waste Management</v>
      </c>
      <c r="F83" t="str">
        <f t="shared" si="7"/>
        <v/>
      </c>
      <c r="G83" t="str">
        <f>IF(F83="","",COUNTIF($F$2:F83,F83))</f>
        <v/>
      </c>
      <c r="H83" t="str">
        <f t="shared" si="8"/>
        <v/>
      </c>
    </row>
    <row r="84" spans="1:8" x14ac:dyDescent="0.35">
      <c r="A84" t="s">
        <v>2864</v>
      </c>
      <c r="B84" t="s">
        <v>2865</v>
      </c>
      <c r="C84" t="s">
        <v>3278</v>
      </c>
      <c r="E84" t="str">
        <f>IF(Units!A84="","",Units!A84&amp;Units!B84&amp;Units!C84&amp;"-"&amp;PROPER(Units!D84))</f>
        <v>0410000-Benton County</v>
      </c>
      <c r="F84" t="str">
        <f t="shared" si="7"/>
        <v/>
      </c>
      <c r="G84" t="str">
        <f>IF(F84="","",COUNTIF($F$2:F84,F84))</f>
        <v/>
      </c>
      <c r="H84" t="str">
        <f t="shared" si="8"/>
        <v/>
      </c>
    </row>
    <row r="85" spans="1:8" x14ac:dyDescent="0.35">
      <c r="A85" t="s">
        <v>2892</v>
      </c>
      <c r="B85" t="s">
        <v>2893</v>
      </c>
      <c r="C85" t="s">
        <v>3279</v>
      </c>
      <c r="E85" t="str">
        <f>IF(Units!A85="","",Units!A85&amp;Units!B85&amp;Units!C85&amp;"-"&amp;PROPER(Units!D85))</f>
        <v>0420001-Bolivar Township</v>
      </c>
      <c r="F85" t="str">
        <f t="shared" si="7"/>
        <v/>
      </c>
      <c r="G85" t="str">
        <f>IF(F85="","",COUNTIF($F$2:F85,F85))</f>
        <v/>
      </c>
      <c r="H85" t="str">
        <f t="shared" si="8"/>
        <v/>
      </c>
    </row>
    <row r="86" spans="1:8" x14ac:dyDescent="0.35">
      <c r="A86" t="s">
        <v>2932</v>
      </c>
      <c r="B86" t="s">
        <v>2933</v>
      </c>
      <c r="C86" t="s">
        <v>3280</v>
      </c>
      <c r="E86" t="str">
        <f>IF(Units!A86="","",Units!A86&amp;Units!B86&amp;Units!C86&amp;"-"&amp;PROPER(Units!D86))</f>
        <v>0420002-Center Township</v>
      </c>
      <c r="F86" t="str">
        <f t="shared" si="7"/>
        <v/>
      </c>
      <c r="G86" t="str">
        <f>IF(F86="","",COUNTIF($F$2:F86,F86))</f>
        <v/>
      </c>
      <c r="H86" t="str">
        <f t="shared" si="8"/>
        <v/>
      </c>
    </row>
    <row r="87" spans="1:8" x14ac:dyDescent="0.35">
      <c r="A87" t="s">
        <v>2962</v>
      </c>
      <c r="B87" t="s">
        <v>2963</v>
      </c>
      <c r="C87" t="s">
        <v>3281</v>
      </c>
      <c r="E87" t="str">
        <f>IF(Units!A87="","",Units!A87&amp;Units!B87&amp;Units!C87&amp;"-"&amp;PROPER(Units!D87))</f>
        <v>0420003-Gilboa Township</v>
      </c>
      <c r="F87" t="str">
        <f t="shared" si="7"/>
        <v/>
      </c>
      <c r="G87" t="str">
        <f>IF(F87="","",COUNTIF($F$2:F87,F87))</f>
        <v/>
      </c>
      <c r="H87" t="str">
        <f t="shared" si="8"/>
        <v/>
      </c>
    </row>
    <row r="88" spans="1:8" x14ac:dyDescent="0.35">
      <c r="A88" t="s">
        <v>2985</v>
      </c>
      <c r="B88" t="s">
        <v>2986</v>
      </c>
      <c r="C88" t="s">
        <v>3282</v>
      </c>
      <c r="E88" t="str">
        <f>IF(Units!A88="","",Units!A88&amp;Units!B88&amp;Units!C88&amp;"-"&amp;PROPER(Units!D88))</f>
        <v>0420004-Grant Township</v>
      </c>
      <c r="F88" t="str">
        <f t="shared" si="7"/>
        <v/>
      </c>
      <c r="G88" t="str">
        <f>IF(F88="","",COUNTIF($F$2:F88,F88))</f>
        <v/>
      </c>
      <c r="H88" t="str">
        <f t="shared" si="8"/>
        <v/>
      </c>
    </row>
    <row r="89" spans="1:8" x14ac:dyDescent="0.35">
      <c r="A89" t="s">
        <v>3011</v>
      </c>
      <c r="B89" t="s">
        <v>3012</v>
      </c>
      <c r="C89" t="s">
        <v>3283</v>
      </c>
      <c r="E89" t="str">
        <f>IF(Units!A89="","",Units!A89&amp;Units!B89&amp;Units!C89&amp;"-"&amp;PROPER(Units!D89))</f>
        <v>0420005-Hickory Grove Township</v>
      </c>
      <c r="F89" t="str">
        <f t="shared" si="7"/>
        <v/>
      </c>
      <c r="G89" t="str">
        <f>IF(F89="","",COUNTIF($F$2:F89,F89))</f>
        <v/>
      </c>
      <c r="H89" t="str">
        <f t="shared" si="8"/>
        <v/>
      </c>
    </row>
    <row r="90" spans="1:8" x14ac:dyDescent="0.35">
      <c r="A90" t="s">
        <v>3043</v>
      </c>
      <c r="B90" t="s">
        <v>3044</v>
      </c>
      <c r="C90" t="s">
        <v>3284</v>
      </c>
      <c r="E90" t="str">
        <f>IF(Units!A90="","",Units!A90&amp;Units!B90&amp;Units!C90&amp;"-"&amp;PROPER(Units!D90))</f>
        <v>0420006-Oak Grove Township</v>
      </c>
      <c r="F90" t="str">
        <f t="shared" si="7"/>
        <v/>
      </c>
      <c r="G90" t="str">
        <f>IF(F90="","",COUNTIF($F$2:F90,F90))</f>
        <v/>
      </c>
      <c r="H90" t="str">
        <f t="shared" si="8"/>
        <v/>
      </c>
    </row>
    <row r="91" spans="1:8" x14ac:dyDescent="0.35">
      <c r="A91" t="s">
        <v>3098</v>
      </c>
      <c r="B91" t="s">
        <v>3099</v>
      </c>
      <c r="C91" t="s">
        <v>3285</v>
      </c>
      <c r="E91" t="str">
        <f>IF(Units!A91="","",Units!A91&amp;Units!B91&amp;Units!C91&amp;"-"&amp;PROPER(Units!D91))</f>
        <v>0420007-Parish Grove Township</v>
      </c>
      <c r="F91" t="str">
        <f t="shared" si="7"/>
        <v/>
      </c>
      <c r="G91" t="str">
        <f>IF(F91="","",COUNTIF($F$2:F91,F91))</f>
        <v/>
      </c>
      <c r="H91" t="str">
        <f t="shared" si="8"/>
        <v/>
      </c>
    </row>
    <row r="92" spans="1:8" x14ac:dyDescent="0.35">
      <c r="A92" t="s">
        <v>3123</v>
      </c>
      <c r="B92" t="s">
        <v>3124</v>
      </c>
      <c r="C92" t="s">
        <v>3286</v>
      </c>
      <c r="E92" t="str">
        <f>IF(Units!A92="","",Units!A92&amp;Units!B92&amp;Units!C92&amp;"-"&amp;PROPER(Units!D92))</f>
        <v>0420008-Pine Township</v>
      </c>
      <c r="F92" t="str">
        <f t="shared" si="7"/>
        <v/>
      </c>
      <c r="G92" t="str">
        <f>IF(F92="","",COUNTIF($F$2:F92,F92))</f>
        <v/>
      </c>
      <c r="H92" t="str">
        <f t="shared" si="8"/>
        <v/>
      </c>
    </row>
    <row r="93" spans="1:8" x14ac:dyDescent="0.35">
      <c r="A93" t="s">
        <v>3159</v>
      </c>
      <c r="B93" t="s">
        <v>3160</v>
      </c>
      <c r="C93" t="s">
        <v>3287</v>
      </c>
      <c r="E93" t="str">
        <f>IF(Units!A93="","",Units!A93&amp;Units!B93&amp;Units!C93&amp;"-"&amp;PROPER(Units!D93))</f>
        <v>0420009-Richland Township</v>
      </c>
      <c r="F93" t="str">
        <f t="shared" si="7"/>
        <v/>
      </c>
      <c r="G93" t="str">
        <f>IF(F93="","",COUNTIF($F$2:F93,F93))</f>
        <v/>
      </c>
      <c r="H93" t="str">
        <f t="shared" si="8"/>
        <v/>
      </c>
    </row>
    <row r="94" spans="1:8" x14ac:dyDescent="0.35">
      <c r="E94" t="str">
        <f>IF(Units!A94="","",Units!A94&amp;Units!B94&amp;Units!C94&amp;"-"&amp;PROPER(Units!D94))</f>
        <v>0420010-Union Township</v>
      </c>
      <c r="F94" t="str">
        <f t="shared" si="7"/>
        <v/>
      </c>
      <c r="G94" t="str">
        <f>IF(F94="","",COUNTIF($F$2:F94,F94))</f>
        <v/>
      </c>
      <c r="H94" t="str">
        <f t="shared" si="8"/>
        <v/>
      </c>
    </row>
    <row r="95" spans="1:8" x14ac:dyDescent="0.35">
      <c r="E95" t="str">
        <f>IF(Units!A95="","",Units!A95&amp;Units!B95&amp;Units!C95&amp;"-"&amp;PROPER(Units!D95))</f>
        <v>0420011-York Township</v>
      </c>
      <c r="F95" t="str">
        <f t="shared" si="7"/>
        <v/>
      </c>
      <c r="G95" t="str">
        <f>IF(F95="","",COUNTIF($F$2:F95,F95))</f>
        <v/>
      </c>
      <c r="H95" t="str">
        <f t="shared" si="8"/>
        <v/>
      </c>
    </row>
    <row r="96" spans="1:8" x14ac:dyDescent="0.35">
      <c r="E96" t="str">
        <f>IF(Units!A96="","",Units!A96&amp;Units!B96&amp;Units!C96&amp;"-"&amp;PROPER(Units!D96))</f>
        <v>0430530-Ambia Civil Town</v>
      </c>
      <c r="F96" t="str">
        <f t="shared" si="7"/>
        <v/>
      </c>
      <c r="G96" t="str">
        <f>IF(F96="","",COUNTIF($F$2:F96,F96))</f>
        <v/>
      </c>
      <c r="H96" t="str">
        <f t="shared" si="8"/>
        <v/>
      </c>
    </row>
    <row r="97" spans="5:8" x14ac:dyDescent="0.35">
      <c r="E97" t="str">
        <f>IF(Units!A97="","",Units!A97&amp;Units!B97&amp;Units!C97&amp;"-"&amp;PROPER(Units!D97))</f>
        <v>0430531-Boswell Civil Town</v>
      </c>
      <c r="F97" t="str">
        <f t="shared" si="7"/>
        <v/>
      </c>
      <c r="G97" t="str">
        <f>IF(F97="","",COUNTIF($F$2:F97,F97))</f>
        <v/>
      </c>
      <c r="H97" t="str">
        <f t="shared" si="8"/>
        <v/>
      </c>
    </row>
    <row r="98" spans="5:8" x14ac:dyDescent="0.35">
      <c r="E98" t="str">
        <f>IF(Units!A98="","",Units!A98&amp;Units!B98&amp;Units!C98&amp;"-"&amp;PROPER(Units!D98))</f>
        <v>0430532-Earl Park Civil Town</v>
      </c>
      <c r="F98" t="str">
        <f t="shared" si="7"/>
        <v/>
      </c>
      <c r="G98" t="str">
        <f>IF(F98="","",COUNTIF($F$2:F98,F98))</f>
        <v/>
      </c>
      <c r="H98" t="str">
        <f t="shared" si="8"/>
        <v/>
      </c>
    </row>
    <row r="99" spans="5:8" x14ac:dyDescent="0.35">
      <c r="E99" t="str">
        <f>IF(Units!A99="","",Units!A99&amp;Units!B99&amp;Units!C99&amp;"-"&amp;PROPER(Units!D99))</f>
        <v>0430533-Fowler Civil Town</v>
      </c>
      <c r="F99" t="str">
        <f t="shared" si="7"/>
        <v/>
      </c>
      <c r="G99" t="str">
        <f>IF(F99="","",COUNTIF($F$2:F99,F99))</f>
        <v/>
      </c>
      <c r="H99" t="str">
        <f t="shared" si="8"/>
        <v/>
      </c>
    </row>
    <row r="100" spans="5:8" x14ac:dyDescent="0.35">
      <c r="E100" t="str">
        <f>IF(Units!A100="","",Units!A100&amp;Units!B100&amp;Units!C100&amp;"-"&amp;PROPER(Units!D100))</f>
        <v>0430534-Otterbein Civil Town</v>
      </c>
      <c r="F100" t="str">
        <f t="shared" si="7"/>
        <v/>
      </c>
      <c r="G100" t="str">
        <f>IF(F100="","",COUNTIF($F$2:F100,F100))</f>
        <v/>
      </c>
      <c r="H100" t="str">
        <f t="shared" si="8"/>
        <v/>
      </c>
    </row>
    <row r="101" spans="5:8" x14ac:dyDescent="0.35">
      <c r="E101" t="str">
        <f>IF(Units!A101="","",Units!A101&amp;Units!B101&amp;Units!C101&amp;"-"&amp;PROPER(Units!D101))</f>
        <v>0430535-Oxford Civil Town</v>
      </c>
      <c r="F101" t="str">
        <f t="shared" si="7"/>
        <v/>
      </c>
      <c r="G101" t="str">
        <f>IF(F101="","",COUNTIF($F$2:F101,F101))</f>
        <v/>
      </c>
      <c r="H101" t="str">
        <f t="shared" si="8"/>
        <v/>
      </c>
    </row>
    <row r="102" spans="5:8" x14ac:dyDescent="0.35">
      <c r="E102" t="str">
        <f>IF(Units!A102="","",Units!A102&amp;Units!B102&amp;Units!C102&amp;"-"&amp;PROPER(Units!D102))</f>
        <v>0440395-Benton Community School Corporation</v>
      </c>
      <c r="F102" t="str">
        <f t="shared" si="7"/>
        <v/>
      </c>
      <c r="G102" t="str">
        <f>IF(F102="","",COUNTIF($F$2:F102,F102))</f>
        <v/>
      </c>
      <c r="H102" t="str">
        <f t="shared" si="8"/>
        <v/>
      </c>
    </row>
    <row r="103" spans="5:8" x14ac:dyDescent="0.35">
      <c r="E103" t="str">
        <f>IF(Units!A103="","",Units!A103&amp;Units!B103&amp;Units!C103&amp;"-"&amp;PROPER(Units!D103))</f>
        <v>0450007-Boswell Public Library</v>
      </c>
      <c r="F103" t="str">
        <f t="shared" si="7"/>
        <v/>
      </c>
      <c r="G103" t="str">
        <f>IF(F103="","",COUNTIF($F$2:F103,F103))</f>
        <v/>
      </c>
      <c r="H103" t="str">
        <f t="shared" si="8"/>
        <v/>
      </c>
    </row>
    <row r="104" spans="5:8" x14ac:dyDescent="0.35">
      <c r="E104" t="str">
        <f>IF(Units!A104="","",Units!A104&amp;Units!B104&amp;Units!C104&amp;"-"&amp;PROPER(Units!D104))</f>
        <v>0450008-Earl Park Public Library</v>
      </c>
      <c r="F104" t="str">
        <f t="shared" si="7"/>
        <v/>
      </c>
      <c r="G104" t="str">
        <f>IF(F104="","",COUNTIF($F$2:F104,F104))</f>
        <v/>
      </c>
      <c r="H104" t="str">
        <f t="shared" si="8"/>
        <v/>
      </c>
    </row>
    <row r="105" spans="5:8" x14ac:dyDescent="0.35">
      <c r="E105" t="str">
        <f>IF(Units!A105="","",Units!A105&amp;Units!B105&amp;Units!C105&amp;"-"&amp;PROPER(Units!D105))</f>
        <v>0450009-Otterbein Public Library</v>
      </c>
      <c r="F105" t="str">
        <f t="shared" si="7"/>
        <v/>
      </c>
      <c r="G105" t="str">
        <f>IF(F105="","",COUNTIF($F$2:F105,F105))</f>
        <v/>
      </c>
      <c r="H105" t="str">
        <f t="shared" si="8"/>
        <v/>
      </c>
    </row>
    <row r="106" spans="5:8" x14ac:dyDescent="0.35">
      <c r="E106" t="str">
        <f>IF(Units!A106="","",Units!A106&amp;Units!B106&amp;Units!C106&amp;"-"&amp;PROPER(Units!D106))</f>
        <v>0450010-Oxford Public Library</v>
      </c>
      <c r="F106" t="str">
        <f t="shared" si="7"/>
        <v/>
      </c>
      <c r="G106" t="str">
        <f>IF(F106="","",COUNTIF($F$2:F106,F106))</f>
        <v/>
      </c>
      <c r="H106" t="str">
        <f t="shared" si="8"/>
        <v/>
      </c>
    </row>
    <row r="107" spans="5:8" x14ac:dyDescent="0.35">
      <c r="E107" t="str">
        <f>IF(Units!A107="","",Units!A107&amp;Units!B107&amp;Units!C107&amp;"-"&amp;PROPER(Units!D107))</f>
        <v>0450011-Benton County Public Library</v>
      </c>
      <c r="F107" t="str">
        <f t="shared" si="7"/>
        <v/>
      </c>
      <c r="G107" t="str">
        <f>IF(F107="","",COUNTIF($F$2:F107,F107))</f>
        <v/>
      </c>
      <c r="H107" t="str">
        <f t="shared" si="8"/>
        <v/>
      </c>
    </row>
    <row r="108" spans="5:8" x14ac:dyDescent="0.35">
      <c r="E108" t="str">
        <f>IF(Units!A108="","",Units!A108&amp;Units!B108&amp;Units!C108&amp;"-"&amp;PROPER(Units!D108))</f>
        <v>0450012-York Township Public Library</v>
      </c>
      <c r="F108" t="str">
        <f t="shared" si="7"/>
        <v/>
      </c>
      <c r="G108" t="str">
        <f>IF(F108="","",COUNTIF($F$2:F108,F108))</f>
        <v/>
      </c>
      <c r="H108" t="str">
        <f t="shared" si="8"/>
        <v/>
      </c>
    </row>
    <row r="109" spans="5:8" x14ac:dyDescent="0.35">
      <c r="E109" t="str">
        <f>IF(Units!A109="","",Units!A109&amp;Units!B109&amp;Units!C109&amp;"-"&amp;PROPER(Units!D109))</f>
        <v>0510000-Blackford County</v>
      </c>
      <c r="F109" t="str">
        <f t="shared" si="7"/>
        <v/>
      </c>
      <c r="G109" t="str">
        <f>IF(F109="","",COUNTIF($F$2:F109,F109))</f>
        <v/>
      </c>
      <c r="H109" t="str">
        <f t="shared" si="8"/>
        <v/>
      </c>
    </row>
    <row r="110" spans="5:8" x14ac:dyDescent="0.35">
      <c r="E110" t="str">
        <f>IF(Units!A110="","",Units!A110&amp;Units!B110&amp;Units!C110&amp;"-"&amp;PROPER(Units!D110))</f>
        <v>0520001-Harrison Township</v>
      </c>
      <c r="F110" t="str">
        <f t="shared" si="7"/>
        <v/>
      </c>
      <c r="G110" t="str">
        <f>IF(F110="","",COUNTIF($F$2:F110,F110))</f>
        <v/>
      </c>
      <c r="H110" t="str">
        <f t="shared" si="8"/>
        <v/>
      </c>
    </row>
    <row r="111" spans="5:8" x14ac:dyDescent="0.35">
      <c r="E111" t="str">
        <f>IF(Units!A111="","",Units!A111&amp;Units!B111&amp;Units!C111&amp;"-"&amp;PROPER(Units!D111))</f>
        <v>0520002-Jackson Township</v>
      </c>
      <c r="F111" t="str">
        <f t="shared" si="7"/>
        <v/>
      </c>
      <c r="G111" t="str">
        <f>IF(F111="","",COUNTIF($F$2:F111,F111))</f>
        <v/>
      </c>
      <c r="H111" t="str">
        <f t="shared" si="8"/>
        <v/>
      </c>
    </row>
    <row r="112" spans="5:8" x14ac:dyDescent="0.35">
      <c r="E112" t="str">
        <f>IF(Units!A112="","",Units!A112&amp;Units!B112&amp;Units!C112&amp;"-"&amp;PROPER(Units!D112))</f>
        <v>0520003-Licking Township</v>
      </c>
      <c r="F112" t="str">
        <f t="shared" si="7"/>
        <v/>
      </c>
      <c r="G112" t="str">
        <f>IF(F112="","",COUNTIF($F$2:F112,F112))</f>
        <v/>
      </c>
      <c r="H112" t="str">
        <f t="shared" si="8"/>
        <v/>
      </c>
    </row>
    <row r="113" spans="5:8" x14ac:dyDescent="0.35">
      <c r="E113" t="str">
        <f>IF(Units!A113="","",Units!A113&amp;Units!B113&amp;Units!C113&amp;"-"&amp;PROPER(Units!D113))</f>
        <v>0520004-Washington Township</v>
      </c>
      <c r="F113" t="str">
        <f t="shared" si="7"/>
        <v/>
      </c>
      <c r="G113" t="str">
        <f>IF(F113="","",COUNTIF($F$2:F113,F113))</f>
        <v/>
      </c>
      <c r="H113" t="str">
        <f t="shared" si="8"/>
        <v/>
      </c>
    </row>
    <row r="114" spans="5:8" x14ac:dyDescent="0.35">
      <c r="E114" t="str">
        <f>IF(Units!A114="","",Units!A114&amp;Units!B114&amp;Units!C114&amp;"-"&amp;PROPER(Units!D114))</f>
        <v>0530409-Hartford City Civil City</v>
      </c>
      <c r="F114" t="str">
        <f t="shared" si="7"/>
        <v/>
      </c>
      <c r="G114" t="str">
        <f>IF(F114="","",COUNTIF($F$2:F114,F114))</f>
        <v/>
      </c>
      <c r="H114" t="str">
        <f t="shared" si="8"/>
        <v/>
      </c>
    </row>
    <row r="115" spans="5:8" x14ac:dyDescent="0.35">
      <c r="E115" t="str">
        <f>IF(Units!A115="","",Units!A115&amp;Units!B115&amp;Units!C115&amp;"-"&amp;PROPER(Units!D115))</f>
        <v>0530464-Montpelier Civil City</v>
      </c>
      <c r="F115" t="str">
        <f t="shared" si="7"/>
        <v/>
      </c>
      <c r="G115" t="str">
        <f>IF(F115="","",COUNTIF($F$2:F115,F115))</f>
        <v/>
      </c>
      <c r="H115" t="str">
        <f t="shared" si="8"/>
        <v/>
      </c>
    </row>
    <row r="116" spans="5:8" x14ac:dyDescent="0.35">
      <c r="E116" t="str">
        <f>IF(Units!A116="","",Units!A116&amp;Units!B116&amp;Units!C116&amp;"-"&amp;PROPER(Units!D116))</f>
        <v>0530951-Shamrock Lakes Civil Town</v>
      </c>
      <c r="F116" t="str">
        <f t="shared" si="7"/>
        <v/>
      </c>
      <c r="G116" t="str">
        <f>IF(F116="","",COUNTIF($F$2:F116,F116))</f>
        <v/>
      </c>
      <c r="H116" t="str">
        <f t="shared" si="8"/>
        <v/>
      </c>
    </row>
    <row r="117" spans="5:8" x14ac:dyDescent="0.35">
      <c r="E117" t="str">
        <f>IF(Units!A117="","",Units!A117&amp;Units!B117&amp;Units!C117&amp;"-"&amp;PROPER(Units!D117))</f>
        <v>0540515-Blackford County School Corporation</v>
      </c>
      <c r="F117" t="str">
        <f t="shared" si="7"/>
        <v/>
      </c>
      <c r="G117" t="str">
        <f>IF(F117="","",COUNTIF($F$2:F117,F117))</f>
        <v/>
      </c>
      <c r="H117" t="str">
        <f t="shared" si="8"/>
        <v/>
      </c>
    </row>
    <row r="118" spans="5:8" x14ac:dyDescent="0.35">
      <c r="E118" t="str">
        <f>IF(Units!A118="","",Units!A118&amp;Units!B118&amp;Units!C118&amp;"-"&amp;PROPER(Units!D118))</f>
        <v>0550013-Hartford City Public Library</v>
      </c>
      <c r="F118" t="str">
        <f t="shared" si="7"/>
        <v/>
      </c>
      <c r="G118" t="str">
        <f>IF(F118="","",COUNTIF($F$2:F118,F118))</f>
        <v/>
      </c>
      <c r="H118" t="str">
        <f t="shared" si="8"/>
        <v/>
      </c>
    </row>
    <row r="119" spans="5:8" x14ac:dyDescent="0.35">
      <c r="E119" t="str">
        <f>IF(Units!A119="","",Units!A119&amp;Units!B119&amp;Units!C119&amp;"-"&amp;PROPER(Units!D119))</f>
        <v>0550014-Montpelier Public Library</v>
      </c>
      <c r="F119" t="str">
        <f t="shared" si="7"/>
        <v/>
      </c>
      <c r="G119" t="str">
        <f>IF(F119="","",COUNTIF($F$2:F119,F119))</f>
        <v/>
      </c>
      <c r="H119" t="str">
        <f t="shared" si="8"/>
        <v/>
      </c>
    </row>
    <row r="120" spans="5:8" x14ac:dyDescent="0.35">
      <c r="E120" t="str">
        <f>IF(Units!A120="","",Units!A120&amp;Units!B120&amp;Units!C120&amp;"-"&amp;PROPER(Units!D120))</f>
        <v>0561092-Blackford County Solid Waste</v>
      </c>
      <c r="F120" t="str">
        <f t="shared" si="7"/>
        <v/>
      </c>
      <c r="G120" t="str">
        <f>IF(F120="","",COUNTIF($F$2:F120,F120))</f>
        <v/>
      </c>
      <c r="H120" t="str">
        <f t="shared" si="8"/>
        <v/>
      </c>
    </row>
    <row r="121" spans="5:8" x14ac:dyDescent="0.35">
      <c r="E121" t="str">
        <f>IF(Units!A121="","",Units!A121&amp;Units!B121&amp;Units!C121&amp;"-"&amp;PROPER(Units!D121))</f>
        <v>0610000-Boone County</v>
      </c>
      <c r="F121" t="str">
        <f t="shared" si="7"/>
        <v>06</v>
      </c>
      <c r="G121">
        <f>IF(F121="","",COUNTIF($F$2:F121,F121))</f>
        <v>1</v>
      </c>
      <c r="H121" t="str">
        <f t="shared" si="8"/>
        <v>0610000-Boone County</v>
      </c>
    </row>
    <row r="122" spans="5:8" x14ac:dyDescent="0.35">
      <c r="E122" t="str">
        <f>IF(Units!A122="","",Units!A122&amp;Units!B122&amp;Units!C122&amp;"-"&amp;PROPER(Units!D122))</f>
        <v>0620001-Center Township</v>
      </c>
      <c r="F122" t="str">
        <f t="shared" si="7"/>
        <v>06</v>
      </c>
      <c r="G122">
        <f>IF(F122="","",COUNTIF($F$2:F122,F122))</f>
        <v>2</v>
      </c>
      <c r="H122" t="str">
        <f t="shared" si="8"/>
        <v>0620001-Center Township</v>
      </c>
    </row>
    <row r="123" spans="5:8" x14ac:dyDescent="0.35">
      <c r="E123" t="str">
        <f>IF(Units!A123="","",Units!A123&amp;Units!B123&amp;Units!C123&amp;"-"&amp;PROPER(Units!D123))</f>
        <v>0620002-Clinton Township</v>
      </c>
      <c r="F123" t="str">
        <f t="shared" si="7"/>
        <v>06</v>
      </c>
      <c r="G123">
        <f>IF(F123="","",COUNTIF($F$2:F123,F123))</f>
        <v>3</v>
      </c>
      <c r="H123" t="str">
        <f t="shared" si="8"/>
        <v>0620002-Clinton Township</v>
      </c>
    </row>
    <row r="124" spans="5:8" x14ac:dyDescent="0.35">
      <c r="E124" t="str">
        <f>IF(Units!A124="","",Units!A124&amp;Units!B124&amp;Units!C124&amp;"-"&amp;PROPER(Units!D124))</f>
        <v>0620004-Harrison Township</v>
      </c>
      <c r="F124" t="str">
        <f t="shared" si="7"/>
        <v>06</v>
      </c>
      <c r="G124">
        <f>IF(F124="","",COUNTIF($F$2:F124,F124))</f>
        <v>4</v>
      </c>
      <c r="H124" t="str">
        <f t="shared" si="8"/>
        <v>0620004-Harrison Township</v>
      </c>
    </row>
    <row r="125" spans="5:8" x14ac:dyDescent="0.35">
      <c r="E125" t="str">
        <f>IF(Units!A125="","",Units!A125&amp;Units!B125&amp;Units!C125&amp;"-"&amp;PROPER(Units!D125))</f>
        <v>0620005-Jackson Township</v>
      </c>
      <c r="F125" t="str">
        <f t="shared" si="7"/>
        <v>06</v>
      </c>
      <c r="G125">
        <f>IF(F125="","",COUNTIF($F$2:F125,F125))</f>
        <v>5</v>
      </c>
      <c r="H125" t="str">
        <f t="shared" si="8"/>
        <v>0620005-Jackson Township</v>
      </c>
    </row>
    <row r="126" spans="5:8" x14ac:dyDescent="0.35">
      <c r="E126" t="str">
        <f>IF(Units!A126="","",Units!A126&amp;Units!B126&amp;Units!C126&amp;"-"&amp;PROPER(Units!D126))</f>
        <v>0620006-Jefferson Township</v>
      </c>
      <c r="F126" t="str">
        <f t="shared" si="7"/>
        <v>06</v>
      </c>
      <c r="G126">
        <f>IF(F126="","",COUNTIF($F$2:F126,F126))</f>
        <v>6</v>
      </c>
      <c r="H126" t="str">
        <f t="shared" si="8"/>
        <v>0620006-Jefferson Township</v>
      </c>
    </row>
    <row r="127" spans="5:8" x14ac:dyDescent="0.35">
      <c r="E127" t="str">
        <f>IF(Units!A127="","",Units!A127&amp;Units!B127&amp;Units!C127&amp;"-"&amp;PROPER(Units!D127))</f>
        <v>0620007-Marion Township</v>
      </c>
      <c r="F127" t="str">
        <f t="shared" si="7"/>
        <v>06</v>
      </c>
      <c r="G127">
        <f>IF(F127="","",COUNTIF($F$2:F127,F127))</f>
        <v>7</v>
      </c>
      <c r="H127" t="str">
        <f t="shared" si="8"/>
        <v>0620007-Marion Township</v>
      </c>
    </row>
    <row r="128" spans="5:8" x14ac:dyDescent="0.35">
      <c r="E128" t="str">
        <f>IF(Units!A128="","",Units!A128&amp;Units!B128&amp;Units!C128&amp;"-"&amp;PROPER(Units!D128))</f>
        <v>0620009-Sugar Creek Township</v>
      </c>
      <c r="F128" t="str">
        <f t="shared" si="7"/>
        <v>06</v>
      </c>
      <c r="G128">
        <f>IF(F128="","",COUNTIF($F$2:F128,F128))</f>
        <v>8</v>
      </c>
      <c r="H128" t="str">
        <f t="shared" si="8"/>
        <v>0620009-Sugar Creek Township</v>
      </c>
    </row>
    <row r="129" spans="5:8" x14ac:dyDescent="0.35">
      <c r="E129" t="str">
        <f>IF(Units!A129="","",Units!A129&amp;Units!B129&amp;Units!C129&amp;"-"&amp;PROPER(Units!D129))</f>
        <v>0620011-Washington Township</v>
      </c>
      <c r="F129" t="str">
        <f t="shared" si="7"/>
        <v>06</v>
      </c>
      <c r="G129">
        <f>IF(F129="","",COUNTIF($F$2:F129,F129))</f>
        <v>9</v>
      </c>
      <c r="H129" t="str">
        <f t="shared" si="8"/>
        <v>0620011-Washington Township</v>
      </c>
    </row>
    <row r="130" spans="5:8" x14ac:dyDescent="0.35">
      <c r="E130" t="str">
        <f>IF(Units!A130="","",Units!A130&amp;Units!B130&amp;Units!C130&amp;"-"&amp;PROPER(Units!D130))</f>
        <v>0620012-Worth Township</v>
      </c>
      <c r="F130" t="str">
        <f t="shared" si="7"/>
        <v>06</v>
      </c>
      <c r="G130">
        <f>IF(F130="","",COUNTIF($F$2:F130,F130))</f>
        <v>10</v>
      </c>
      <c r="H130" t="str">
        <f t="shared" si="8"/>
        <v>0620012-Worth Township</v>
      </c>
    </row>
    <row r="131" spans="5:8" x14ac:dyDescent="0.35">
      <c r="E131" t="str">
        <f>IF(Units!A131="","",Units!A131&amp;Units!B131&amp;Units!C131&amp;"-"&amp;PROPER(Units!D131))</f>
        <v>0630402-Lebanon Civil City</v>
      </c>
      <c r="F131" t="str">
        <f t="shared" ref="F131:F194" si="11">IF(LEFT(E131,2)=$F$1,$F$1,"")</f>
        <v>06</v>
      </c>
      <c r="G131">
        <f>IF(F131="","",COUNTIF($F$2:F131,F131))</f>
        <v>11</v>
      </c>
      <c r="H131" t="str">
        <f t="shared" ref="H131:H194" si="12">IF(G131="","",E131)</f>
        <v>0630402-Lebanon Civil City</v>
      </c>
    </row>
    <row r="132" spans="5:8" x14ac:dyDescent="0.35">
      <c r="E132" t="str">
        <f>IF(Units!A132="","",Units!A132&amp;Units!B132&amp;Units!C132&amp;"-"&amp;PROPER(Units!D132))</f>
        <v>0630536-Advance Civil Town</v>
      </c>
      <c r="F132" t="str">
        <f t="shared" si="11"/>
        <v>06</v>
      </c>
      <c r="G132">
        <f>IF(F132="","",COUNTIF($F$2:F132,F132))</f>
        <v>12</v>
      </c>
      <c r="H132" t="str">
        <f t="shared" si="12"/>
        <v>0630536-Advance Civil Town</v>
      </c>
    </row>
    <row r="133" spans="5:8" x14ac:dyDescent="0.35">
      <c r="E133" t="str">
        <f>IF(Units!A133="","",Units!A133&amp;Units!B133&amp;Units!C133&amp;"-"&amp;PROPER(Units!D133))</f>
        <v>0630537-Jamestown Civil Town</v>
      </c>
      <c r="F133" t="str">
        <f t="shared" si="11"/>
        <v>06</v>
      </c>
      <c r="G133">
        <f>IF(F133="","",COUNTIF($F$2:F133,F133))</f>
        <v>13</v>
      </c>
      <c r="H133" t="str">
        <f t="shared" si="12"/>
        <v>0630537-Jamestown Civil Town</v>
      </c>
    </row>
    <row r="134" spans="5:8" x14ac:dyDescent="0.35">
      <c r="E134" t="str">
        <f>IF(Units!A134="","",Units!A134&amp;Units!B134&amp;Units!C134&amp;"-"&amp;PROPER(Units!D134))</f>
        <v>0630538-Thorntown Civil Town</v>
      </c>
      <c r="F134" t="str">
        <f t="shared" si="11"/>
        <v>06</v>
      </c>
      <c r="G134">
        <f>IF(F134="","",COUNTIF($F$2:F134,F134))</f>
        <v>14</v>
      </c>
      <c r="H134" t="str">
        <f t="shared" si="12"/>
        <v>0630538-Thorntown Civil Town</v>
      </c>
    </row>
    <row r="135" spans="5:8" x14ac:dyDescent="0.35">
      <c r="E135" t="str">
        <f>IF(Units!A135="","",Units!A135&amp;Units!B135&amp;Units!C135&amp;"-"&amp;PROPER(Units!D135))</f>
        <v>0630539-Ulen Civil Town</v>
      </c>
      <c r="F135" t="str">
        <f t="shared" si="11"/>
        <v>06</v>
      </c>
      <c r="G135">
        <f>IF(F135="","",COUNTIF($F$2:F135,F135))</f>
        <v>15</v>
      </c>
      <c r="H135" t="str">
        <f t="shared" si="12"/>
        <v>0630539-Ulen Civil Town</v>
      </c>
    </row>
    <row r="136" spans="5:8" x14ac:dyDescent="0.35">
      <c r="E136" t="str">
        <f>IF(Units!A136="","",Units!A136&amp;Units!B136&amp;Units!C136&amp;"-"&amp;PROPER(Units!D136))</f>
        <v>0630540-Whitestown Civil Town</v>
      </c>
      <c r="F136" t="str">
        <f t="shared" si="11"/>
        <v>06</v>
      </c>
      <c r="G136">
        <f>IF(F136="","",COUNTIF($F$2:F136,F136))</f>
        <v>16</v>
      </c>
      <c r="H136" t="str">
        <f t="shared" si="12"/>
        <v>0630540-Whitestown Civil Town</v>
      </c>
    </row>
    <row r="137" spans="5:8" x14ac:dyDescent="0.35">
      <c r="E137" t="str">
        <f>IF(Units!A137="","",Units!A137&amp;Units!B137&amp;Units!C137&amp;"-"&amp;PROPER(Units!D137))</f>
        <v>0630541-Zionsville Civil Town</v>
      </c>
      <c r="F137" t="str">
        <f t="shared" si="11"/>
        <v>06</v>
      </c>
      <c r="G137">
        <f>IF(F137="","",COUNTIF($F$2:F137,F137))</f>
        <v>17</v>
      </c>
      <c r="H137" t="str">
        <f t="shared" si="12"/>
        <v>0630541-Zionsville Civil Town</v>
      </c>
    </row>
    <row r="138" spans="5:8" x14ac:dyDescent="0.35">
      <c r="E138" t="str">
        <f>IF(Units!A138="","",Units!A138&amp;Units!B138&amp;Units!C138&amp;"-"&amp;PROPER(Units!D138))</f>
        <v>0640615-Western Boone County School Corporation</v>
      </c>
      <c r="F138" t="str">
        <f t="shared" si="11"/>
        <v>06</v>
      </c>
      <c r="G138">
        <f>IF(F138="","",COUNTIF($F$2:F138,F138))</f>
        <v>18</v>
      </c>
      <c r="H138" t="str">
        <f t="shared" si="12"/>
        <v>0640615-Western Boone County School Corporation</v>
      </c>
    </row>
    <row r="139" spans="5:8" x14ac:dyDescent="0.35">
      <c r="E139" t="str">
        <f>IF(Units!A139="","",Units!A139&amp;Units!B139&amp;Units!C139&amp;"-"&amp;PROPER(Units!D139))</f>
        <v>0640630-Zionsville Community School Corporation</v>
      </c>
      <c r="F139" t="str">
        <f t="shared" si="11"/>
        <v>06</v>
      </c>
      <c r="G139">
        <f>IF(F139="","",COUNTIF($F$2:F139,F139))</f>
        <v>19</v>
      </c>
      <c r="H139" t="str">
        <f t="shared" si="12"/>
        <v>0640630-Zionsville Community School Corporation</v>
      </c>
    </row>
    <row r="140" spans="5:8" x14ac:dyDescent="0.35">
      <c r="E140" t="str">
        <f>IF(Units!A140="","",Units!A140&amp;Units!B140&amp;Units!C140&amp;"-"&amp;PROPER(Units!D140))</f>
        <v>0640665-Lebanon Community School Corporation</v>
      </c>
      <c r="F140" t="str">
        <f t="shared" si="11"/>
        <v>06</v>
      </c>
      <c r="G140">
        <f>IF(F140="","",COUNTIF($F$2:F140,F140))</f>
        <v>20</v>
      </c>
      <c r="H140" t="str">
        <f t="shared" si="12"/>
        <v>0640665-Lebanon Community School Corporation</v>
      </c>
    </row>
    <row r="141" spans="5:8" x14ac:dyDescent="0.35">
      <c r="E141" t="str">
        <f>IF(Units!A141="","",Units!A141&amp;Units!B141&amp;Units!C141&amp;"-"&amp;PROPER(Units!D141))</f>
        <v>0650015-Lebanon Public Library</v>
      </c>
      <c r="F141" t="str">
        <f t="shared" si="11"/>
        <v>06</v>
      </c>
      <c r="G141">
        <f>IF(F141="","",COUNTIF($F$2:F141,F141))</f>
        <v>21</v>
      </c>
      <c r="H141" t="str">
        <f t="shared" si="12"/>
        <v>0650015-Lebanon Public Library</v>
      </c>
    </row>
    <row r="142" spans="5:8" x14ac:dyDescent="0.35">
      <c r="E142" t="str">
        <f>IF(Units!A142="","",Units!A142&amp;Units!B142&amp;Units!C142&amp;"-"&amp;PROPER(Units!D142))</f>
        <v>0650016-Thorntown Public Library</v>
      </c>
      <c r="F142" t="str">
        <f t="shared" si="11"/>
        <v>06</v>
      </c>
      <c r="G142">
        <f>IF(F142="","",COUNTIF($F$2:F142,F142))</f>
        <v>22</v>
      </c>
      <c r="H142" t="str">
        <f t="shared" si="12"/>
        <v>0650016-Thorntown Public Library</v>
      </c>
    </row>
    <row r="143" spans="5:8" x14ac:dyDescent="0.35">
      <c r="E143" t="str">
        <f>IF(Units!A143="","",Units!A143&amp;Units!B143&amp;Units!C143&amp;"-"&amp;PROPER(Units!D143))</f>
        <v>0650296-Hussey - Mayfield Memorial Library</v>
      </c>
      <c r="F143" t="str">
        <f t="shared" si="11"/>
        <v>06</v>
      </c>
      <c r="G143">
        <f>IF(F143="","",COUNTIF($F$2:F143,F143))</f>
        <v>23</v>
      </c>
      <c r="H143" t="str">
        <f t="shared" si="12"/>
        <v>0650296-Hussey - Mayfield Memorial Library</v>
      </c>
    </row>
    <row r="144" spans="5:8" x14ac:dyDescent="0.35">
      <c r="E144" t="str">
        <f>IF(Units!A144="","",Units!A144&amp;Units!B144&amp;Units!C144&amp;"-"&amp;PROPER(Units!D144))</f>
        <v>0661040-Boone County Solid Waste Management District</v>
      </c>
      <c r="F144" t="str">
        <f t="shared" si="11"/>
        <v>06</v>
      </c>
      <c r="G144">
        <f>IF(F144="","",COUNTIF($F$2:F144,F144))</f>
        <v>24</v>
      </c>
      <c r="H144" t="str">
        <f t="shared" si="12"/>
        <v>0661040-Boone County Solid Waste Management District</v>
      </c>
    </row>
    <row r="145" spans="5:8" x14ac:dyDescent="0.35">
      <c r="E145" t="str">
        <f>IF(Units!A145="","",Units!A145&amp;Units!B145&amp;Units!C145&amp;"-"&amp;PROPER(Units!D145))</f>
        <v>0710000-Brown County</v>
      </c>
      <c r="F145" t="str">
        <f t="shared" si="11"/>
        <v/>
      </c>
      <c r="G145" t="str">
        <f>IF(F145="","",COUNTIF($F$2:F145,F145))</f>
        <v/>
      </c>
      <c r="H145" t="str">
        <f t="shared" si="12"/>
        <v/>
      </c>
    </row>
    <row r="146" spans="5:8" x14ac:dyDescent="0.35">
      <c r="E146" t="str">
        <f>IF(Units!A146="","",Units!A146&amp;Units!B146&amp;Units!C146&amp;"-"&amp;PROPER(Units!D146))</f>
        <v>0720001-Hamblen Township</v>
      </c>
      <c r="F146" t="str">
        <f t="shared" si="11"/>
        <v/>
      </c>
      <c r="G146" t="str">
        <f>IF(F146="","",COUNTIF($F$2:F146,F146))</f>
        <v/>
      </c>
      <c r="H146" t="str">
        <f t="shared" si="12"/>
        <v/>
      </c>
    </row>
    <row r="147" spans="5:8" x14ac:dyDescent="0.35">
      <c r="E147" t="str">
        <f>IF(Units!A147="","",Units!A147&amp;Units!B147&amp;Units!C147&amp;"-"&amp;PROPER(Units!D147))</f>
        <v>0720002-Jackson Township</v>
      </c>
      <c r="F147" t="str">
        <f t="shared" si="11"/>
        <v/>
      </c>
      <c r="G147" t="str">
        <f>IF(F147="","",COUNTIF($F$2:F147,F147))</f>
        <v/>
      </c>
      <c r="H147" t="str">
        <f t="shared" si="12"/>
        <v/>
      </c>
    </row>
    <row r="148" spans="5:8" x14ac:dyDescent="0.35">
      <c r="E148" t="str">
        <f>IF(Units!A148="","",Units!A148&amp;Units!B148&amp;Units!C148&amp;"-"&amp;PROPER(Units!D148))</f>
        <v>0720003-Van Buren Township</v>
      </c>
      <c r="F148" t="str">
        <f t="shared" si="11"/>
        <v/>
      </c>
      <c r="G148" t="str">
        <f>IF(F148="","",COUNTIF($F$2:F148,F148))</f>
        <v/>
      </c>
      <c r="H148" t="str">
        <f t="shared" si="12"/>
        <v/>
      </c>
    </row>
    <row r="149" spans="5:8" x14ac:dyDescent="0.35">
      <c r="E149" t="str">
        <f>IF(Units!A149="","",Units!A149&amp;Units!B149&amp;Units!C149&amp;"-"&amp;PROPER(Units!D149))</f>
        <v>0720004-Washington Township</v>
      </c>
      <c r="F149" t="str">
        <f t="shared" si="11"/>
        <v/>
      </c>
      <c r="G149" t="str">
        <f>IF(F149="","",COUNTIF($F$2:F149,F149))</f>
        <v/>
      </c>
      <c r="H149" t="str">
        <f t="shared" si="12"/>
        <v/>
      </c>
    </row>
    <row r="150" spans="5:8" x14ac:dyDescent="0.35">
      <c r="E150" t="str">
        <f>IF(Units!A150="","",Units!A150&amp;Units!B150&amp;Units!C150&amp;"-"&amp;PROPER(Units!D150))</f>
        <v>0730542-Nashville Civil Town</v>
      </c>
      <c r="F150" t="str">
        <f t="shared" si="11"/>
        <v/>
      </c>
      <c r="G150" t="str">
        <f>IF(F150="","",COUNTIF($F$2:F150,F150))</f>
        <v/>
      </c>
      <c r="H150" t="str">
        <f t="shared" si="12"/>
        <v/>
      </c>
    </row>
    <row r="151" spans="5:8" x14ac:dyDescent="0.35">
      <c r="E151" t="str">
        <f>IF(Units!A151="","",Units!A151&amp;Units!B151&amp;Units!C151&amp;"-"&amp;PROPER(Units!D151))</f>
        <v>0740670-Brown County School Corporation</v>
      </c>
      <c r="F151" t="str">
        <f t="shared" si="11"/>
        <v/>
      </c>
      <c r="G151" t="str">
        <f>IF(F151="","",COUNTIF($F$2:F151,F151))</f>
        <v/>
      </c>
      <c r="H151" t="str">
        <f t="shared" si="12"/>
        <v/>
      </c>
    </row>
    <row r="152" spans="5:8" x14ac:dyDescent="0.35">
      <c r="E152" t="str">
        <f>IF(Units!A152="","",Units!A152&amp;Units!B152&amp;Units!C152&amp;"-"&amp;PROPER(Units!D152))</f>
        <v>0750017-Brown County Public Library</v>
      </c>
      <c r="F152" t="str">
        <f t="shared" si="11"/>
        <v/>
      </c>
      <c r="G152" t="str">
        <f>IF(F152="","",COUNTIF($F$2:F152,F152))</f>
        <v/>
      </c>
      <c r="H152" t="str">
        <f t="shared" si="12"/>
        <v/>
      </c>
    </row>
    <row r="153" spans="5:8" x14ac:dyDescent="0.35">
      <c r="E153" t="str">
        <f>IF(Units!A153="","",Units!A153&amp;Units!B153&amp;Units!C153&amp;"-"&amp;PROPER(Units!D153))</f>
        <v>0760960-Hamblen Township Fire Protection District</v>
      </c>
      <c r="F153" t="str">
        <f t="shared" si="11"/>
        <v/>
      </c>
      <c r="G153" t="str">
        <f>IF(F153="","",COUNTIF($F$2:F153,F153))</f>
        <v/>
      </c>
      <c r="H153" t="str">
        <f t="shared" si="12"/>
        <v/>
      </c>
    </row>
    <row r="154" spans="5:8" x14ac:dyDescent="0.35">
      <c r="E154" t="str">
        <f>IF(Units!A154="","",Units!A154&amp;Units!B154&amp;Units!C154&amp;"-"&amp;PROPER(Units!D154))</f>
        <v>0761041-Brown County Solid Waste Management</v>
      </c>
      <c r="F154" t="str">
        <f t="shared" si="11"/>
        <v/>
      </c>
      <c r="G154" t="str">
        <f>IF(F154="","",COUNTIF($F$2:F154,F154))</f>
        <v/>
      </c>
      <c r="H154" t="str">
        <f t="shared" si="12"/>
        <v/>
      </c>
    </row>
    <row r="155" spans="5:8" x14ac:dyDescent="0.35">
      <c r="E155" t="str">
        <f>IF(Units!A155="","",Units!A155&amp;Units!B155&amp;Units!C155&amp;"-"&amp;PROPER(Units!D155))</f>
        <v>0770051-Cordry-Sweetwater Conservancy District</v>
      </c>
      <c r="F155" t="str">
        <f t="shared" si="11"/>
        <v/>
      </c>
      <c r="G155" t="str">
        <f>IF(F155="","",COUNTIF($F$2:F155,F155))</f>
        <v/>
      </c>
      <c r="H155" t="str">
        <f t="shared" si="12"/>
        <v/>
      </c>
    </row>
    <row r="156" spans="5:8" x14ac:dyDescent="0.35">
      <c r="E156" t="str">
        <f>IF(Units!A156="","",Units!A156&amp;Units!B156&amp;Units!C156&amp;"-"&amp;PROPER(Units!D156))</f>
        <v>0810000-Carroll County</v>
      </c>
      <c r="F156" t="str">
        <f t="shared" si="11"/>
        <v/>
      </c>
      <c r="G156" t="str">
        <f>IF(F156="","",COUNTIF($F$2:F156,F156))</f>
        <v/>
      </c>
      <c r="H156" t="str">
        <f t="shared" si="12"/>
        <v/>
      </c>
    </row>
    <row r="157" spans="5:8" x14ac:dyDescent="0.35">
      <c r="E157" t="str">
        <f>IF(Units!A157="","",Units!A157&amp;Units!B157&amp;Units!C157&amp;"-"&amp;PROPER(Units!D157))</f>
        <v>0820001-Adams Township</v>
      </c>
      <c r="F157" t="str">
        <f t="shared" si="11"/>
        <v/>
      </c>
      <c r="G157" t="str">
        <f>IF(F157="","",COUNTIF($F$2:F157,F157))</f>
        <v/>
      </c>
      <c r="H157" t="str">
        <f t="shared" si="12"/>
        <v/>
      </c>
    </row>
    <row r="158" spans="5:8" x14ac:dyDescent="0.35">
      <c r="E158" t="str">
        <f>IF(Units!A158="","",Units!A158&amp;Units!B158&amp;Units!C158&amp;"-"&amp;PROPER(Units!D158))</f>
        <v>0820002-Burlington Township</v>
      </c>
      <c r="F158" t="str">
        <f t="shared" si="11"/>
        <v/>
      </c>
      <c r="G158" t="str">
        <f>IF(F158="","",COUNTIF($F$2:F158,F158))</f>
        <v/>
      </c>
      <c r="H158" t="str">
        <f t="shared" si="12"/>
        <v/>
      </c>
    </row>
    <row r="159" spans="5:8" x14ac:dyDescent="0.35">
      <c r="E159" t="str">
        <f>IF(Units!A159="","",Units!A159&amp;Units!B159&amp;Units!C159&amp;"-"&amp;PROPER(Units!D159))</f>
        <v>0820003-Carrollton Township</v>
      </c>
      <c r="F159" t="str">
        <f t="shared" si="11"/>
        <v/>
      </c>
      <c r="G159" t="str">
        <f>IF(F159="","",COUNTIF($F$2:F159,F159))</f>
        <v/>
      </c>
      <c r="H159" t="str">
        <f t="shared" si="12"/>
        <v/>
      </c>
    </row>
    <row r="160" spans="5:8" x14ac:dyDescent="0.35">
      <c r="E160" t="str">
        <f>IF(Units!A160="","",Units!A160&amp;Units!B160&amp;Units!C160&amp;"-"&amp;PROPER(Units!D160))</f>
        <v>0820004-Clay Township</v>
      </c>
      <c r="F160" t="str">
        <f t="shared" si="11"/>
        <v/>
      </c>
      <c r="G160" t="str">
        <f>IF(F160="","",COUNTIF($F$2:F160,F160))</f>
        <v/>
      </c>
      <c r="H160" t="str">
        <f t="shared" si="12"/>
        <v/>
      </c>
    </row>
    <row r="161" spans="5:8" x14ac:dyDescent="0.35">
      <c r="E161" t="str">
        <f>IF(Units!A161="","",Units!A161&amp;Units!B161&amp;Units!C161&amp;"-"&amp;PROPER(Units!D161))</f>
        <v>0820005-Deer Creek Township</v>
      </c>
      <c r="F161" t="str">
        <f t="shared" si="11"/>
        <v/>
      </c>
      <c r="G161" t="str">
        <f>IF(F161="","",COUNTIF($F$2:F161,F161))</f>
        <v/>
      </c>
      <c r="H161" t="str">
        <f t="shared" si="12"/>
        <v/>
      </c>
    </row>
    <row r="162" spans="5:8" x14ac:dyDescent="0.35">
      <c r="E162" t="str">
        <f>IF(Units!A162="","",Units!A162&amp;Units!B162&amp;Units!C162&amp;"-"&amp;PROPER(Units!D162))</f>
        <v>0820006-Democrat Township</v>
      </c>
      <c r="F162" t="str">
        <f t="shared" si="11"/>
        <v/>
      </c>
      <c r="G162" t="str">
        <f>IF(F162="","",COUNTIF($F$2:F162,F162))</f>
        <v/>
      </c>
      <c r="H162" t="str">
        <f t="shared" si="12"/>
        <v/>
      </c>
    </row>
    <row r="163" spans="5:8" x14ac:dyDescent="0.35">
      <c r="E163" t="str">
        <f>IF(Units!A163="","",Units!A163&amp;Units!B163&amp;Units!C163&amp;"-"&amp;PROPER(Units!D163))</f>
        <v>0820007-Jackson Township</v>
      </c>
      <c r="F163" t="str">
        <f t="shared" si="11"/>
        <v/>
      </c>
      <c r="G163" t="str">
        <f>IF(F163="","",COUNTIF($F$2:F163,F163))</f>
        <v/>
      </c>
      <c r="H163" t="str">
        <f t="shared" si="12"/>
        <v/>
      </c>
    </row>
    <row r="164" spans="5:8" x14ac:dyDescent="0.35">
      <c r="E164" t="str">
        <f>IF(Units!A164="","",Units!A164&amp;Units!B164&amp;Units!C164&amp;"-"&amp;PROPER(Units!D164))</f>
        <v>0820008-Jefferson Township</v>
      </c>
      <c r="F164" t="str">
        <f t="shared" si="11"/>
        <v/>
      </c>
      <c r="G164" t="str">
        <f>IF(F164="","",COUNTIF($F$2:F164,F164))</f>
        <v/>
      </c>
      <c r="H164" t="str">
        <f t="shared" si="12"/>
        <v/>
      </c>
    </row>
    <row r="165" spans="5:8" x14ac:dyDescent="0.35">
      <c r="E165" t="str">
        <f>IF(Units!A165="","",Units!A165&amp;Units!B165&amp;Units!C165&amp;"-"&amp;PROPER(Units!D165))</f>
        <v>0820009-Liberty Township</v>
      </c>
      <c r="F165" t="str">
        <f t="shared" si="11"/>
        <v/>
      </c>
      <c r="G165" t="str">
        <f>IF(F165="","",COUNTIF($F$2:F165,F165))</f>
        <v/>
      </c>
      <c r="H165" t="str">
        <f t="shared" si="12"/>
        <v/>
      </c>
    </row>
    <row r="166" spans="5:8" x14ac:dyDescent="0.35">
      <c r="E166" t="str">
        <f>IF(Units!A166="","",Units!A166&amp;Units!B166&amp;Units!C166&amp;"-"&amp;PROPER(Units!D166))</f>
        <v>0820010-Madison Township</v>
      </c>
      <c r="F166" t="str">
        <f t="shared" si="11"/>
        <v/>
      </c>
      <c r="G166" t="str">
        <f>IF(F166="","",COUNTIF($F$2:F166,F166))</f>
        <v/>
      </c>
      <c r="H166" t="str">
        <f t="shared" si="12"/>
        <v/>
      </c>
    </row>
    <row r="167" spans="5:8" x14ac:dyDescent="0.35">
      <c r="E167" t="str">
        <f>IF(Units!A167="","",Units!A167&amp;Units!B167&amp;Units!C167&amp;"-"&amp;PROPER(Units!D167))</f>
        <v>0820011-Monroe Township</v>
      </c>
      <c r="F167" t="str">
        <f t="shared" si="11"/>
        <v/>
      </c>
      <c r="G167" t="str">
        <f>IF(F167="","",COUNTIF($F$2:F167,F167))</f>
        <v/>
      </c>
      <c r="H167" t="str">
        <f t="shared" si="12"/>
        <v/>
      </c>
    </row>
    <row r="168" spans="5:8" x14ac:dyDescent="0.35">
      <c r="E168" t="str">
        <f>IF(Units!A168="","",Units!A168&amp;Units!B168&amp;Units!C168&amp;"-"&amp;PROPER(Units!D168))</f>
        <v>0820012-Rock Creek Township</v>
      </c>
      <c r="F168" t="str">
        <f t="shared" si="11"/>
        <v/>
      </c>
      <c r="G168" t="str">
        <f>IF(F168="","",COUNTIF($F$2:F168,F168))</f>
        <v/>
      </c>
      <c r="H168" t="str">
        <f t="shared" si="12"/>
        <v/>
      </c>
    </row>
    <row r="169" spans="5:8" x14ac:dyDescent="0.35">
      <c r="E169" t="str">
        <f>IF(Units!A169="","",Units!A169&amp;Units!B169&amp;Units!C169&amp;"-"&amp;PROPER(Units!D169))</f>
        <v>0820013-Tippecanoe Township</v>
      </c>
      <c r="F169" t="str">
        <f t="shared" si="11"/>
        <v/>
      </c>
      <c r="G169" t="str">
        <f>IF(F169="","",COUNTIF($F$2:F169,F169))</f>
        <v/>
      </c>
      <c r="H169" t="str">
        <f t="shared" si="12"/>
        <v/>
      </c>
    </row>
    <row r="170" spans="5:8" x14ac:dyDescent="0.35">
      <c r="E170" t="str">
        <f>IF(Units!A170="","",Units!A170&amp;Units!B170&amp;Units!C170&amp;"-"&amp;PROPER(Units!D170))</f>
        <v>0820014-Washington Township</v>
      </c>
      <c r="F170" t="str">
        <f t="shared" si="11"/>
        <v/>
      </c>
      <c r="G170" t="str">
        <f>IF(F170="","",COUNTIF($F$2:F170,F170))</f>
        <v/>
      </c>
      <c r="H170" t="str">
        <f t="shared" si="12"/>
        <v/>
      </c>
    </row>
    <row r="171" spans="5:8" x14ac:dyDescent="0.35">
      <c r="E171" t="str">
        <f>IF(Units!A171="","",Units!A171&amp;Units!B171&amp;Units!C171&amp;"-"&amp;PROPER(Units!D171))</f>
        <v>0830457-Delphi Civil City</v>
      </c>
      <c r="F171" t="str">
        <f t="shared" si="11"/>
        <v/>
      </c>
      <c r="G171" t="str">
        <f>IF(F171="","",COUNTIF($F$2:F171,F171))</f>
        <v/>
      </c>
      <c r="H171" t="str">
        <f t="shared" si="12"/>
        <v/>
      </c>
    </row>
    <row r="172" spans="5:8" x14ac:dyDescent="0.35">
      <c r="E172" t="str">
        <f>IF(Units!A172="","",Units!A172&amp;Units!B172&amp;Units!C172&amp;"-"&amp;PROPER(Units!D172))</f>
        <v>0830543-Burlington Civil Town</v>
      </c>
      <c r="F172" t="str">
        <f t="shared" si="11"/>
        <v/>
      </c>
      <c r="G172" t="str">
        <f>IF(F172="","",COUNTIF($F$2:F172,F172))</f>
        <v/>
      </c>
      <c r="H172" t="str">
        <f t="shared" si="12"/>
        <v/>
      </c>
    </row>
    <row r="173" spans="5:8" x14ac:dyDescent="0.35">
      <c r="E173" t="str">
        <f>IF(Units!A173="","",Units!A173&amp;Units!B173&amp;Units!C173&amp;"-"&amp;PROPER(Units!D173))</f>
        <v>0830544-Camden Civil Town</v>
      </c>
      <c r="F173" t="str">
        <f t="shared" si="11"/>
        <v/>
      </c>
      <c r="G173" t="str">
        <f>IF(F173="","",COUNTIF($F$2:F173,F173))</f>
        <v/>
      </c>
      <c r="H173" t="str">
        <f t="shared" si="12"/>
        <v/>
      </c>
    </row>
    <row r="174" spans="5:8" x14ac:dyDescent="0.35">
      <c r="E174" t="str">
        <f>IF(Units!A174="","",Units!A174&amp;Units!B174&amp;Units!C174&amp;"-"&amp;PROPER(Units!D174))</f>
        <v>0830545-Flora Civil Town</v>
      </c>
      <c r="F174" t="str">
        <f t="shared" si="11"/>
        <v/>
      </c>
      <c r="G174" t="str">
        <f>IF(F174="","",COUNTIF($F$2:F174,F174))</f>
        <v/>
      </c>
      <c r="H174" t="str">
        <f t="shared" si="12"/>
        <v/>
      </c>
    </row>
    <row r="175" spans="5:8" x14ac:dyDescent="0.35">
      <c r="E175" t="str">
        <f>IF(Units!A175="","",Units!A175&amp;Units!B175&amp;Units!C175&amp;"-"&amp;PROPER(Units!D175))</f>
        <v>0830546-Yeoman Civil Town</v>
      </c>
      <c r="F175" t="str">
        <f t="shared" si="11"/>
        <v/>
      </c>
      <c r="G175" t="str">
        <f>IF(F175="","",COUNTIF($F$2:F175,F175))</f>
        <v/>
      </c>
      <c r="H175" t="str">
        <f t="shared" si="12"/>
        <v/>
      </c>
    </row>
    <row r="176" spans="5:8" x14ac:dyDescent="0.35">
      <c r="E176" t="str">
        <f>IF(Units!A176="","",Units!A176&amp;Units!B176&amp;Units!C176&amp;"-"&amp;PROPER(Units!D176))</f>
        <v>0840750-Carroll Consolidated School Corporation</v>
      </c>
      <c r="F176" t="str">
        <f t="shared" si="11"/>
        <v/>
      </c>
      <c r="G176" t="str">
        <f>IF(F176="","",COUNTIF($F$2:F176,F176))</f>
        <v/>
      </c>
      <c r="H176" t="str">
        <f t="shared" si="12"/>
        <v/>
      </c>
    </row>
    <row r="177" spans="5:8" x14ac:dyDescent="0.35">
      <c r="E177" t="str">
        <f>IF(Units!A177="","",Units!A177&amp;Units!B177&amp;Units!C177&amp;"-"&amp;PROPER(Units!D177))</f>
        <v>0840755-Delphi Community School Corporation</v>
      </c>
      <c r="F177" t="str">
        <f t="shared" si="11"/>
        <v/>
      </c>
      <c r="G177" t="str">
        <f>IF(F177="","",COUNTIF($F$2:F177,F177))</f>
        <v/>
      </c>
      <c r="H177" t="str">
        <f t="shared" si="12"/>
        <v/>
      </c>
    </row>
    <row r="178" spans="5:8" x14ac:dyDescent="0.35">
      <c r="E178" t="str">
        <f>IF(Units!A178="","",Units!A178&amp;Units!B178&amp;Units!C178&amp;"-"&amp;PROPER(Units!D178))</f>
        <v>0850018-Camden Public Library</v>
      </c>
      <c r="F178" t="str">
        <f t="shared" si="11"/>
        <v/>
      </c>
      <c r="G178" t="str">
        <f>IF(F178="","",COUNTIF($F$2:F178,F178))</f>
        <v/>
      </c>
      <c r="H178" t="str">
        <f t="shared" si="12"/>
        <v/>
      </c>
    </row>
    <row r="179" spans="5:8" x14ac:dyDescent="0.35">
      <c r="E179" t="str">
        <f>IF(Units!A179="","",Units!A179&amp;Units!B179&amp;Units!C179&amp;"-"&amp;PROPER(Units!D179))</f>
        <v>0850019-Delphi Public Library</v>
      </c>
      <c r="F179" t="str">
        <f t="shared" si="11"/>
        <v/>
      </c>
      <c r="G179" t="str">
        <f>IF(F179="","",COUNTIF($F$2:F179,F179))</f>
        <v/>
      </c>
      <c r="H179" t="str">
        <f t="shared" si="12"/>
        <v/>
      </c>
    </row>
    <row r="180" spans="5:8" x14ac:dyDescent="0.35">
      <c r="E180" t="str">
        <f>IF(Units!A180="","",Units!A180&amp;Units!B180&amp;Units!C180&amp;"-"&amp;PROPER(Units!D180))</f>
        <v>0850020-Flora Public Library</v>
      </c>
      <c r="F180" t="str">
        <f t="shared" si="11"/>
        <v/>
      </c>
      <c r="G180" t="str">
        <f>IF(F180="","",COUNTIF($F$2:F180,F180))</f>
        <v/>
      </c>
      <c r="H180" t="str">
        <f t="shared" si="12"/>
        <v/>
      </c>
    </row>
    <row r="181" spans="5:8" x14ac:dyDescent="0.35">
      <c r="E181" t="str">
        <f>IF(Units!A181="","",Units!A181&amp;Units!B181&amp;Units!C181&amp;"-"&amp;PROPER(Units!D181))</f>
        <v>0870002-Bachelor Run Conservancy District</v>
      </c>
      <c r="F181" t="str">
        <f t="shared" si="11"/>
        <v/>
      </c>
      <c r="G181" t="str">
        <f>IF(F181="","",COUNTIF($F$2:F181,F181))</f>
        <v/>
      </c>
      <c r="H181" t="str">
        <f t="shared" si="12"/>
        <v/>
      </c>
    </row>
    <row r="182" spans="5:8" x14ac:dyDescent="0.35">
      <c r="E182" t="str">
        <f>IF(Units!A182="","",Units!A182&amp;Units!B182&amp;Units!C182&amp;"-"&amp;PROPER(Units!D182))</f>
        <v>0910000-Cass County</v>
      </c>
      <c r="F182" t="str">
        <f t="shared" si="11"/>
        <v/>
      </c>
      <c r="G182" t="str">
        <f>IF(F182="","",COUNTIF($F$2:F182,F182))</f>
        <v/>
      </c>
      <c r="H182" t="str">
        <f t="shared" si="12"/>
        <v/>
      </c>
    </row>
    <row r="183" spans="5:8" x14ac:dyDescent="0.35">
      <c r="E183" t="str">
        <f>IF(Units!A183="","",Units!A183&amp;Units!B183&amp;Units!C183&amp;"-"&amp;PROPER(Units!D183))</f>
        <v>0920001-Adams Township</v>
      </c>
      <c r="F183" t="str">
        <f t="shared" si="11"/>
        <v/>
      </c>
      <c r="G183" t="str">
        <f>IF(F183="","",COUNTIF($F$2:F183,F183))</f>
        <v/>
      </c>
      <c r="H183" t="str">
        <f t="shared" si="12"/>
        <v/>
      </c>
    </row>
    <row r="184" spans="5:8" x14ac:dyDescent="0.35">
      <c r="E184" t="str">
        <f>IF(Units!A184="","",Units!A184&amp;Units!B184&amp;Units!C184&amp;"-"&amp;PROPER(Units!D184))</f>
        <v>0920002-Bethlehem Township</v>
      </c>
      <c r="F184" t="str">
        <f t="shared" si="11"/>
        <v/>
      </c>
      <c r="G184" t="str">
        <f>IF(F184="","",COUNTIF($F$2:F184,F184))</f>
        <v/>
      </c>
      <c r="H184" t="str">
        <f t="shared" si="12"/>
        <v/>
      </c>
    </row>
    <row r="185" spans="5:8" x14ac:dyDescent="0.35">
      <c r="E185" t="str">
        <f>IF(Units!A185="","",Units!A185&amp;Units!B185&amp;Units!C185&amp;"-"&amp;PROPER(Units!D185))</f>
        <v>0920003-Boone Township</v>
      </c>
      <c r="F185" t="str">
        <f t="shared" si="11"/>
        <v/>
      </c>
      <c r="G185" t="str">
        <f>IF(F185="","",COUNTIF($F$2:F185,F185))</f>
        <v/>
      </c>
      <c r="H185" t="str">
        <f t="shared" si="12"/>
        <v/>
      </c>
    </row>
    <row r="186" spans="5:8" x14ac:dyDescent="0.35">
      <c r="E186" t="str">
        <f>IF(Units!A186="","",Units!A186&amp;Units!B186&amp;Units!C186&amp;"-"&amp;PROPER(Units!D186))</f>
        <v>0920004-Clay Township</v>
      </c>
      <c r="F186" t="str">
        <f t="shared" si="11"/>
        <v/>
      </c>
      <c r="G186" t="str">
        <f>IF(F186="","",COUNTIF($F$2:F186,F186))</f>
        <v/>
      </c>
      <c r="H186" t="str">
        <f t="shared" si="12"/>
        <v/>
      </c>
    </row>
    <row r="187" spans="5:8" x14ac:dyDescent="0.35">
      <c r="E187" t="str">
        <f>IF(Units!A187="","",Units!A187&amp;Units!B187&amp;Units!C187&amp;"-"&amp;PROPER(Units!D187))</f>
        <v>0920005-Clinton Township</v>
      </c>
      <c r="F187" t="str">
        <f t="shared" si="11"/>
        <v/>
      </c>
      <c r="G187" t="str">
        <f>IF(F187="","",COUNTIF($F$2:F187,F187))</f>
        <v/>
      </c>
      <c r="H187" t="str">
        <f t="shared" si="12"/>
        <v/>
      </c>
    </row>
    <row r="188" spans="5:8" x14ac:dyDescent="0.35">
      <c r="E188" t="str">
        <f>IF(Units!A188="","",Units!A188&amp;Units!B188&amp;Units!C188&amp;"-"&amp;PROPER(Units!D188))</f>
        <v>0920006-Deer Creek Township</v>
      </c>
      <c r="F188" t="str">
        <f t="shared" si="11"/>
        <v/>
      </c>
      <c r="G188" t="str">
        <f>IF(F188="","",COUNTIF($F$2:F188,F188))</f>
        <v/>
      </c>
      <c r="H188" t="str">
        <f t="shared" si="12"/>
        <v/>
      </c>
    </row>
    <row r="189" spans="5:8" x14ac:dyDescent="0.35">
      <c r="E189" t="str">
        <f>IF(Units!A189="","",Units!A189&amp;Units!B189&amp;Units!C189&amp;"-"&amp;PROPER(Units!D189))</f>
        <v>0920007-Eel Township</v>
      </c>
      <c r="F189" t="str">
        <f t="shared" si="11"/>
        <v/>
      </c>
      <c r="G189" t="str">
        <f>IF(F189="","",COUNTIF($F$2:F189,F189))</f>
        <v/>
      </c>
      <c r="H189" t="str">
        <f t="shared" si="12"/>
        <v/>
      </c>
    </row>
    <row r="190" spans="5:8" x14ac:dyDescent="0.35">
      <c r="E190" t="str">
        <f>IF(Units!A190="","",Units!A190&amp;Units!B190&amp;Units!C190&amp;"-"&amp;PROPER(Units!D190))</f>
        <v>0920008-Harrison Township</v>
      </c>
      <c r="F190" t="str">
        <f t="shared" si="11"/>
        <v/>
      </c>
      <c r="G190" t="str">
        <f>IF(F190="","",COUNTIF($F$2:F190,F190))</f>
        <v/>
      </c>
      <c r="H190" t="str">
        <f t="shared" si="12"/>
        <v/>
      </c>
    </row>
    <row r="191" spans="5:8" x14ac:dyDescent="0.35">
      <c r="E191" t="str">
        <f>IF(Units!A191="","",Units!A191&amp;Units!B191&amp;Units!C191&amp;"-"&amp;PROPER(Units!D191))</f>
        <v>0920009-Jackson Township</v>
      </c>
      <c r="F191" t="str">
        <f t="shared" si="11"/>
        <v/>
      </c>
      <c r="G191" t="str">
        <f>IF(F191="","",COUNTIF($F$2:F191,F191))</f>
        <v/>
      </c>
      <c r="H191" t="str">
        <f t="shared" si="12"/>
        <v/>
      </c>
    </row>
    <row r="192" spans="5:8" x14ac:dyDescent="0.35">
      <c r="E192" t="str">
        <f>IF(Units!A192="","",Units!A192&amp;Units!B192&amp;Units!C192&amp;"-"&amp;PROPER(Units!D192))</f>
        <v>0920010-Jefferson Township</v>
      </c>
      <c r="F192" t="str">
        <f t="shared" si="11"/>
        <v/>
      </c>
      <c r="G192" t="str">
        <f>IF(F192="","",COUNTIF($F$2:F192,F192))</f>
        <v/>
      </c>
      <c r="H192" t="str">
        <f t="shared" si="12"/>
        <v/>
      </c>
    </row>
    <row r="193" spans="5:8" x14ac:dyDescent="0.35">
      <c r="E193" t="str">
        <f>IF(Units!A193="","",Units!A193&amp;Units!B193&amp;Units!C193&amp;"-"&amp;PROPER(Units!D193))</f>
        <v>0920011-Miami Township</v>
      </c>
      <c r="F193" t="str">
        <f t="shared" si="11"/>
        <v/>
      </c>
      <c r="G193" t="str">
        <f>IF(F193="","",COUNTIF($F$2:F193,F193))</f>
        <v/>
      </c>
      <c r="H193" t="str">
        <f t="shared" si="12"/>
        <v/>
      </c>
    </row>
    <row r="194" spans="5:8" x14ac:dyDescent="0.35">
      <c r="E194" t="str">
        <f>IF(Units!A194="","",Units!A194&amp;Units!B194&amp;Units!C194&amp;"-"&amp;PROPER(Units!D194))</f>
        <v>0920012-Noble Township</v>
      </c>
      <c r="F194" t="str">
        <f t="shared" si="11"/>
        <v/>
      </c>
      <c r="G194" t="str">
        <f>IF(F194="","",COUNTIF($F$2:F194,F194))</f>
        <v/>
      </c>
      <c r="H194" t="str">
        <f t="shared" si="12"/>
        <v/>
      </c>
    </row>
    <row r="195" spans="5:8" x14ac:dyDescent="0.35">
      <c r="E195" t="str">
        <f>IF(Units!A195="","",Units!A195&amp;Units!B195&amp;Units!C195&amp;"-"&amp;PROPER(Units!D195))</f>
        <v>0920013-Tipton Township</v>
      </c>
      <c r="F195" t="str">
        <f t="shared" ref="F195:F258" si="13">IF(LEFT(E195,2)=$F$1,$F$1,"")</f>
        <v/>
      </c>
      <c r="G195" t="str">
        <f>IF(F195="","",COUNTIF($F$2:F195,F195))</f>
        <v/>
      </c>
      <c r="H195" t="str">
        <f t="shared" ref="H195:H258" si="14">IF(G195="","",E195)</f>
        <v/>
      </c>
    </row>
    <row r="196" spans="5:8" x14ac:dyDescent="0.35">
      <c r="E196" t="str">
        <f>IF(Units!A196="","",Units!A196&amp;Units!B196&amp;Units!C196&amp;"-"&amp;PROPER(Units!D196))</f>
        <v>0920014-Washington Township</v>
      </c>
      <c r="F196" t="str">
        <f t="shared" si="13"/>
        <v/>
      </c>
      <c r="G196" t="str">
        <f>IF(F196="","",COUNTIF($F$2:F196,F196))</f>
        <v/>
      </c>
      <c r="H196" t="str">
        <f t="shared" si="14"/>
        <v/>
      </c>
    </row>
    <row r="197" spans="5:8" x14ac:dyDescent="0.35">
      <c r="E197" t="str">
        <f>IF(Units!A197="","",Units!A197&amp;Units!B197&amp;Units!C197&amp;"-"&amp;PROPER(Units!D197))</f>
        <v>0930301-Logansport Civil City</v>
      </c>
      <c r="F197" t="str">
        <f t="shared" si="13"/>
        <v/>
      </c>
      <c r="G197" t="str">
        <f>IF(F197="","",COUNTIF($F$2:F197,F197))</f>
        <v/>
      </c>
      <c r="H197" t="str">
        <f t="shared" si="14"/>
        <v/>
      </c>
    </row>
    <row r="198" spans="5:8" x14ac:dyDescent="0.35">
      <c r="E198" t="str">
        <f>IF(Units!A198="","",Units!A198&amp;Units!B198&amp;Units!C198&amp;"-"&amp;PROPER(Units!D198))</f>
        <v>0930547-Galveston Civil Town</v>
      </c>
      <c r="F198" t="str">
        <f t="shared" si="13"/>
        <v/>
      </c>
      <c r="G198" t="str">
        <f>IF(F198="","",COUNTIF($F$2:F198,F198))</f>
        <v/>
      </c>
      <c r="H198" t="str">
        <f t="shared" si="14"/>
        <v/>
      </c>
    </row>
    <row r="199" spans="5:8" x14ac:dyDescent="0.35">
      <c r="E199" t="str">
        <f>IF(Units!A199="","",Units!A199&amp;Units!B199&amp;Units!C199&amp;"-"&amp;PROPER(Units!D199))</f>
        <v>0930548-Onward Civil Town</v>
      </c>
      <c r="F199" t="str">
        <f t="shared" si="13"/>
        <v/>
      </c>
      <c r="G199" t="str">
        <f>IF(F199="","",COUNTIF($F$2:F199,F199))</f>
        <v/>
      </c>
      <c r="H199" t="str">
        <f t="shared" si="14"/>
        <v/>
      </c>
    </row>
    <row r="200" spans="5:8" x14ac:dyDescent="0.35">
      <c r="E200" t="str">
        <f>IF(Units!A200="","",Units!A200&amp;Units!B200&amp;Units!C200&amp;"-"&amp;PROPER(Units!D200))</f>
        <v>0930549-Royal Center Civil Town</v>
      </c>
      <c r="F200" t="str">
        <f t="shared" si="13"/>
        <v/>
      </c>
      <c r="G200" t="str">
        <f>IF(F200="","",COUNTIF($F$2:F200,F200))</f>
        <v/>
      </c>
      <c r="H200" t="str">
        <f t="shared" si="14"/>
        <v/>
      </c>
    </row>
    <row r="201" spans="5:8" x14ac:dyDescent="0.35">
      <c r="E201" t="str">
        <f>IF(Units!A201="","",Units!A201&amp;Units!B201&amp;Units!C201&amp;"-"&amp;PROPER(Units!D201))</f>
        <v>0930550-Walton Civil Town</v>
      </c>
      <c r="F201" t="str">
        <f t="shared" si="13"/>
        <v/>
      </c>
      <c r="G201" t="str">
        <f>IF(F201="","",COUNTIF($F$2:F201,F201))</f>
        <v/>
      </c>
      <c r="H201" t="str">
        <f t="shared" si="14"/>
        <v/>
      </c>
    </row>
    <row r="202" spans="5:8" x14ac:dyDescent="0.35">
      <c r="E202" t="str">
        <f>IF(Units!A202="","",Units!A202&amp;Units!B202&amp;Units!C202&amp;"-"&amp;PROPER(Units!D202))</f>
        <v>0940775-Pioneer Regional School Corporation</v>
      </c>
      <c r="F202" t="str">
        <f t="shared" si="13"/>
        <v/>
      </c>
      <c r="G202" t="str">
        <f>IF(F202="","",COUNTIF($F$2:F202,F202))</f>
        <v/>
      </c>
      <c r="H202" t="str">
        <f t="shared" si="14"/>
        <v/>
      </c>
    </row>
    <row r="203" spans="5:8" x14ac:dyDescent="0.35">
      <c r="E203" t="str">
        <f>IF(Units!A203="","",Units!A203&amp;Units!B203&amp;Units!C203&amp;"-"&amp;PROPER(Units!D203))</f>
        <v>0940815-Lewis Cass Schools</v>
      </c>
      <c r="F203" t="str">
        <f t="shared" si="13"/>
        <v/>
      </c>
      <c r="G203" t="str">
        <f>IF(F203="","",COUNTIF($F$2:F203,F203))</f>
        <v/>
      </c>
      <c r="H203" t="str">
        <f t="shared" si="14"/>
        <v/>
      </c>
    </row>
    <row r="204" spans="5:8" x14ac:dyDescent="0.35">
      <c r="E204" t="str">
        <f>IF(Units!A204="","",Units!A204&amp;Units!B204&amp;Units!C204&amp;"-"&amp;PROPER(Units!D204))</f>
        <v>0940875-Logansport Community School Corporation</v>
      </c>
      <c r="F204" t="str">
        <f t="shared" si="13"/>
        <v/>
      </c>
      <c r="G204" t="str">
        <f>IF(F204="","",COUNTIF($F$2:F204,F204))</f>
        <v/>
      </c>
      <c r="H204" t="str">
        <f t="shared" si="14"/>
        <v/>
      </c>
    </row>
    <row r="205" spans="5:8" x14ac:dyDescent="0.35">
      <c r="E205" t="str">
        <f>IF(Units!A205="","",Units!A205&amp;Units!B205&amp;Units!C205&amp;"-"&amp;PROPER(Units!D205))</f>
        <v>0950021-Logansport-Cass Public Library</v>
      </c>
      <c r="F205" t="str">
        <f t="shared" si="13"/>
        <v/>
      </c>
      <c r="G205" t="str">
        <f>IF(F205="","",COUNTIF($F$2:F205,F205))</f>
        <v/>
      </c>
      <c r="H205" t="str">
        <f t="shared" si="14"/>
        <v/>
      </c>
    </row>
    <row r="206" spans="5:8" x14ac:dyDescent="0.35">
      <c r="E206" t="str">
        <f>IF(Units!A206="","",Units!A206&amp;Units!B206&amp;Units!C206&amp;"-"&amp;PROPER(Units!D206))</f>
        <v>0950022-Royal Center Public Library</v>
      </c>
      <c r="F206" t="str">
        <f t="shared" si="13"/>
        <v/>
      </c>
      <c r="G206" t="str">
        <f>IF(F206="","",COUNTIF($F$2:F206,F206))</f>
        <v/>
      </c>
      <c r="H206" t="str">
        <f t="shared" si="14"/>
        <v/>
      </c>
    </row>
    <row r="207" spans="5:8" x14ac:dyDescent="0.35">
      <c r="E207" t="str">
        <f>IF(Units!A207="","",Units!A207&amp;Units!B207&amp;Units!C207&amp;"-"&amp;PROPER(Units!D207))</f>
        <v>0950023-Walton Public Library</v>
      </c>
      <c r="F207" t="str">
        <f t="shared" si="13"/>
        <v/>
      </c>
      <c r="G207" t="str">
        <f>IF(F207="","",COUNTIF($F$2:F207,F207))</f>
        <v/>
      </c>
      <c r="H207" t="str">
        <f t="shared" si="14"/>
        <v/>
      </c>
    </row>
    <row r="208" spans="5:8" x14ac:dyDescent="0.35">
      <c r="E208" t="str">
        <f>IF(Units!A208="","",Units!A208&amp;Units!B208&amp;Units!C208&amp;"-"&amp;PROPER(Units!D208))</f>
        <v>0961042-Cass County Solid Waste Management District</v>
      </c>
      <c r="F208" t="str">
        <f t="shared" si="13"/>
        <v/>
      </c>
      <c r="G208" t="str">
        <f>IF(F208="","",COUNTIF($F$2:F208,F208))</f>
        <v/>
      </c>
      <c r="H208" t="str">
        <f t="shared" si="14"/>
        <v/>
      </c>
    </row>
    <row r="209" spans="5:8" x14ac:dyDescent="0.35">
      <c r="E209" t="str">
        <f>IF(Units!A209="","",Units!A209&amp;Units!B209&amp;Units!C209&amp;"-"&amp;PROPER(Units!D209))</f>
        <v>0961101-Logansport And Cass Co. Airport Authority</v>
      </c>
      <c r="F209" t="str">
        <f t="shared" si="13"/>
        <v/>
      </c>
      <c r="G209" t="str">
        <f>IF(F209="","",COUNTIF($F$2:F209,F209))</f>
        <v/>
      </c>
      <c r="H209" t="str">
        <f t="shared" si="14"/>
        <v/>
      </c>
    </row>
    <row r="210" spans="5:8" x14ac:dyDescent="0.35">
      <c r="E210" t="str">
        <f>IF(Units!A210="","",Units!A210&amp;Units!B210&amp;Units!C210&amp;"-"&amp;PROPER(Units!D210))</f>
        <v>0962002-Cass County Fire District #1</v>
      </c>
      <c r="F210" t="str">
        <f t="shared" si="13"/>
        <v/>
      </c>
      <c r="G210" t="str">
        <f>IF(F210="","",COUNTIF($F$2:F210,F210))</f>
        <v/>
      </c>
      <c r="H210" t="str">
        <f t="shared" si="14"/>
        <v/>
      </c>
    </row>
    <row r="211" spans="5:8" x14ac:dyDescent="0.35">
      <c r="E211" t="str">
        <f>IF(Units!A211="","",Units!A211&amp;Units!B211&amp;Units!C211&amp;"-"&amp;PROPER(Units!D211))</f>
        <v>0970003-Rock Creek Cass-Carroll Conservancy District</v>
      </c>
      <c r="F211" t="str">
        <f t="shared" si="13"/>
        <v/>
      </c>
      <c r="G211" t="str">
        <f>IF(F211="","",COUNTIF($F$2:F211,F211))</f>
        <v/>
      </c>
      <c r="H211" t="str">
        <f t="shared" si="14"/>
        <v/>
      </c>
    </row>
    <row r="212" spans="5:8" x14ac:dyDescent="0.35">
      <c r="E212" t="str">
        <f>IF(Units!A212="","",Units!A212&amp;Units!B212&amp;Units!C212&amp;"-"&amp;PROPER(Units!D212))</f>
        <v>1010000-Clark County</v>
      </c>
      <c r="F212" t="str">
        <f t="shared" si="13"/>
        <v/>
      </c>
      <c r="G212" t="str">
        <f>IF(F212="","",COUNTIF($F$2:F212,F212))</f>
        <v/>
      </c>
      <c r="H212" t="str">
        <f t="shared" si="14"/>
        <v/>
      </c>
    </row>
    <row r="213" spans="5:8" x14ac:dyDescent="0.35">
      <c r="E213" t="str">
        <f>IF(Units!A213="","",Units!A213&amp;Units!B213&amp;Units!C213&amp;"-"&amp;PROPER(Units!D213))</f>
        <v>1020001-Bethlehem Township</v>
      </c>
      <c r="F213" t="str">
        <f t="shared" si="13"/>
        <v/>
      </c>
      <c r="G213" t="str">
        <f>IF(F213="","",COUNTIF($F$2:F213,F213))</f>
        <v/>
      </c>
      <c r="H213" t="str">
        <f t="shared" si="14"/>
        <v/>
      </c>
    </row>
    <row r="214" spans="5:8" x14ac:dyDescent="0.35">
      <c r="E214" t="str">
        <f>IF(Units!A214="","",Units!A214&amp;Units!B214&amp;Units!C214&amp;"-"&amp;PROPER(Units!D214))</f>
        <v>1020002-Carr Township</v>
      </c>
      <c r="F214" t="str">
        <f t="shared" si="13"/>
        <v/>
      </c>
      <c r="G214" t="str">
        <f>IF(F214="","",COUNTIF($F$2:F214,F214))</f>
        <v/>
      </c>
      <c r="H214" t="str">
        <f t="shared" si="14"/>
        <v/>
      </c>
    </row>
    <row r="215" spans="5:8" x14ac:dyDescent="0.35">
      <c r="E215" t="str">
        <f>IF(Units!A215="","",Units!A215&amp;Units!B215&amp;Units!C215&amp;"-"&amp;PROPER(Units!D215))</f>
        <v>1020003-Charlestown Township</v>
      </c>
      <c r="F215" t="str">
        <f t="shared" si="13"/>
        <v/>
      </c>
      <c r="G215" t="str">
        <f>IF(F215="","",COUNTIF($F$2:F215,F215))</f>
        <v/>
      </c>
      <c r="H215" t="str">
        <f t="shared" si="14"/>
        <v/>
      </c>
    </row>
    <row r="216" spans="5:8" x14ac:dyDescent="0.35">
      <c r="E216" t="str">
        <f>IF(Units!A216="","",Units!A216&amp;Units!B216&amp;Units!C216&amp;"-"&amp;PROPER(Units!D216))</f>
        <v>1020004-Jeffersonville Township</v>
      </c>
      <c r="F216" t="str">
        <f t="shared" si="13"/>
        <v/>
      </c>
      <c r="G216" t="str">
        <f>IF(F216="","",COUNTIF($F$2:F216,F216))</f>
        <v/>
      </c>
      <c r="H216" t="str">
        <f t="shared" si="14"/>
        <v/>
      </c>
    </row>
    <row r="217" spans="5:8" x14ac:dyDescent="0.35">
      <c r="E217" t="str">
        <f>IF(Units!A217="","",Units!A217&amp;Units!B217&amp;Units!C217&amp;"-"&amp;PROPER(Units!D217))</f>
        <v>1020005-Monroe Township</v>
      </c>
      <c r="F217" t="str">
        <f t="shared" si="13"/>
        <v/>
      </c>
      <c r="G217" t="str">
        <f>IF(F217="","",COUNTIF($F$2:F217,F217))</f>
        <v/>
      </c>
      <c r="H217" t="str">
        <f t="shared" si="14"/>
        <v/>
      </c>
    </row>
    <row r="218" spans="5:8" x14ac:dyDescent="0.35">
      <c r="E218" t="str">
        <f>IF(Units!A218="","",Units!A218&amp;Units!B218&amp;Units!C218&amp;"-"&amp;PROPER(Units!D218))</f>
        <v>1020006-Oregon Township</v>
      </c>
      <c r="F218" t="str">
        <f t="shared" si="13"/>
        <v/>
      </c>
      <c r="G218" t="str">
        <f>IF(F218="","",COUNTIF($F$2:F218,F218))</f>
        <v/>
      </c>
      <c r="H218" t="str">
        <f t="shared" si="14"/>
        <v/>
      </c>
    </row>
    <row r="219" spans="5:8" x14ac:dyDescent="0.35">
      <c r="E219" t="str">
        <f>IF(Units!A219="","",Units!A219&amp;Units!B219&amp;Units!C219&amp;"-"&amp;PROPER(Units!D219))</f>
        <v>1020007-Owen Township</v>
      </c>
      <c r="F219" t="str">
        <f t="shared" si="13"/>
        <v/>
      </c>
      <c r="G219" t="str">
        <f>IF(F219="","",COUNTIF($F$2:F219,F219))</f>
        <v/>
      </c>
      <c r="H219" t="str">
        <f t="shared" si="14"/>
        <v/>
      </c>
    </row>
    <row r="220" spans="5:8" x14ac:dyDescent="0.35">
      <c r="E220" t="str">
        <f>IF(Units!A220="","",Units!A220&amp;Units!B220&amp;Units!C220&amp;"-"&amp;PROPER(Units!D220))</f>
        <v>1020008-Silver Creek Township</v>
      </c>
      <c r="F220" t="str">
        <f t="shared" si="13"/>
        <v/>
      </c>
      <c r="G220" t="str">
        <f>IF(F220="","",COUNTIF($F$2:F220,F220))</f>
        <v/>
      </c>
      <c r="H220" t="str">
        <f t="shared" si="14"/>
        <v/>
      </c>
    </row>
    <row r="221" spans="5:8" x14ac:dyDescent="0.35">
      <c r="E221" t="str">
        <f>IF(Units!A221="","",Units!A221&amp;Units!B221&amp;Units!C221&amp;"-"&amp;PROPER(Units!D221))</f>
        <v>1020009-Union Township</v>
      </c>
      <c r="F221" t="str">
        <f t="shared" si="13"/>
        <v/>
      </c>
      <c r="G221" t="str">
        <f>IF(F221="","",COUNTIF($F$2:F221,F221))</f>
        <v/>
      </c>
      <c r="H221" t="str">
        <f t="shared" si="14"/>
        <v/>
      </c>
    </row>
    <row r="222" spans="5:8" x14ac:dyDescent="0.35">
      <c r="E222" t="str">
        <f>IF(Units!A222="","",Units!A222&amp;Units!B222&amp;Units!C222&amp;"-"&amp;PROPER(Units!D222))</f>
        <v>1020010-Utica Township</v>
      </c>
      <c r="F222" t="str">
        <f t="shared" si="13"/>
        <v/>
      </c>
      <c r="G222" t="str">
        <f>IF(F222="","",COUNTIF($F$2:F222,F222))</f>
        <v/>
      </c>
      <c r="H222" t="str">
        <f t="shared" si="14"/>
        <v/>
      </c>
    </row>
    <row r="223" spans="5:8" x14ac:dyDescent="0.35">
      <c r="E223" t="str">
        <f>IF(Units!A223="","",Units!A223&amp;Units!B223&amp;Units!C223&amp;"-"&amp;PROPER(Units!D223))</f>
        <v>1020011-Washington Township</v>
      </c>
      <c r="F223" t="str">
        <f t="shared" si="13"/>
        <v/>
      </c>
      <c r="G223" t="str">
        <f>IF(F223="","",COUNTIF($F$2:F223,F223))</f>
        <v/>
      </c>
      <c r="H223" t="str">
        <f t="shared" si="14"/>
        <v/>
      </c>
    </row>
    <row r="224" spans="5:8" x14ac:dyDescent="0.35">
      <c r="E224" t="str">
        <f>IF(Units!A224="","",Units!A224&amp;Units!B224&amp;Units!C224&amp;"-"&amp;PROPER(Units!D224))</f>
        <v>1020012-Wood Township</v>
      </c>
      <c r="F224" t="str">
        <f t="shared" si="13"/>
        <v/>
      </c>
      <c r="G224" t="str">
        <f>IF(F224="","",COUNTIF($F$2:F224,F224))</f>
        <v/>
      </c>
      <c r="H224" t="str">
        <f t="shared" si="14"/>
        <v/>
      </c>
    </row>
    <row r="225" spans="5:8" x14ac:dyDescent="0.35">
      <c r="E225" t="str">
        <f>IF(Units!A225="","",Units!A225&amp;Units!B225&amp;Units!C225&amp;"-"&amp;PROPER(Units!D225))</f>
        <v>1030205-Jeffersonville Civil City</v>
      </c>
      <c r="F225" t="str">
        <f t="shared" si="13"/>
        <v/>
      </c>
      <c r="G225" t="str">
        <f>IF(F225="","",COUNTIF($F$2:F225,F225))</f>
        <v/>
      </c>
      <c r="H225" t="str">
        <f t="shared" si="14"/>
        <v/>
      </c>
    </row>
    <row r="226" spans="5:8" x14ac:dyDescent="0.35">
      <c r="E226" t="str">
        <f>IF(Units!A226="","",Units!A226&amp;Units!B226&amp;Units!C226&amp;"-"&amp;PROPER(Units!D226))</f>
        <v>1030421-Charlestown Civil City</v>
      </c>
      <c r="F226" t="str">
        <f t="shared" si="13"/>
        <v/>
      </c>
      <c r="G226" t="str">
        <f>IF(F226="","",COUNTIF($F$2:F226,F226))</f>
        <v/>
      </c>
      <c r="H226" t="str">
        <f t="shared" si="14"/>
        <v/>
      </c>
    </row>
    <row r="227" spans="5:8" x14ac:dyDescent="0.35">
      <c r="E227" t="str">
        <f>IF(Units!A227="","",Units!A227&amp;Units!B227&amp;Units!C227&amp;"-"&amp;PROPER(Units!D227))</f>
        <v>1030500-Clarksville Civil Town</v>
      </c>
      <c r="F227" t="str">
        <f t="shared" si="13"/>
        <v/>
      </c>
      <c r="G227" t="str">
        <f>IF(F227="","",COUNTIF($F$2:F227,F227))</f>
        <v/>
      </c>
      <c r="H227" t="str">
        <f t="shared" si="14"/>
        <v/>
      </c>
    </row>
    <row r="228" spans="5:8" x14ac:dyDescent="0.35">
      <c r="E228" t="str">
        <f>IF(Units!A228="","",Units!A228&amp;Units!B228&amp;Units!C228&amp;"-"&amp;PROPER(Units!D228))</f>
        <v>1030551-Town Of Borden</v>
      </c>
      <c r="F228" t="str">
        <f t="shared" si="13"/>
        <v/>
      </c>
      <c r="G228" t="str">
        <f>IF(F228="","",COUNTIF($F$2:F228,F228))</f>
        <v/>
      </c>
      <c r="H228" t="str">
        <f t="shared" si="14"/>
        <v/>
      </c>
    </row>
    <row r="229" spans="5:8" x14ac:dyDescent="0.35">
      <c r="E229" t="str">
        <f>IF(Units!A229="","",Units!A229&amp;Units!B229&amp;Units!C229&amp;"-"&amp;PROPER(Units!D229))</f>
        <v>1030552-Sellersburg Civil Town</v>
      </c>
      <c r="F229" t="str">
        <f t="shared" si="13"/>
        <v/>
      </c>
      <c r="G229" t="str">
        <f>IF(F229="","",COUNTIF($F$2:F229,F229))</f>
        <v/>
      </c>
      <c r="H229" t="str">
        <f t="shared" si="14"/>
        <v/>
      </c>
    </row>
    <row r="230" spans="5:8" x14ac:dyDescent="0.35">
      <c r="E230" t="str">
        <f>IF(Units!A230="","",Units!A230&amp;Units!B230&amp;Units!C230&amp;"-"&amp;PROPER(Units!D230))</f>
        <v>1030962-Utica Civil Town</v>
      </c>
      <c r="F230" t="str">
        <f t="shared" si="13"/>
        <v/>
      </c>
      <c r="G230" t="str">
        <f>IF(F230="","",COUNTIF($F$2:F230,F230))</f>
        <v/>
      </c>
      <c r="H230" t="str">
        <f t="shared" si="14"/>
        <v/>
      </c>
    </row>
    <row r="231" spans="5:8" x14ac:dyDescent="0.35">
      <c r="E231" t="str">
        <f>IF(Units!A231="","",Units!A231&amp;Units!B231&amp;Units!C231&amp;"-"&amp;PROPER(Units!D231))</f>
        <v>1040935-Borden-Henryville School Corporation</v>
      </c>
      <c r="F231" t="str">
        <f t="shared" si="13"/>
        <v/>
      </c>
      <c r="G231" t="str">
        <f>IF(F231="","",COUNTIF($F$2:F231,F231))</f>
        <v/>
      </c>
      <c r="H231" t="str">
        <f t="shared" si="14"/>
        <v/>
      </c>
    </row>
    <row r="232" spans="5:8" x14ac:dyDescent="0.35">
      <c r="E232" t="str">
        <f>IF(Units!A232="","",Units!A232&amp;Units!B232&amp;Units!C232&amp;"-"&amp;PROPER(Units!D232))</f>
        <v>1040945-Silver Creek School Corporation</v>
      </c>
      <c r="F232" t="str">
        <f t="shared" si="13"/>
        <v/>
      </c>
      <c r="G232" t="str">
        <f>IF(F232="","",COUNTIF($F$2:F232,F232))</f>
        <v/>
      </c>
      <c r="H232" t="str">
        <f t="shared" si="14"/>
        <v/>
      </c>
    </row>
    <row r="233" spans="5:8" x14ac:dyDescent="0.35">
      <c r="E233" t="str">
        <f>IF(Units!A233="","",Units!A233&amp;Units!B233&amp;Units!C233&amp;"-"&amp;PROPER(Units!D233))</f>
        <v>1041000-Clarksville Community School Corporation</v>
      </c>
      <c r="F233" t="str">
        <f t="shared" si="13"/>
        <v/>
      </c>
      <c r="G233" t="str">
        <f>IF(F233="","",COUNTIF($F$2:F233,F233))</f>
        <v/>
      </c>
      <c r="H233" t="str">
        <f t="shared" si="14"/>
        <v/>
      </c>
    </row>
    <row r="234" spans="5:8" x14ac:dyDescent="0.35">
      <c r="E234" t="str">
        <f>IF(Units!A234="","",Units!A234&amp;Units!B234&amp;Units!C234&amp;"-"&amp;PROPER(Units!D234))</f>
        <v>1041010-Greater Clark County School Corporation</v>
      </c>
      <c r="F234" t="str">
        <f t="shared" si="13"/>
        <v/>
      </c>
      <c r="G234" t="str">
        <f>IF(F234="","",COUNTIF($F$2:F234,F234))</f>
        <v/>
      </c>
      <c r="H234" t="str">
        <f t="shared" si="14"/>
        <v/>
      </c>
    </row>
    <row r="235" spans="5:8" x14ac:dyDescent="0.35">
      <c r="E235" t="str">
        <f>IF(Units!A235="","",Units!A235&amp;Units!B235&amp;Units!C235&amp;"-"&amp;PROPER(Units!D235))</f>
        <v>1050025-Jeffersonville Township Public Library</v>
      </c>
      <c r="F235" t="str">
        <f t="shared" si="13"/>
        <v/>
      </c>
      <c r="G235" t="str">
        <f>IF(F235="","",COUNTIF($F$2:F235,F235))</f>
        <v/>
      </c>
      <c r="H235" t="str">
        <f t="shared" si="14"/>
        <v/>
      </c>
    </row>
    <row r="236" spans="5:8" x14ac:dyDescent="0.35">
      <c r="E236" t="str">
        <f>IF(Units!A236="","",Units!A236&amp;Units!B236&amp;Units!C236&amp;"-"&amp;PROPER(Units!D236))</f>
        <v>1050287-Charlestown-Clark County Contractual Library</v>
      </c>
      <c r="F236" t="str">
        <f t="shared" si="13"/>
        <v/>
      </c>
      <c r="G236" t="str">
        <f>IF(F236="","",COUNTIF($F$2:F236,F236))</f>
        <v/>
      </c>
      <c r="H236" t="str">
        <f t="shared" si="14"/>
        <v/>
      </c>
    </row>
    <row r="237" spans="5:8" x14ac:dyDescent="0.35">
      <c r="E237" t="str">
        <f>IF(Units!A237="","",Units!A237&amp;Units!B237&amp;Units!C237&amp;"-"&amp;PROPER(Units!D237))</f>
        <v>1060802-Jeffersonville Flood Control</v>
      </c>
      <c r="F237" t="str">
        <f t="shared" si="13"/>
        <v/>
      </c>
      <c r="G237" t="str">
        <f>IF(F237="","",COUNTIF($F$2:F237,F237))</f>
        <v/>
      </c>
      <c r="H237" t="str">
        <f t="shared" si="14"/>
        <v/>
      </c>
    </row>
    <row r="238" spans="5:8" x14ac:dyDescent="0.35">
      <c r="E238" t="str">
        <f>IF(Units!A238="","",Units!A238&amp;Units!B238&amp;Units!C238&amp;"-"&amp;PROPER(Units!D238))</f>
        <v>1060962-Charlestown Fire</v>
      </c>
      <c r="F238" t="str">
        <f t="shared" si="13"/>
        <v/>
      </c>
      <c r="G238" t="str">
        <f>IF(F238="","",COUNTIF($F$2:F238,F238))</f>
        <v/>
      </c>
      <c r="H238" t="str">
        <f t="shared" si="14"/>
        <v/>
      </c>
    </row>
    <row r="239" spans="5:8" x14ac:dyDescent="0.35">
      <c r="E239" t="str">
        <f>IF(Units!A239="","",Units!A239&amp;Units!B239&amp;Units!C239&amp;"-"&amp;PROPER(Units!D239))</f>
        <v>1060967-Tri-Township Fire Protection District</v>
      </c>
      <c r="F239" t="str">
        <f t="shared" si="13"/>
        <v/>
      </c>
      <c r="G239" t="str">
        <f>IF(F239="","",COUNTIF($F$2:F239,F239))</f>
        <v/>
      </c>
      <c r="H239" t="str">
        <f t="shared" si="14"/>
        <v/>
      </c>
    </row>
    <row r="240" spans="5:8" x14ac:dyDescent="0.35">
      <c r="E240" t="str">
        <f>IF(Units!A240="","",Units!A240&amp;Units!B240&amp;Units!C240&amp;"-"&amp;PROPER(Units!D240))</f>
        <v>1060971-Monroe Township Fire Protection</v>
      </c>
      <c r="F240" t="str">
        <f t="shared" si="13"/>
        <v/>
      </c>
      <c r="G240" t="str">
        <f>IF(F240="","",COUNTIF($F$2:F240,F240))</f>
        <v/>
      </c>
      <c r="H240" t="str">
        <f t="shared" si="14"/>
        <v/>
      </c>
    </row>
    <row r="241" spans="5:8" x14ac:dyDescent="0.35">
      <c r="E241" t="str">
        <f>IF(Units!A241="","",Units!A241&amp;Units!B241&amp;Units!C241&amp;"-"&amp;PROPER(Units!D241))</f>
        <v>1060972-Utica Township Fire District</v>
      </c>
      <c r="F241" t="str">
        <f t="shared" si="13"/>
        <v/>
      </c>
      <c r="G241" t="str">
        <f>IF(F241="","",COUNTIF($F$2:F241,F241))</f>
        <v/>
      </c>
      <c r="H241" t="str">
        <f t="shared" si="14"/>
        <v/>
      </c>
    </row>
    <row r="242" spans="5:8" x14ac:dyDescent="0.35">
      <c r="E242" t="str">
        <f>IF(Units!A242="","",Units!A242&amp;Units!B242&amp;Units!C242&amp;"-"&amp;PROPER(Units!D242))</f>
        <v>1060997-New Washington Fire Protection District</v>
      </c>
      <c r="F242" t="str">
        <f t="shared" si="13"/>
        <v/>
      </c>
      <c r="G242" t="str">
        <f>IF(F242="","",COUNTIF($F$2:F242,F242))</f>
        <v/>
      </c>
      <c r="H242" t="str">
        <f t="shared" si="14"/>
        <v/>
      </c>
    </row>
    <row r="243" spans="5:8" x14ac:dyDescent="0.35">
      <c r="E243" t="str">
        <f>IF(Units!A243="","",Units!A243&amp;Units!B243&amp;Units!C243&amp;"-"&amp;PROPER(Units!D243))</f>
        <v>1061043-Clark County Solid Waste Management District</v>
      </c>
      <c r="F243" t="str">
        <f t="shared" si="13"/>
        <v/>
      </c>
      <c r="G243" t="str">
        <f>IF(F243="","",COUNTIF($F$2:F243,F243))</f>
        <v/>
      </c>
      <c r="H243" t="str">
        <f t="shared" si="14"/>
        <v/>
      </c>
    </row>
    <row r="244" spans="5:8" x14ac:dyDescent="0.35">
      <c r="E244" t="str">
        <f>IF(Units!A244="","",Units!A244&amp;Units!B244&amp;Units!C244&amp;"-"&amp;PROPER(Units!D244))</f>
        <v>1070004-Oak Park Conservancy</v>
      </c>
      <c r="F244" t="str">
        <f t="shared" si="13"/>
        <v/>
      </c>
      <c r="G244" t="str">
        <f>IF(F244="","",COUNTIF($F$2:F244,F244))</f>
        <v/>
      </c>
      <c r="H244" t="str">
        <f t="shared" si="14"/>
        <v/>
      </c>
    </row>
    <row r="245" spans="5:8" x14ac:dyDescent="0.35">
      <c r="E245" t="str">
        <f>IF(Units!A245="","",Units!A245&amp;Units!B245&amp;Units!C245&amp;"-"&amp;PROPER(Units!D245))</f>
        <v>1070056-Muddy Fork Conservancy District</v>
      </c>
      <c r="F245" t="str">
        <f t="shared" si="13"/>
        <v/>
      </c>
      <c r="G245" t="str">
        <f>IF(F245="","",COUNTIF($F$2:F245,F245))</f>
        <v/>
      </c>
      <c r="H245" t="str">
        <f t="shared" si="14"/>
        <v/>
      </c>
    </row>
    <row r="246" spans="5:8" x14ac:dyDescent="0.35">
      <c r="E246" t="str">
        <f>IF(Units!A246="","",Units!A246&amp;Units!B246&amp;Units!C246&amp;"-"&amp;PROPER(Units!D246))</f>
        <v>1110000-Clay County</v>
      </c>
      <c r="F246" t="str">
        <f t="shared" si="13"/>
        <v/>
      </c>
      <c r="G246" t="str">
        <f>IF(F246="","",COUNTIF($F$2:F246,F246))</f>
        <v/>
      </c>
      <c r="H246" t="str">
        <f t="shared" si="14"/>
        <v/>
      </c>
    </row>
    <row r="247" spans="5:8" x14ac:dyDescent="0.35">
      <c r="E247" t="str">
        <f>IF(Units!A247="","",Units!A247&amp;Units!B247&amp;Units!C247&amp;"-"&amp;PROPER(Units!D247))</f>
        <v>1120001-Brazil Township</v>
      </c>
      <c r="F247" t="str">
        <f t="shared" si="13"/>
        <v/>
      </c>
      <c r="G247" t="str">
        <f>IF(F247="","",COUNTIF($F$2:F247,F247))</f>
        <v/>
      </c>
      <c r="H247" t="str">
        <f t="shared" si="14"/>
        <v/>
      </c>
    </row>
    <row r="248" spans="5:8" x14ac:dyDescent="0.35">
      <c r="E248" t="str">
        <f>IF(Units!A248="","",Units!A248&amp;Units!B248&amp;Units!C248&amp;"-"&amp;PROPER(Units!D248))</f>
        <v>1120002-Cass Township</v>
      </c>
      <c r="F248" t="str">
        <f t="shared" si="13"/>
        <v/>
      </c>
      <c r="G248" t="str">
        <f>IF(F248="","",COUNTIF($F$2:F248,F248))</f>
        <v/>
      </c>
      <c r="H248" t="str">
        <f t="shared" si="14"/>
        <v/>
      </c>
    </row>
    <row r="249" spans="5:8" x14ac:dyDescent="0.35">
      <c r="E249" t="str">
        <f>IF(Units!A249="","",Units!A249&amp;Units!B249&amp;Units!C249&amp;"-"&amp;PROPER(Units!D249))</f>
        <v>1120003-Dick Johnson Township</v>
      </c>
      <c r="F249" t="str">
        <f t="shared" si="13"/>
        <v/>
      </c>
      <c r="G249" t="str">
        <f>IF(F249="","",COUNTIF($F$2:F249,F249))</f>
        <v/>
      </c>
      <c r="H249" t="str">
        <f t="shared" si="14"/>
        <v/>
      </c>
    </row>
    <row r="250" spans="5:8" x14ac:dyDescent="0.35">
      <c r="E250" t="str">
        <f>IF(Units!A250="","",Units!A250&amp;Units!B250&amp;Units!C250&amp;"-"&amp;PROPER(Units!D250))</f>
        <v>1120004-Harrison Township</v>
      </c>
      <c r="F250" t="str">
        <f t="shared" si="13"/>
        <v/>
      </c>
      <c r="G250" t="str">
        <f>IF(F250="","",COUNTIF($F$2:F250,F250))</f>
        <v/>
      </c>
      <c r="H250" t="str">
        <f t="shared" si="14"/>
        <v/>
      </c>
    </row>
    <row r="251" spans="5:8" x14ac:dyDescent="0.35">
      <c r="E251" t="str">
        <f>IF(Units!A251="","",Units!A251&amp;Units!B251&amp;Units!C251&amp;"-"&amp;PROPER(Units!D251))</f>
        <v>1120005-Jackson Township</v>
      </c>
      <c r="F251" t="str">
        <f t="shared" si="13"/>
        <v/>
      </c>
      <c r="G251" t="str">
        <f>IF(F251="","",COUNTIF($F$2:F251,F251))</f>
        <v/>
      </c>
      <c r="H251" t="str">
        <f t="shared" si="14"/>
        <v/>
      </c>
    </row>
    <row r="252" spans="5:8" x14ac:dyDescent="0.35">
      <c r="E252" t="str">
        <f>IF(Units!A252="","",Units!A252&amp;Units!B252&amp;Units!C252&amp;"-"&amp;PROPER(Units!D252))</f>
        <v>1120006-Lewis Township</v>
      </c>
      <c r="F252" t="str">
        <f t="shared" si="13"/>
        <v/>
      </c>
      <c r="G252" t="str">
        <f>IF(F252="","",COUNTIF($F$2:F252,F252))</f>
        <v/>
      </c>
      <c r="H252" t="str">
        <f t="shared" si="14"/>
        <v/>
      </c>
    </row>
    <row r="253" spans="5:8" x14ac:dyDescent="0.35">
      <c r="E253" t="str">
        <f>IF(Units!A253="","",Units!A253&amp;Units!B253&amp;Units!C253&amp;"-"&amp;PROPER(Units!D253))</f>
        <v>1120007-Perry Township</v>
      </c>
      <c r="F253" t="str">
        <f t="shared" si="13"/>
        <v/>
      </c>
      <c r="G253" t="str">
        <f>IF(F253="","",COUNTIF($F$2:F253,F253))</f>
        <v/>
      </c>
      <c r="H253" t="str">
        <f t="shared" si="14"/>
        <v/>
      </c>
    </row>
    <row r="254" spans="5:8" x14ac:dyDescent="0.35">
      <c r="E254" t="str">
        <f>IF(Units!A254="","",Units!A254&amp;Units!B254&amp;Units!C254&amp;"-"&amp;PROPER(Units!D254))</f>
        <v>1120008-Posey Township</v>
      </c>
      <c r="F254" t="str">
        <f t="shared" si="13"/>
        <v/>
      </c>
      <c r="G254" t="str">
        <f>IF(F254="","",COUNTIF($F$2:F254,F254))</f>
        <v/>
      </c>
      <c r="H254" t="str">
        <f t="shared" si="14"/>
        <v/>
      </c>
    </row>
    <row r="255" spans="5:8" x14ac:dyDescent="0.35">
      <c r="E255" t="str">
        <f>IF(Units!A255="","",Units!A255&amp;Units!B255&amp;Units!C255&amp;"-"&amp;PROPER(Units!D255))</f>
        <v>1120009-Sugar Ridge Township</v>
      </c>
      <c r="F255" t="str">
        <f t="shared" si="13"/>
        <v/>
      </c>
      <c r="G255" t="str">
        <f>IF(F255="","",COUNTIF($F$2:F255,F255))</f>
        <v/>
      </c>
      <c r="H255" t="str">
        <f t="shared" si="14"/>
        <v/>
      </c>
    </row>
    <row r="256" spans="5:8" x14ac:dyDescent="0.35">
      <c r="E256" t="str">
        <f>IF(Units!A256="","",Units!A256&amp;Units!B256&amp;Units!C256&amp;"-"&amp;PROPER(Units!D256))</f>
        <v>1120010-Van Buren Township</v>
      </c>
      <c r="F256" t="str">
        <f t="shared" si="13"/>
        <v/>
      </c>
      <c r="G256" t="str">
        <f>IF(F256="","",COUNTIF($F$2:F256,F256))</f>
        <v/>
      </c>
      <c r="H256" t="str">
        <f t="shared" si="14"/>
        <v/>
      </c>
    </row>
    <row r="257" spans="5:8" x14ac:dyDescent="0.35">
      <c r="E257" t="str">
        <f>IF(Units!A257="","",Units!A257&amp;Units!B257&amp;Units!C257&amp;"-"&amp;PROPER(Units!D257))</f>
        <v>1120011-Washington Township</v>
      </c>
      <c r="F257" t="str">
        <f t="shared" si="13"/>
        <v/>
      </c>
      <c r="G257" t="str">
        <f>IF(F257="","",COUNTIF($F$2:F257,F257))</f>
        <v/>
      </c>
      <c r="H257" t="str">
        <f t="shared" si="14"/>
        <v/>
      </c>
    </row>
    <row r="258" spans="5:8" x14ac:dyDescent="0.35">
      <c r="E258" t="str">
        <f>IF(Units!A258="","",Units!A258&amp;Units!B258&amp;Units!C258&amp;"-"&amp;PROPER(Units!D258))</f>
        <v>1130410-Brazil Civil City</v>
      </c>
      <c r="F258" t="str">
        <f t="shared" si="13"/>
        <v/>
      </c>
      <c r="G258" t="str">
        <f>IF(F258="","",COUNTIF($F$2:F258,F258))</f>
        <v/>
      </c>
      <c r="H258" t="str">
        <f t="shared" si="14"/>
        <v/>
      </c>
    </row>
    <row r="259" spans="5:8" x14ac:dyDescent="0.35">
      <c r="E259" t="str">
        <f>IF(Units!A259="","",Units!A259&amp;Units!B259&amp;Units!C259&amp;"-"&amp;PROPER(Units!D259))</f>
        <v>1130553-Carbon Civil Town</v>
      </c>
      <c r="F259" t="str">
        <f t="shared" ref="F259:F322" si="15">IF(LEFT(E259,2)=$F$1,$F$1,"")</f>
        <v/>
      </c>
      <c r="G259" t="str">
        <f>IF(F259="","",COUNTIF($F$2:F259,F259))</f>
        <v/>
      </c>
      <c r="H259" t="str">
        <f t="shared" ref="H259:H322" si="16">IF(G259="","",E259)</f>
        <v/>
      </c>
    </row>
    <row r="260" spans="5:8" x14ac:dyDescent="0.35">
      <c r="E260" t="str">
        <f>IF(Units!A260="","",Units!A260&amp;Units!B260&amp;Units!C260&amp;"-"&amp;PROPER(Units!D260))</f>
        <v>1130554-Center Point Civil Town</v>
      </c>
      <c r="F260" t="str">
        <f t="shared" si="15"/>
        <v/>
      </c>
      <c r="G260" t="str">
        <f>IF(F260="","",COUNTIF($F$2:F260,F260))</f>
        <v/>
      </c>
      <c r="H260" t="str">
        <f t="shared" si="16"/>
        <v/>
      </c>
    </row>
    <row r="261" spans="5:8" x14ac:dyDescent="0.35">
      <c r="E261" t="str">
        <f>IF(Units!A261="","",Units!A261&amp;Units!B261&amp;Units!C261&amp;"-"&amp;PROPER(Units!D261))</f>
        <v>1130555-Clay City Civil Town</v>
      </c>
      <c r="F261" t="str">
        <f t="shared" si="15"/>
        <v/>
      </c>
      <c r="G261" t="str">
        <f>IF(F261="","",COUNTIF($F$2:F261,F261))</f>
        <v/>
      </c>
      <c r="H261" t="str">
        <f t="shared" si="16"/>
        <v/>
      </c>
    </row>
    <row r="262" spans="5:8" x14ac:dyDescent="0.35">
      <c r="E262" t="str">
        <f>IF(Units!A262="","",Units!A262&amp;Units!B262&amp;Units!C262&amp;"-"&amp;PROPER(Units!D262))</f>
        <v>1130556-Knightsville Civil Town</v>
      </c>
      <c r="F262" t="str">
        <f t="shared" si="15"/>
        <v/>
      </c>
      <c r="G262" t="str">
        <f>IF(F262="","",COUNTIF($F$2:F262,F262))</f>
        <v/>
      </c>
      <c r="H262" t="str">
        <f t="shared" si="16"/>
        <v/>
      </c>
    </row>
    <row r="263" spans="5:8" x14ac:dyDescent="0.35">
      <c r="E263" t="str">
        <f>IF(Units!A263="","",Units!A263&amp;Units!B263&amp;Units!C263&amp;"-"&amp;PROPER(Units!D263))</f>
        <v>1130557-Staunton Civil Town</v>
      </c>
      <c r="F263" t="str">
        <f t="shared" si="15"/>
        <v/>
      </c>
      <c r="G263" t="str">
        <f>IF(F263="","",COUNTIF($F$2:F263,F263))</f>
        <v/>
      </c>
      <c r="H263" t="str">
        <f t="shared" si="16"/>
        <v/>
      </c>
    </row>
    <row r="264" spans="5:8" x14ac:dyDescent="0.35">
      <c r="E264" t="str">
        <f>IF(Units!A264="","",Units!A264&amp;Units!B264&amp;Units!C264&amp;"-"&amp;PROPER(Units!D264))</f>
        <v>1130558-Harmony Civil Town</v>
      </c>
      <c r="F264" t="str">
        <f t="shared" si="15"/>
        <v/>
      </c>
      <c r="G264" t="str">
        <f>IF(F264="","",COUNTIF($F$2:F264,F264))</f>
        <v/>
      </c>
      <c r="H264" t="str">
        <f t="shared" si="16"/>
        <v/>
      </c>
    </row>
    <row r="265" spans="5:8" x14ac:dyDescent="0.35">
      <c r="E265" t="str">
        <f>IF(Units!A265="","",Units!A265&amp;Units!B265&amp;Units!C265&amp;"-"&amp;PROPER(Units!D265))</f>
        <v>1141125-Clay Community School Corporation</v>
      </c>
      <c r="F265" t="str">
        <f t="shared" si="15"/>
        <v/>
      </c>
      <c r="G265" t="str">
        <f>IF(F265="","",COUNTIF($F$2:F265,F265))</f>
        <v/>
      </c>
      <c r="H265" t="str">
        <f t="shared" si="16"/>
        <v/>
      </c>
    </row>
    <row r="266" spans="5:8" x14ac:dyDescent="0.35">
      <c r="E266" t="str">
        <f>IF(Units!A266="","",Units!A266&amp;Units!B266&amp;Units!C266&amp;"-"&amp;PROPER(Units!D266))</f>
        <v>1142960-M.S.D. Shakamak School Corporation</v>
      </c>
      <c r="F266" t="str">
        <f t="shared" si="15"/>
        <v/>
      </c>
      <c r="G266" t="str">
        <f>IF(F266="","",COUNTIF($F$2:F266,F266))</f>
        <v/>
      </c>
      <c r="H266" t="str">
        <f t="shared" si="16"/>
        <v/>
      </c>
    </row>
    <row r="267" spans="5:8" x14ac:dyDescent="0.35">
      <c r="E267" t="str">
        <f>IF(Units!A267="","",Units!A267&amp;Units!B267&amp;Units!C267&amp;"-"&amp;PROPER(Units!D267))</f>
        <v>1150026-Brazil Public Library</v>
      </c>
      <c r="F267" t="str">
        <f t="shared" si="15"/>
        <v/>
      </c>
      <c r="G267" t="str">
        <f>IF(F267="","",COUNTIF($F$2:F267,F267))</f>
        <v/>
      </c>
      <c r="H267" t="str">
        <f t="shared" si="16"/>
        <v/>
      </c>
    </row>
    <row r="268" spans="5:8" x14ac:dyDescent="0.35">
      <c r="E268" t="str">
        <f>IF(Units!A268="","",Units!A268&amp;Units!B268&amp;Units!C268&amp;"-"&amp;PROPER(Units!D268))</f>
        <v>1160331-Lewis Township Fire Protection District</v>
      </c>
      <c r="F268" t="str">
        <f t="shared" si="15"/>
        <v/>
      </c>
      <c r="G268" t="str">
        <f>IF(F268="","",COUNTIF($F$2:F268,F268))</f>
        <v/>
      </c>
      <c r="H268" t="str">
        <f t="shared" si="16"/>
        <v/>
      </c>
    </row>
    <row r="269" spans="5:8" x14ac:dyDescent="0.35">
      <c r="E269" t="str">
        <f>IF(Units!A269="","",Units!A269&amp;Units!B269&amp;Units!C269&amp;"-"&amp;PROPER(Units!D269))</f>
        <v>1160333-Clay-Owen Solid Waste Management District</v>
      </c>
      <c r="F269" t="str">
        <f t="shared" si="15"/>
        <v/>
      </c>
      <c r="G269" t="str">
        <f>IF(F269="","",COUNTIF($F$2:F269,F269))</f>
        <v/>
      </c>
      <c r="H269" t="str">
        <f t="shared" si="16"/>
        <v/>
      </c>
    </row>
    <row r="270" spans="5:8" x14ac:dyDescent="0.35">
      <c r="E270" t="str">
        <f>IF(Units!A270="","",Units!A270&amp;Units!B270&amp;Units!C270&amp;"-"&amp;PROPER(Units!D270))</f>
        <v>1160338-Van Buren Fire Protection District</v>
      </c>
      <c r="F270" t="str">
        <f t="shared" si="15"/>
        <v/>
      </c>
      <c r="G270" t="str">
        <f>IF(F270="","",COUNTIF($F$2:F270,F270))</f>
        <v/>
      </c>
      <c r="H270" t="str">
        <f t="shared" si="16"/>
        <v/>
      </c>
    </row>
    <row r="271" spans="5:8" x14ac:dyDescent="0.35">
      <c r="E271" t="str">
        <f>IF(Units!A271="","",Units!A271&amp;Units!B271&amp;Units!C271&amp;"-"&amp;PROPER(Units!D271))</f>
        <v>1160342-Posey Township Fire Protection District</v>
      </c>
      <c r="F271" t="str">
        <f t="shared" si="15"/>
        <v/>
      </c>
      <c r="G271" t="str">
        <f>IF(F271="","",COUNTIF($F$2:F271,F271))</f>
        <v/>
      </c>
      <c r="H271" t="str">
        <f t="shared" si="16"/>
        <v/>
      </c>
    </row>
    <row r="272" spans="5:8" x14ac:dyDescent="0.35">
      <c r="E272" t="str">
        <f>IF(Units!A272="","",Units!A272&amp;Units!B272&amp;Units!C272&amp;"-"&amp;PROPER(Units!D272))</f>
        <v>1210000-Clinton County</v>
      </c>
      <c r="F272" t="str">
        <f t="shared" si="15"/>
        <v/>
      </c>
      <c r="G272" t="str">
        <f>IF(F272="","",COUNTIF($F$2:F272,F272))</f>
        <v/>
      </c>
      <c r="H272" t="str">
        <f t="shared" si="16"/>
        <v/>
      </c>
    </row>
    <row r="273" spans="5:8" x14ac:dyDescent="0.35">
      <c r="E273" t="str">
        <f>IF(Units!A273="","",Units!A273&amp;Units!B273&amp;Units!C273&amp;"-"&amp;PROPER(Units!D273))</f>
        <v>1220001-Center Township</v>
      </c>
      <c r="F273" t="str">
        <f t="shared" si="15"/>
        <v/>
      </c>
      <c r="G273" t="str">
        <f>IF(F273="","",COUNTIF($F$2:F273,F273))</f>
        <v/>
      </c>
      <c r="H273" t="str">
        <f t="shared" si="16"/>
        <v/>
      </c>
    </row>
    <row r="274" spans="5:8" x14ac:dyDescent="0.35">
      <c r="E274" t="str">
        <f>IF(Units!A274="","",Units!A274&amp;Units!B274&amp;Units!C274&amp;"-"&amp;PROPER(Units!D274))</f>
        <v>1220002-Forest Township</v>
      </c>
      <c r="F274" t="str">
        <f t="shared" si="15"/>
        <v/>
      </c>
      <c r="G274" t="str">
        <f>IF(F274="","",COUNTIF($F$2:F274,F274))</f>
        <v/>
      </c>
      <c r="H274" t="str">
        <f t="shared" si="16"/>
        <v/>
      </c>
    </row>
    <row r="275" spans="5:8" x14ac:dyDescent="0.35">
      <c r="E275" t="str">
        <f>IF(Units!A275="","",Units!A275&amp;Units!B275&amp;Units!C275&amp;"-"&amp;PROPER(Units!D275))</f>
        <v>1220003-Jackson Township</v>
      </c>
      <c r="F275" t="str">
        <f t="shared" si="15"/>
        <v/>
      </c>
      <c r="G275" t="str">
        <f>IF(F275="","",COUNTIF($F$2:F275,F275))</f>
        <v/>
      </c>
      <c r="H275" t="str">
        <f t="shared" si="16"/>
        <v/>
      </c>
    </row>
    <row r="276" spans="5:8" x14ac:dyDescent="0.35">
      <c r="E276" t="str">
        <f>IF(Units!A276="","",Units!A276&amp;Units!B276&amp;Units!C276&amp;"-"&amp;PROPER(Units!D276))</f>
        <v>1220004-Johnson Township</v>
      </c>
      <c r="F276" t="str">
        <f t="shared" si="15"/>
        <v/>
      </c>
      <c r="G276" t="str">
        <f>IF(F276="","",COUNTIF($F$2:F276,F276))</f>
        <v/>
      </c>
      <c r="H276" t="str">
        <f t="shared" si="16"/>
        <v/>
      </c>
    </row>
    <row r="277" spans="5:8" x14ac:dyDescent="0.35">
      <c r="E277" t="str">
        <f>IF(Units!A277="","",Units!A277&amp;Units!B277&amp;Units!C277&amp;"-"&amp;PROPER(Units!D277))</f>
        <v>1220005-Kirklin Township</v>
      </c>
      <c r="F277" t="str">
        <f t="shared" si="15"/>
        <v/>
      </c>
      <c r="G277" t="str">
        <f>IF(F277="","",COUNTIF($F$2:F277,F277))</f>
        <v/>
      </c>
      <c r="H277" t="str">
        <f t="shared" si="16"/>
        <v/>
      </c>
    </row>
    <row r="278" spans="5:8" x14ac:dyDescent="0.35">
      <c r="E278" t="str">
        <f>IF(Units!A278="","",Units!A278&amp;Units!B278&amp;Units!C278&amp;"-"&amp;PROPER(Units!D278))</f>
        <v>1220006-Madison Township</v>
      </c>
      <c r="F278" t="str">
        <f t="shared" si="15"/>
        <v/>
      </c>
      <c r="G278" t="str">
        <f>IF(F278="","",COUNTIF($F$2:F278,F278))</f>
        <v/>
      </c>
      <c r="H278" t="str">
        <f t="shared" si="16"/>
        <v/>
      </c>
    </row>
    <row r="279" spans="5:8" x14ac:dyDescent="0.35">
      <c r="E279" t="str">
        <f>IF(Units!A279="","",Units!A279&amp;Units!B279&amp;Units!C279&amp;"-"&amp;PROPER(Units!D279))</f>
        <v>1220007-Michigan Township</v>
      </c>
      <c r="F279" t="str">
        <f t="shared" si="15"/>
        <v/>
      </c>
      <c r="G279" t="str">
        <f>IF(F279="","",COUNTIF($F$2:F279,F279))</f>
        <v/>
      </c>
      <c r="H279" t="str">
        <f t="shared" si="16"/>
        <v/>
      </c>
    </row>
    <row r="280" spans="5:8" x14ac:dyDescent="0.35">
      <c r="E280" t="str">
        <f>IF(Units!A280="","",Units!A280&amp;Units!B280&amp;Units!C280&amp;"-"&amp;PROPER(Units!D280))</f>
        <v>1220008-Owen Township</v>
      </c>
      <c r="F280" t="str">
        <f t="shared" si="15"/>
        <v/>
      </c>
      <c r="G280" t="str">
        <f>IF(F280="","",COUNTIF($F$2:F280,F280))</f>
        <v/>
      </c>
      <c r="H280" t="str">
        <f t="shared" si="16"/>
        <v/>
      </c>
    </row>
    <row r="281" spans="5:8" x14ac:dyDescent="0.35">
      <c r="E281" t="str">
        <f>IF(Units!A281="","",Units!A281&amp;Units!B281&amp;Units!C281&amp;"-"&amp;PROPER(Units!D281))</f>
        <v>1220009-Perry Township</v>
      </c>
      <c r="F281" t="str">
        <f t="shared" si="15"/>
        <v/>
      </c>
      <c r="G281" t="str">
        <f>IF(F281="","",COUNTIF($F$2:F281,F281))</f>
        <v/>
      </c>
      <c r="H281" t="str">
        <f t="shared" si="16"/>
        <v/>
      </c>
    </row>
    <row r="282" spans="5:8" x14ac:dyDescent="0.35">
      <c r="E282" t="str">
        <f>IF(Units!A282="","",Units!A282&amp;Units!B282&amp;Units!C282&amp;"-"&amp;PROPER(Units!D282))</f>
        <v>1220010-Ross Township</v>
      </c>
      <c r="F282" t="str">
        <f t="shared" si="15"/>
        <v/>
      </c>
      <c r="G282" t="str">
        <f>IF(F282="","",COUNTIF($F$2:F282,F282))</f>
        <v/>
      </c>
      <c r="H282" t="str">
        <f t="shared" si="16"/>
        <v/>
      </c>
    </row>
    <row r="283" spans="5:8" x14ac:dyDescent="0.35">
      <c r="E283" t="str">
        <f>IF(Units!A283="","",Units!A283&amp;Units!B283&amp;Units!C283&amp;"-"&amp;PROPER(Units!D283))</f>
        <v>1220011-Sugar Creek Township</v>
      </c>
      <c r="F283" t="str">
        <f t="shared" si="15"/>
        <v/>
      </c>
      <c r="G283" t="str">
        <f>IF(F283="","",COUNTIF($F$2:F283,F283))</f>
        <v/>
      </c>
      <c r="H283" t="str">
        <f t="shared" si="16"/>
        <v/>
      </c>
    </row>
    <row r="284" spans="5:8" x14ac:dyDescent="0.35">
      <c r="E284" t="str">
        <f>IF(Units!A284="","",Units!A284&amp;Units!B284&amp;Units!C284&amp;"-"&amp;PROPER(Units!D284))</f>
        <v>1220012-Union Township</v>
      </c>
      <c r="F284" t="str">
        <f t="shared" si="15"/>
        <v/>
      </c>
      <c r="G284" t="str">
        <f>IF(F284="","",COUNTIF($F$2:F284,F284))</f>
        <v/>
      </c>
      <c r="H284" t="str">
        <f t="shared" si="16"/>
        <v/>
      </c>
    </row>
    <row r="285" spans="5:8" x14ac:dyDescent="0.35">
      <c r="E285" t="str">
        <f>IF(Units!A285="","",Units!A285&amp;Units!B285&amp;Units!C285&amp;"-"&amp;PROPER(Units!D285))</f>
        <v>1220013-Warren Township</v>
      </c>
      <c r="F285" t="str">
        <f t="shared" si="15"/>
        <v/>
      </c>
      <c r="G285" t="str">
        <f>IF(F285="","",COUNTIF($F$2:F285,F285))</f>
        <v/>
      </c>
      <c r="H285" t="str">
        <f t="shared" si="16"/>
        <v/>
      </c>
    </row>
    <row r="286" spans="5:8" x14ac:dyDescent="0.35">
      <c r="E286" t="str">
        <f>IF(Units!A286="","",Units!A286&amp;Units!B286&amp;Units!C286&amp;"-"&amp;PROPER(Units!D286))</f>
        <v>1220014-Washington Township</v>
      </c>
      <c r="F286" t="str">
        <f t="shared" si="15"/>
        <v/>
      </c>
      <c r="G286" t="str">
        <f>IF(F286="","",COUNTIF($F$2:F286,F286))</f>
        <v/>
      </c>
      <c r="H286" t="str">
        <f t="shared" si="16"/>
        <v/>
      </c>
    </row>
    <row r="287" spans="5:8" x14ac:dyDescent="0.35">
      <c r="E287" t="str">
        <f>IF(Units!A287="","",Units!A287&amp;Units!B287&amp;Units!C287&amp;"-"&amp;PROPER(Units!D287))</f>
        <v>1230309-Frankfort Civil City</v>
      </c>
      <c r="F287" t="str">
        <f t="shared" si="15"/>
        <v/>
      </c>
      <c r="G287" t="str">
        <f>IF(F287="","",COUNTIF($F$2:F287,F287))</f>
        <v/>
      </c>
      <c r="H287" t="str">
        <f t="shared" si="16"/>
        <v/>
      </c>
    </row>
    <row r="288" spans="5:8" x14ac:dyDescent="0.35">
      <c r="E288" t="str">
        <f>IF(Units!A288="","",Units!A288&amp;Units!B288&amp;Units!C288&amp;"-"&amp;PROPER(Units!D288))</f>
        <v>1230559-Colfax Civil Town</v>
      </c>
      <c r="F288" t="str">
        <f t="shared" si="15"/>
        <v/>
      </c>
      <c r="G288" t="str">
        <f>IF(F288="","",COUNTIF($F$2:F288,F288))</f>
        <v/>
      </c>
      <c r="H288" t="str">
        <f t="shared" si="16"/>
        <v/>
      </c>
    </row>
    <row r="289" spans="5:8" x14ac:dyDescent="0.35">
      <c r="E289" t="str">
        <f>IF(Units!A289="","",Units!A289&amp;Units!B289&amp;Units!C289&amp;"-"&amp;PROPER(Units!D289))</f>
        <v>1230560-Kirklin Civil Town</v>
      </c>
      <c r="F289" t="str">
        <f t="shared" si="15"/>
        <v/>
      </c>
      <c r="G289" t="str">
        <f>IF(F289="","",COUNTIF($F$2:F289,F289))</f>
        <v/>
      </c>
      <c r="H289" t="str">
        <f t="shared" si="16"/>
        <v/>
      </c>
    </row>
    <row r="290" spans="5:8" x14ac:dyDescent="0.35">
      <c r="E290" t="str">
        <f>IF(Units!A290="","",Units!A290&amp;Units!B290&amp;Units!C290&amp;"-"&amp;PROPER(Units!D290))</f>
        <v>1230561-Michigantown Civil Town</v>
      </c>
      <c r="F290" t="str">
        <f t="shared" si="15"/>
        <v/>
      </c>
      <c r="G290" t="str">
        <f>IF(F290="","",COUNTIF($F$2:F290,F290))</f>
        <v/>
      </c>
      <c r="H290" t="str">
        <f t="shared" si="16"/>
        <v/>
      </c>
    </row>
    <row r="291" spans="5:8" x14ac:dyDescent="0.35">
      <c r="E291" t="str">
        <f>IF(Units!A291="","",Units!A291&amp;Units!B291&amp;Units!C291&amp;"-"&amp;PROPER(Units!D291))</f>
        <v>1230562-Mulberry Civil Town</v>
      </c>
      <c r="F291" t="str">
        <f t="shared" si="15"/>
        <v/>
      </c>
      <c r="G291" t="str">
        <f>IF(F291="","",COUNTIF($F$2:F291,F291))</f>
        <v/>
      </c>
      <c r="H291" t="str">
        <f t="shared" si="16"/>
        <v/>
      </c>
    </row>
    <row r="292" spans="5:8" x14ac:dyDescent="0.35">
      <c r="E292" t="str">
        <f>IF(Units!A292="","",Units!A292&amp;Units!B292&amp;Units!C292&amp;"-"&amp;PROPER(Units!D292))</f>
        <v>1230563-Rossville Civil Town</v>
      </c>
      <c r="F292" t="str">
        <f t="shared" si="15"/>
        <v/>
      </c>
      <c r="G292" t="str">
        <f>IF(F292="","",COUNTIF($F$2:F292,F292))</f>
        <v/>
      </c>
      <c r="H292" t="str">
        <f t="shared" si="16"/>
        <v/>
      </c>
    </row>
    <row r="293" spans="5:8" x14ac:dyDescent="0.35">
      <c r="E293" t="str">
        <f>IF(Units!A293="","",Units!A293&amp;Units!B293&amp;Units!C293&amp;"-"&amp;PROPER(Units!D293))</f>
        <v>1241150-Clinton Central School Corporation</v>
      </c>
      <c r="F293" t="str">
        <f t="shared" si="15"/>
        <v/>
      </c>
      <c r="G293" t="str">
        <f>IF(F293="","",COUNTIF($F$2:F293,F293))</f>
        <v/>
      </c>
      <c r="H293" t="str">
        <f t="shared" si="16"/>
        <v/>
      </c>
    </row>
    <row r="294" spans="5:8" x14ac:dyDescent="0.35">
      <c r="E294" t="str">
        <f>IF(Units!A294="","",Units!A294&amp;Units!B294&amp;Units!C294&amp;"-"&amp;PROPER(Units!D294))</f>
        <v>1241160-Clinton Prairie School Corporation</v>
      </c>
      <c r="F294" t="str">
        <f t="shared" si="15"/>
        <v/>
      </c>
      <c r="G294" t="str">
        <f>IF(F294="","",COUNTIF($F$2:F294,F294))</f>
        <v/>
      </c>
      <c r="H294" t="str">
        <f t="shared" si="16"/>
        <v/>
      </c>
    </row>
    <row r="295" spans="5:8" x14ac:dyDescent="0.35">
      <c r="E295" t="str">
        <f>IF(Units!A295="","",Units!A295&amp;Units!B295&amp;Units!C295&amp;"-"&amp;PROPER(Units!D295))</f>
        <v>1241170-Frankfort Community School Corporation</v>
      </c>
      <c r="F295" t="str">
        <f t="shared" si="15"/>
        <v/>
      </c>
      <c r="G295" t="str">
        <f>IF(F295="","",COUNTIF($F$2:F295,F295))</f>
        <v/>
      </c>
      <c r="H295" t="str">
        <f t="shared" si="16"/>
        <v/>
      </c>
    </row>
    <row r="296" spans="5:8" x14ac:dyDescent="0.35">
      <c r="E296" t="str">
        <f>IF(Units!A296="","",Units!A296&amp;Units!B296&amp;Units!C296&amp;"-"&amp;PROPER(Units!D296))</f>
        <v>1241180-Rossville Consolidated School Corp</v>
      </c>
      <c r="F296" t="str">
        <f t="shared" si="15"/>
        <v/>
      </c>
      <c r="G296" t="str">
        <f>IF(F296="","",COUNTIF($F$2:F296,F296))</f>
        <v/>
      </c>
      <c r="H296" t="str">
        <f t="shared" si="16"/>
        <v/>
      </c>
    </row>
    <row r="297" spans="5:8" x14ac:dyDescent="0.35">
      <c r="E297" t="str">
        <f>IF(Units!A297="","",Units!A297&amp;Units!B297&amp;Units!C297&amp;"-"&amp;PROPER(Units!D297))</f>
        <v>1250027-Colfax-Perry Township Public Library</v>
      </c>
      <c r="F297" t="str">
        <f t="shared" si="15"/>
        <v/>
      </c>
      <c r="G297" t="str">
        <f>IF(F297="","",COUNTIF($F$2:F297,F297))</f>
        <v/>
      </c>
      <c r="H297" t="str">
        <f t="shared" si="16"/>
        <v/>
      </c>
    </row>
    <row r="298" spans="5:8" x14ac:dyDescent="0.35">
      <c r="E298" t="str">
        <f>IF(Units!A298="","",Units!A298&amp;Units!B298&amp;Units!C298&amp;"-"&amp;PROPER(Units!D298))</f>
        <v>1250028-Frankfort Community Public Library</v>
      </c>
      <c r="F298" t="str">
        <f t="shared" si="15"/>
        <v/>
      </c>
      <c r="G298" t="str">
        <f>IF(F298="","",COUNTIF($F$2:F298,F298))</f>
        <v/>
      </c>
      <c r="H298" t="str">
        <f t="shared" si="16"/>
        <v/>
      </c>
    </row>
    <row r="299" spans="5:8" x14ac:dyDescent="0.35">
      <c r="E299" t="str">
        <f>IF(Units!A299="","",Units!A299&amp;Units!B299&amp;Units!C299&amp;"-"&amp;PROPER(Units!D299))</f>
        <v>1250029-Kirklin Public Library</v>
      </c>
      <c r="F299" t="str">
        <f t="shared" si="15"/>
        <v/>
      </c>
      <c r="G299" t="str">
        <f>IF(F299="","",COUNTIF($F$2:F299,F299))</f>
        <v/>
      </c>
      <c r="H299" t="str">
        <f t="shared" si="16"/>
        <v/>
      </c>
    </row>
    <row r="300" spans="5:8" x14ac:dyDescent="0.35">
      <c r="E300" t="str">
        <f>IF(Units!A300="","",Units!A300&amp;Units!B300&amp;Units!C300&amp;"-"&amp;PROPER(Units!D300))</f>
        <v>1250286-Clinton County Contractual Public Library</v>
      </c>
      <c r="F300" t="str">
        <f t="shared" si="15"/>
        <v/>
      </c>
      <c r="G300" t="str">
        <f>IF(F300="","",COUNTIF($F$2:F300,F300))</f>
        <v/>
      </c>
      <c r="H300" t="str">
        <f t="shared" si="16"/>
        <v/>
      </c>
    </row>
    <row r="301" spans="5:8" x14ac:dyDescent="0.35">
      <c r="E301" t="str">
        <f>IF(Units!A301="","",Units!A301&amp;Units!B301&amp;Units!C301&amp;"-"&amp;PROPER(Units!D301))</f>
        <v>1260326-Frankfort And Clinton County Airport Authority</v>
      </c>
      <c r="F301" t="str">
        <f t="shared" si="15"/>
        <v/>
      </c>
      <c r="G301" t="str">
        <f>IF(F301="","",COUNTIF($F$2:F301,F301))</f>
        <v/>
      </c>
      <c r="H301" t="str">
        <f t="shared" si="16"/>
        <v/>
      </c>
    </row>
    <row r="302" spans="5:8" x14ac:dyDescent="0.35">
      <c r="E302" t="str">
        <f>IF(Units!A302="","",Units!A302&amp;Units!B302&amp;Units!C302&amp;"-"&amp;PROPER(Units!D302))</f>
        <v>1260329-Wild Cat Solid Waste Management District</v>
      </c>
      <c r="F302" t="str">
        <f t="shared" si="15"/>
        <v/>
      </c>
      <c r="G302" t="str">
        <f>IF(F302="","",COUNTIF($F$2:F302,F302))</f>
        <v/>
      </c>
      <c r="H302" t="str">
        <f t="shared" si="16"/>
        <v/>
      </c>
    </row>
    <row r="303" spans="5:8" x14ac:dyDescent="0.35">
      <c r="E303" t="str">
        <f>IF(Units!A303="","",Units!A303&amp;Units!B303&amp;Units!C303&amp;"-"&amp;PROPER(Units!D303))</f>
        <v>1310000-Crawford County</v>
      </c>
      <c r="F303" t="str">
        <f t="shared" si="15"/>
        <v/>
      </c>
      <c r="G303" t="str">
        <f>IF(F303="","",COUNTIF($F$2:F303,F303))</f>
        <v/>
      </c>
      <c r="H303" t="str">
        <f t="shared" si="16"/>
        <v/>
      </c>
    </row>
    <row r="304" spans="5:8" x14ac:dyDescent="0.35">
      <c r="E304" t="str">
        <f>IF(Units!A304="","",Units!A304&amp;Units!B304&amp;Units!C304&amp;"-"&amp;PROPER(Units!D304))</f>
        <v>1320001-Boone Township</v>
      </c>
      <c r="F304" t="str">
        <f t="shared" si="15"/>
        <v/>
      </c>
      <c r="G304" t="str">
        <f>IF(F304="","",COUNTIF($F$2:F304,F304))</f>
        <v/>
      </c>
      <c r="H304" t="str">
        <f t="shared" si="16"/>
        <v/>
      </c>
    </row>
    <row r="305" spans="5:8" x14ac:dyDescent="0.35">
      <c r="E305" t="str">
        <f>IF(Units!A305="","",Units!A305&amp;Units!B305&amp;Units!C305&amp;"-"&amp;PROPER(Units!D305))</f>
        <v>1320002-Jennings Township</v>
      </c>
      <c r="F305" t="str">
        <f t="shared" si="15"/>
        <v/>
      </c>
      <c r="G305" t="str">
        <f>IF(F305="","",COUNTIF($F$2:F305,F305))</f>
        <v/>
      </c>
      <c r="H305" t="str">
        <f t="shared" si="16"/>
        <v/>
      </c>
    </row>
    <row r="306" spans="5:8" x14ac:dyDescent="0.35">
      <c r="E306" t="str">
        <f>IF(Units!A306="","",Units!A306&amp;Units!B306&amp;Units!C306&amp;"-"&amp;PROPER(Units!D306))</f>
        <v>1320003-Johnson Township</v>
      </c>
      <c r="F306" t="str">
        <f t="shared" si="15"/>
        <v/>
      </c>
      <c r="G306" t="str">
        <f>IF(F306="","",COUNTIF($F$2:F306,F306))</f>
        <v/>
      </c>
      <c r="H306" t="str">
        <f t="shared" si="16"/>
        <v/>
      </c>
    </row>
    <row r="307" spans="5:8" x14ac:dyDescent="0.35">
      <c r="E307" t="str">
        <f>IF(Units!A307="","",Units!A307&amp;Units!B307&amp;Units!C307&amp;"-"&amp;PROPER(Units!D307))</f>
        <v>1320004-Liberty Township</v>
      </c>
      <c r="F307" t="str">
        <f t="shared" si="15"/>
        <v/>
      </c>
      <c r="G307" t="str">
        <f>IF(F307="","",COUNTIF($F$2:F307,F307))</f>
        <v/>
      </c>
      <c r="H307" t="str">
        <f t="shared" si="16"/>
        <v/>
      </c>
    </row>
    <row r="308" spans="5:8" x14ac:dyDescent="0.35">
      <c r="E308" t="str">
        <f>IF(Units!A308="","",Units!A308&amp;Units!B308&amp;Units!C308&amp;"-"&amp;PROPER(Units!D308))</f>
        <v>1320005-Ohio Township</v>
      </c>
      <c r="F308" t="str">
        <f t="shared" si="15"/>
        <v/>
      </c>
      <c r="G308" t="str">
        <f>IF(F308="","",COUNTIF($F$2:F308,F308))</f>
        <v/>
      </c>
      <c r="H308" t="str">
        <f t="shared" si="16"/>
        <v/>
      </c>
    </row>
    <row r="309" spans="5:8" x14ac:dyDescent="0.35">
      <c r="E309" t="str">
        <f>IF(Units!A309="","",Units!A309&amp;Units!B309&amp;Units!C309&amp;"-"&amp;PROPER(Units!D309))</f>
        <v>1320006-Patoka Township</v>
      </c>
      <c r="F309" t="str">
        <f t="shared" si="15"/>
        <v/>
      </c>
      <c r="G309" t="str">
        <f>IF(F309="","",COUNTIF($F$2:F309,F309))</f>
        <v/>
      </c>
      <c r="H309" t="str">
        <f t="shared" si="16"/>
        <v/>
      </c>
    </row>
    <row r="310" spans="5:8" x14ac:dyDescent="0.35">
      <c r="E310" t="str">
        <f>IF(Units!A310="","",Units!A310&amp;Units!B310&amp;Units!C310&amp;"-"&amp;PROPER(Units!D310))</f>
        <v>1320007-Sterling Township</v>
      </c>
      <c r="F310" t="str">
        <f t="shared" si="15"/>
        <v/>
      </c>
      <c r="G310" t="str">
        <f>IF(F310="","",COUNTIF($F$2:F310,F310))</f>
        <v/>
      </c>
      <c r="H310" t="str">
        <f t="shared" si="16"/>
        <v/>
      </c>
    </row>
    <row r="311" spans="5:8" x14ac:dyDescent="0.35">
      <c r="E311" t="str">
        <f>IF(Units!A311="","",Units!A311&amp;Units!B311&amp;Units!C311&amp;"-"&amp;PROPER(Units!D311))</f>
        <v>1320008-Union Township</v>
      </c>
      <c r="F311" t="str">
        <f t="shared" si="15"/>
        <v/>
      </c>
      <c r="G311" t="str">
        <f>IF(F311="","",COUNTIF($F$2:F311,F311))</f>
        <v/>
      </c>
      <c r="H311" t="str">
        <f t="shared" si="16"/>
        <v/>
      </c>
    </row>
    <row r="312" spans="5:8" x14ac:dyDescent="0.35">
      <c r="E312" t="str">
        <f>IF(Units!A312="","",Units!A312&amp;Units!B312&amp;Units!C312&amp;"-"&amp;PROPER(Units!D312))</f>
        <v>1320009-Whiskey Run Township</v>
      </c>
      <c r="F312" t="str">
        <f t="shared" si="15"/>
        <v/>
      </c>
      <c r="G312" t="str">
        <f>IF(F312="","",COUNTIF($F$2:F312,F312))</f>
        <v/>
      </c>
      <c r="H312" t="str">
        <f t="shared" si="16"/>
        <v/>
      </c>
    </row>
    <row r="313" spans="5:8" x14ac:dyDescent="0.35">
      <c r="E313" t="str">
        <f>IF(Units!A313="","",Units!A313&amp;Units!B313&amp;Units!C313&amp;"-"&amp;PROPER(Units!D313))</f>
        <v>1330564-Alton Civil Town</v>
      </c>
      <c r="F313" t="str">
        <f t="shared" si="15"/>
        <v/>
      </c>
      <c r="G313" t="str">
        <f>IF(F313="","",COUNTIF($F$2:F313,F313))</f>
        <v/>
      </c>
      <c r="H313" t="str">
        <f t="shared" si="16"/>
        <v/>
      </c>
    </row>
    <row r="314" spans="5:8" x14ac:dyDescent="0.35">
      <c r="E314" t="str">
        <f>IF(Units!A314="","",Units!A314&amp;Units!B314&amp;Units!C314&amp;"-"&amp;PROPER(Units!D314))</f>
        <v>1330565-English Civil Town</v>
      </c>
      <c r="F314" t="str">
        <f t="shared" si="15"/>
        <v/>
      </c>
      <c r="G314" t="str">
        <f>IF(F314="","",COUNTIF($F$2:F314,F314))</f>
        <v/>
      </c>
      <c r="H314" t="str">
        <f t="shared" si="16"/>
        <v/>
      </c>
    </row>
    <row r="315" spans="5:8" x14ac:dyDescent="0.35">
      <c r="E315" t="str">
        <f>IF(Units!A315="","",Units!A315&amp;Units!B315&amp;Units!C315&amp;"-"&amp;PROPER(Units!D315))</f>
        <v>1330566-Leavenworth Civil Town</v>
      </c>
      <c r="F315" t="str">
        <f t="shared" si="15"/>
        <v/>
      </c>
      <c r="G315" t="str">
        <f>IF(F315="","",COUNTIF($F$2:F315,F315))</f>
        <v/>
      </c>
      <c r="H315" t="str">
        <f t="shared" si="16"/>
        <v/>
      </c>
    </row>
    <row r="316" spans="5:8" x14ac:dyDescent="0.35">
      <c r="E316" t="str">
        <f>IF(Units!A316="","",Units!A316&amp;Units!B316&amp;Units!C316&amp;"-"&amp;PROPER(Units!D316))</f>
        <v>1330567-Marengo Civil Town</v>
      </c>
      <c r="F316" t="str">
        <f t="shared" si="15"/>
        <v/>
      </c>
      <c r="G316" t="str">
        <f>IF(F316="","",COUNTIF($F$2:F316,F316))</f>
        <v/>
      </c>
      <c r="H316" t="str">
        <f t="shared" si="16"/>
        <v/>
      </c>
    </row>
    <row r="317" spans="5:8" x14ac:dyDescent="0.35">
      <c r="E317" t="str">
        <f>IF(Units!A317="","",Units!A317&amp;Units!B317&amp;Units!C317&amp;"-"&amp;PROPER(Units!D317))</f>
        <v>1341300-Crawford County Community School Corporation</v>
      </c>
      <c r="F317" t="str">
        <f t="shared" si="15"/>
        <v/>
      </c>
      <c r="G317" t="str">
        <f>IF(F317="","",COUNTIF($F$2:F317,F317))</f>
        <v/>
      </c>
      <c r="H317" t="str">
        <f t="shared" si="16"/>
        <v/>
      </c>
    </row>
    <row r="318" spans="5:8" x14ac:dyDescent="0.35">
      <c r="E318" t="str">
        <f>IF(Units!A318="","",Units!A318&amp;Units!B318&amp;Units!C318&amp;"-"&amp;PROPER(Units!D318))</f>
        <v>1350030-Crawford County Public Library</v>
      </c>
      <c r="F318" t="str">
        <f t="shared" si="15"/>
        <v/>
      </c>
      <c r="G318" t="str">
        <f>IF(F318="","",COUNTIF($F$2:F318,F318))</f>
        <v/>
      </c>
      <c r="H318" t="str">
        <f t="shared" si="16"/>
        <v/>
      </c>
    </row>
    <row r="319" spans="5:8" x14ac:dyDescent="0.35">
      <c r="E319" t="str">
        <f>IF(Units!A319="","",Units!A319&amp;Units!B319&amp;Units!C319&amp;"-"&amp;PROPER(Units!D319))</f>
        <v>1360965-Marengo-Liberty Township Fire</v>
      </c>
      <c r="F319" t="str">
        <f t="shared" si="15"/>
        <v/>
      </c>
      <c r="G319" t="str">
        <f>IF(F319="","",COUNTIF($F$2:F319,F319))</f>
        <v/>
      </c>
      <c r="H319" t="str">
        <f t="shared" si="16"/>
        <v/>
      </c>
    </row>
    <row r="320" spans="5:8" x14ac:dyDescent="0.35">
      <c r="E320" t="str">
        <f>IF(Units!A320="","",Units!A320&amp;Units!B320&amp;Units!C320&amp;"-"&amp;PROPER(Units!D320))</f>
        <v>1360966-English Fire</v>
      </c>
      <c r="F320" t="str">
        <f t="shared" si="15"/>
        <v/>
      </c>
      <c r="G320" t="str">
        <f>IF(F320="","",COUNTIF($F$2:F320,F320))</f>
        <v/>
      </c>
      <c r="H320" t="str">
        <f t="shared" si="16"/>
        <v/>
      </c>
    </row>
    <row r="321" spans="5:8" x14ac:dyDescent="0.35">
      <c r="E321" t="str">
        <f>IF(Units!A321="","",Units!A321&amp;Units!B321&amp;Units!C321&amp;"-"&amp;PROPER(Units!D321))</f>
        <v>1360967-Whiskey Run Fire Protection District</v>
      </c>
      <c r="F321" t="str">
        <f t="shared" si="15"/>
        <v/>
      </c>
      <c r="G321" t="str">
        <f>IF(F321="","",COUNTIF($F$2:F321,F321))</f>
        <v/>
      </c>
      <c r="H321" t="str">
        <f t="shared" si="16"/>
        <v/>
      </c>
    </row>
    <row r="322" spans="5:8" x14ac:dyDescent="0.35">
      <c r="E322" t="str">
        <f>IF(Units!A322="","",Units!A322&amp;Units!B322&amp;Units!C322&amp;"-"&amp;PROPER(Units!D322))</f>
        <v>1360968-Leavenworth Fire Protection District</v>
      </c>
      <c r="F322" t="str">
        <f t="shared" si="15"/>
        <v/>
      </c>
      <c r="G322" t="str">
        <f>IF(F322="","",COUNTIF($F$2:F322,F322))</f>
        <v/>
      </c>
      <c r="H322" t="str">
        <f t="shared" si="16"/>
        <v/>
      </c>
    </row>
    <row r="323" spans="5:8" x14ac:dyDescent="0.35">
      <c r="E323" t="str">
        <f>IF(Units!A323="","",Units!A323&amp;Units!B323&amp;Units!C323&amp;"-"&amp;PROPER(Units!D323))</f>
        <v>1361045-Crawford County Solid Waste Management District</v>
      </c>
      <c r="F323" t="str">
        <f t="shared" ref="F323:F386" si="17">IF(LEFT(E323,2)=$F$1,$F$1,"")</f>
        <v/>
      </c>
      <c r="G323" t="str">
        <f>IF(F323="","",COUNTIF($F$2:F323,F323))</f>
        <v/>
      </c>
      <c r="H323" t="str">
        <f t="shared" ref="H323:H386" si="18">IF(G323="","",E323)</f>
        <v/>
      </c>
    </row>
    <row r="324" spans="5:8" x14ac:dyDescent="0.35">
      <c r="E324" t="str">
        <f>IF(Units!A324="","",Units!A324&amp;Units!B324&amp;Units!C324&amp;"-"&amp;PROPER(Units!D324))</f>
        <v>1410000-Daviess County</v>
      </c>
      <c r="F324" t="str">
        <f t="shared" si="17"/>
        <v/>
      </c>
      <c r="G324" t="str">
        <f>IF(F324="","",COUNTIF($F$2:F324,F324))</f>
        <v/>
      </c>
      <c r="H324" t="str">
        <f t="shared" si="18"/>
        <v/>
      </c>
    </row>
    <row r="325" spans="5:8" x14ac:dyDescent="0.35">
      <c r="E325" t="str">
        <f>IF(Units!A325="","",Units!A325&amp;Units!B325&amp;Units!C325&amp;"-"&amp;PROPER(Units!D325))</f>
        <v>1420001-Barr Township</v>
      </c>
      <c r="F325" t="str">
        <f t="shared" si="17"/>
        <v/>
      </c>
      <c r="G325" t="str">
        <f>IF(F325="","",COUNTIF($F$2:F325,F325))</f>
        <v/>
      </c>
      <c r="H325" t="str">
        <f t="shared" si="18"/>
        <v/>
      </c>
    </row>
    <row r="326" spans="5:8" x14ac:dyDescent="0.35">
      <c r="E326" t="str">
        <f>IF(Units!A326="","",Units!A326&amp;Units!B326&amp;Units!C326&amp;"-"&amp;PROPER(Units!D326))</f>
        <v>1420002-Bogard Township</v>
      </c>
      <c r="F326" t="str">
        <f t="shared" si="17"/>
        <v/>
      </c>
      <c r="G326" t="str">
        <f>IF(F326="","",COUNTIF($F$2:F326,F326))</f>
        <v/>
      </c>
      <c r="H326" t="str">
        <f t="shared" si="18"/>
        <v/>
      </c>
    </row>
    <row r="327" spans="5:8" x14ac:dyDescent="0.35">
      <c r="E327" t="str">
        <f>IF(Units!A327="","",Units!A327&amp;Units!B327&amp;Units!C327&amp;"-"&amp;PROPER(Units!D327))</f>
        <v>1420003-Elmore Township</v>
      </c>
      <c r="F327" t="str">
        <f t="shared" si="17"/>
        <v/>
      </c>
      <c r="G327" t="str">
        <f>IF(F327="","",COUNTIF($F$2:F327,F327))</f>
        <v/>
      </c>
      <c r="H327" t="str">
        <f t="shared" si="18"/>
        <v/>
      </c>
    </row>
    <row r="328" spans="5:8" x14ac:dyDescent="0.35">
      <c r="E328" t="str">
        <f>IF(Units!A328="","",Units!A328&amp;Units!B328&amp;Units!C328&amp;"-"&amp;PROPER(Units!D328))</f>
        <v>1420004-Harrison Township</v>
      </c>
      <c r="F328" t="str">
        <f t="shared" si="17"/>
        <v/>
      </c>
      <c r="G328" t="str">
        <f>IF(F328="","",COUNTIF($F$2:F328,F328))</f>
        <v/>
      </c>
      <c r="H328" t="str">
        <f t="shared" si="18"/>
        <v/>
      </c>
    </row>
    <row r="329" spans="5:8" x14ac:dyDescent="0.35">
      <c r="E329" t="str">
        <f>IF(Units!A329="","",Units!A329&amp;Units!B329&amp;Units!C329&amp;"-"&amp;PROPER(Units!D329))</f>
        <v>1420005-Madison Township</v>
      </c>
      <c r="F329" t="str">
        <f t="shared" si="17"/>
        <v/>
      </c>
      <c r="G329" t="str">
        <f>IF(F329="","",COUNTIF($F$2:F329,F329))</f>
        <v/>
      </c>
      <c r="H329" t="str">
        <f t="shared" si="18"/>
        <v/>
      </c>
    </row>
    <row r="330" spans="5:8" x14ac:dyDescent="0.35">
      <c r="E330" t="str">
        <f>IF(Units!A330="","",Units!A330&amp;Units!B330&amp;Units!C330&amp;"-"&amp;PROPER(Units!D330))</f>
        <v>1420006-Reeve Township</v>
      </c>
      <c r="F330" t="str">
        <f t="shared" si="17"/>
        <v/>
      </c>
      <c r="G330" t="str">
        <f>IF(F330="","",COUNTIF($F$2:F330,F330))</f>
        <v/>
      </c>
      <c r="H330" t="str">
        <f t="shared" si="18"/>
        <v/>
      </c>
    </row>
    <row r="331" spans="5:8" x14ac:dyDescent="0.35">
      <c r="E331" t="str">
        <f>IF(Units!A331="","",Units!A331&amp;Units!B331&amp;Units!C331&amp;"-"&amp;PROPER(Units!D331))</f>
        <v>1420007-Steele Township</v>
      </c>
      <c r="F331" t="str">
        <f t="shared" si="17"/>
        <v/>
      </c>
      <c r="G331" t="str">
        <f>IF(F331="","",COUNTIF($F$2:F331,F331))</f>
        <v/>
      </c>
      <c r="H331" t="str">
        <f t="shared" si="18"/>
        <v/>
      </c>
    </row>
    <row r="332" spans="5:8" x14ac:dyDescent="0.35">
      <c r="E332" t="str">
        <f>IF(Units!A332="","",Units!A332&amp;Units!B332&amp;Units!C332&amp;"-"&amp;PROPER(Units!D332))</f>
        <v>1420008-Van Buren Township</v>
      </c>
      <c r="F332" t="str">
        <f t="shared" si="17"/>
        <v/>
      </c>
      <c r="G332" t="str">
        <f>IF(F332="","",COUNTIF($F$2:F332,F332))</f>
        <v/>
      </c>
      <c r="H332" t="str">
        <f t="shared" si="18"/>
        <v/>
      </c>
    </row>
    <row r="333" spans="5:8" x14ac:dyDescent="0.35">
      <c r="E333" t="str">
        <f>IF(Units!A333="","",Units!A333&amp;Units!B333&amp;Units!C333&amp;"-"&amp;PROPER(Units!D333))</f>
        <v>1420009-Veale Township</v>
      </c>
      <c r="F333" t="str">
        <f t="shared" si="17"/>
        <v/>
      </c>
      <c r="G333" t="str">
        <f>IF(F333="","",COUNTIF($F$2:F333,F333))</f>
        <v/>
      </c>
      <c r="H333" t="str">
        <f t="shared" si="18"/>
        <v/>
      </c>
    </row>
    <row r="334" spans="5:8" x14ac:dyDescent="0.35">
      <c r="E334" t="str">
        <f>IF(Units!A334="","",Units!A334&amp;Units!B334&amp;Units!C334&amp;"-"&amp;PROPER(Units!D334))</f>
        <v>1420010-Washington Township</v>
      </c>
      <c r="F334" t="str">
        <f t="shared" si="17"/>
        <v/>
      </c>
      <c r="G334" t="str">
        <f>IF(F334="","",COUNTIF($F$2:F334,F334))</f>
        <v/>
      </c>
      <c r="H334" t="str">
        <f t="shared" si="18"/>
        <v/>
      </c>
    </row>
    <row r="335" spans="5:8" x14ac:dyDescent="0.35">
      <c r="E335" t="str">
        <f>IF(Units!A335="","",Units!A335&amp;Units!B335&amp;Units!C335&amp;"-"&amp;PROPER(Units!D335))</f>
        <v>1430319-Washington Civil City</v>
      </c>
      <c r="F335" t="str">
        <f t="shared" si="17"/>
        <v/>
      </c>
      <c r="G335" t="str">
        <f>IF(F335="","",COUNTIF($F$2:F335,F335))</f>
        <v/>
      </c>
      <c r="H335" t="str">
        <f t="shared" si="18"/>
        <v/>
      </c>
    </row>
    <row r="336" spans="5:8" x14ac:dyDescent="0.35">
      <c r="E336" t="str">
        <f>IF(Units!A336="","",Units!A336&amp;Units!B336&amp;Units!C336&amp;"-"&amp;PROPER(Units!D336))</f>
        <v>1430569-Alfordsville Civil Town</v>
      </c>
      <c r="F336" t="str">
        <f t="shared" si="17"/>
        <v/>
      </c>
      <c r="G336" t="str">
        <f>IF(F336="","",COUNTIF($F$2:F336,F336))</f>
        <v/>
      </c>
      <c r="H336" t="str">
        <f t="shared" si="18"/>
        <v/>
      </c>
    </row>
    <row r="337" spans="5:8" x14ac:dyDescent="0.35">
      <c r="E337" t="str">
        <f>IF(Units!A337="","",Units!A337&amp;Units!B337&amp;Units!C337&amp;"-"&amp;PROPER(Units!D337))</f>
        <v>1430570-Cannelburg Civil Town</v>
      </c>
      <c r="F337" t="str">
        <f t="shared" si="17"/>
        <v/>
      </c>
      <c r="G337" t="str">
        <f>IF(F337="","",COUNTIF($F$2:F337,F337))</f>
        <v/>
      </c>
      <c r="H337" t="str">
        <f t="shared" si="18"/>
        <v/>
      </c>
    </row>
    <row r="338" spans="5:8" x14ac:dyDescent="0.35">
      <c r="E338" t="str">
        <f>IF(Units!A338="","",Units!A338&amp;Units!B338&amp;Units!C338&amp;"-"&amp;PROPER(Units!D338))</f>
        <v>1430571-Elnora Civil Town</v>
      </c>
      <c r="F338" t="str">
        <f t="shared" si="17"/>
        <v/>
      </c>
      <c r="G338" t="str">
        <f>IF(F338="","",COUNTIF($F$2:F338,F338))</f>
        <v/>
      </c>
      <c r="H338" t="str">
        <f t="shared" si="18"/>
        <v/>
      </c>
    </row>
    <row r="339" spans="5:8" x14ac:dyDescent="0.35">
      <c r="E339" t="str">
        <f>IF(Units!A339="","",Units!A339&amp;Units!B339&amp;Units!C339&amp;"-"&amp;PROPER(Units!D339))</f>
        <v>1430572-Montgomery Civil Town</v>
      </c>
      <c r="F339" t="str">
        <f t="shared" si="17"/>
        <v/>
      </c>
      <c r="G339" t="str">
        <f>IF(F339="","",COUNTIF($F$2:F339,F339))</f>
        <v/>
      </c>
      <c r="H339" t="str">
        <f t="shared" si="18"/>
        <v/>
      </c>
    </row>
    <row r="340" spans="5:8" x14ac:dyDescent="0.35">
      <c r="E340" t="str">
        <f>IF(Units!A340="","",Units!A340&amp;Units!B340&amp;Units!C340&amp;"-"&amp;PROPER(Units!D340))</f>
        <v>1430573-Odon Civil Town</v>
      </c>
      <c r="F340" t="str">
        <f t="shared" si="17"/>
        <v/>
      </c>
      <c r="G340" t="str">
        <f>IF(F340="","",COUNTIF($F$2:F340,F340))</f>
        <v/>
      </c>
      <c r="H340" t="str">
        <f t="shared" si="18"/>
        <v/>
      </c>
    </row>
    <row r="341" spans="5:8" x14ac:dyDescent="0.35">
      <c r="E341" t="str">
        <f>IF(Units!A341="","",Units!A341&amp;Units!B341&amp;Units!C341&amp;"-"&amp;PROPER(Units!D341))</f>
        <v>1430574-Plainville Civil Town</v>
      </c>
      <c r="F341" t="str">
        <f t="shared" si="17"/>
        <v/>
      </c>
      <c r="G341" t="str">
        <f>IF(F341="","",COUNTIF($F$2:F341,F341))</f>
        <v/>
      </c>
      <c r="H341" t="str">
        <f t="shared" si="18"/>
        <v/>
      </c>
    </row>
    <row r="342" spans="5:8" x14ac:dyDescent="0.35">
      <c r="E342" t="str">
        <f>IF(Units!A342="","",Units!A342&amp;Units!B342&amp;Units!C342&amp;"-"&amp;PROPER(Units!D342))</f>
        <v>1441315-Barr-Reeve Community School Corporation</v>
      </c>
      <c r="F342" t="str">
        <f t="shared" si="17"/>
        <v/>
      </c>
      <c r="G342" t="str">
        <f>IF(F342="","",COUNTIF($F$2:F342,F342))</f>
        <v/>
      </c>
      <c r="H342" t="str">
        <f t="shared" si="18"/>
        <v/>
      </c>
    </row>
    <row r="343" spans="5:8" x14ac:dyDescent="0.35">
      <c r="E343" t="str">
        <f>IF(Units!A343="","",Units!A343&amp;Units!B343&amp;Units!C343&amp;"-"&amp;PROPER(Units!D343))</f>
        <v>1441375-North Daviess County School Corporation</v>
      </c>
      <c r="F343" t="str">
        <f t="shared" si="17"/>
        <v/>
      </c>
      <c r="G343" t="str">
        <f>IF(F343="","",COUNTIF($F$2:F343,F343))</f>
        <v/>
      </c>
      <c r="H343" t="str">
        <f t="shared" si="18"/>
        <v/>
      </c>
    </row>
    <row r="344" spans="5:8" x14ac:dyDescent="0.35">
      <c r="E344" t="str">
        <f>IF(Units!A344="","",Units!A344&amp;Units!B344&amp;Units!C344&amp;"-"&amp;PROPER(Units!D344))</f>
        <v>1441405-Washington Community School Corporation</v>
      </c>
      <c r="F344" t="str">
        <f t="shared" si="17"/>
        <v/>
      </c>
      <c r="G344" t="str">
        <f>IF(F344="","",COUNTIF($F$2:F344,F344))</f>
        <v/>
      </c>
      <c r="H344" t="str">
        <f t="shared" si="18"/>
        <v/>
      </c>
    </row>
    <row r="345" spans="5:8" x14ac:dyDescent="0.35">
      <c r="E345" t="str">
        <f>IF(Units!A345="","",Units!A345&amp;Units!B345&amp;Units!C345&amp;"-"&amp;PROPER(Units!D345))</f>
        <v>1450031-Odon-Winkelpleck Public Library</v>
      </c>
      <c r="F345" t="str">
        <f t="shared" si="17"/>
        <v/>
      </c>
      <c r="G345" t="str">
        <f>IF(F345="","",COUNTIF($F$2:F345,F345))</f>
        <v/>
      </c>
      <c r="H345" t="str">
        <f t="shared" si="18"/>
        <v/>
      </c>
    </row>
    <row r="346" spans="5:8" x14ac:dyDescent="0.35">
      <c r="E346" t="str">
        <f>IF(Units!A346="","",Units!A346&amp;Units!B346&amp;Units!C346&amp;"-"&amp;PROPER(Units!D346))</f>
        <v>1450032-Washington Carnegie Public Library</v>
      </c>
      <c r="F346" t="str">
        <f t="shared" si="17"/>
        <v/>
      </c>
      <c r="G346" t="str">
        <f>IF(F346="","",COUNTIF($F$2:F346,F346))</f>
        <v/>
      </c>
      <c r="H346" t="str">
        <f t="shared" si="18"/>
        <v/>
      </c>
    </row>
    <row r="347" spans="5:8" x14ac:dyDescent="0.35">
      <c r="E347" t="str">
        <f>IF(Units!A347="","",Units!A347&amp;Units!B347&amp;Units!C347&amp;"-"&amp;PROPER(Units!D347))</f>
        <v>1460984-Veale Fire District</v>
      </c>
      <c r="F347" t="str">
        <f t="shared" si="17"/>
        <v/>
      </c>
      <c r="G347" t="str">
        <f>IF(F347="","",COUNTIF($F$2:F347,F347))</f>
        <v/>
      </c>
      <c r="H347" t="str">
        <f t="shared" si="18"/>
        <v/>
      </c>
    </row>
    <row r="348" spans="5:8" x14ac:dyDescent="0.35">
      <c r="E348" t="str">
        <f>IF(Units!A348="","",Units!A348&amp;Units!B348&amp;Units!C348&amp;"-"&amp;PROPER(Units!D348))</f>
        <v>1460989-Southeast Daviess Fire Protection District</v>
      </c>
      <c r="F348" t="str">
        <f t="shared" si="17"/>
        <v/>
      </c>
      <c r="G348" t="str">
        <f>IF(F348="","",COUNTIF($F$2:F348,F348))</f>
        <v/>
      </c>
      <c r="H348" t="str">
        <f t="shared" si="18"/>
        <v/>
      </c>
    </row>
    <row r="349" spans="5:8" x14ac:dyDescent="0.35">
      <c r="E349" t="str">
        <f>IF(Units!A349="","",Units!A349&amp;Units!B349&amp;Units!C349&amp;"-"&amp;PROPER(Units!D349))</f>
        <v>1461022-Daviess County Solid Waste District</v>
      </c>
      <c r="F349" t="str">
        <f t="shared" si="17"/>
        <v/>
      </c>
      <c r="G349" t="str">
        <f>IF(F349="","",COUNTIF($F$2:F349,F349))</f>
        <v/>
      </c>
      <c r="H349" t="str">
        <f t="shared" si="18"/>
        <v/>
      </c>
    </row>
    <row r="350" spans="5:8" x14ac:dyDescent="0.35">
      <c r="E350" t="str">
        <f>IF(Units!A350="","",Units!A350&amp;Units!B350&amp;Units!C350&amp;"-"&amp;PROPER(Units!D350))</f>
        <v>1470005-Prairie Creek Conservancy District</v>
      </c>
      <c r="F350" t="str">
        <f t="shared" si="17"/>
        <v/>
      </c>
      <c r="G350" t="str">
        <f>IF(F350="","",COUNTIF($F$2:F350,F350))</f>
        <v/>
      </c>
      <c r="H350" t="str">
        <f t="shared" si="18"/>
        <v/>
      </c>
    </row>
    <row r="351" spans="5:8" x14ac:dyDescent="0.35">
      <c r="E351" t="str">
        <f>IF(Units!A351="","",Units!A351&amp;Units!B351&amp;Units!C351&amp;"-"&amp;PROPER(Units!D351))</f>
        <v>1510000-Dearborn County</v>
      </c>
      <c r="F351" t="str">
        <f t="shared" si="17"/>
        <v/>
      </c>
      <c r="G351" t="str">
        <f>IF(F351="","",COUNTIF($F$2:F351,F351))</f>
        <v/>
      </c>
      <c r="H351" t="str">
        <f t="shared" si="18"/>
        <v/>
      </c>
    </row>
    <row r="352" spans="5:8" x14ac:dyDescent="0.35">
      <c r="E352" t="str">
        <f>IF(Units!A352="","",Units!A352&amp;Units!B352&amp;Units!C352&amp;"-"&amp;PROPER(Units!D352))</f>
        <v>1520001-Caesar Creek Township</v>
      </c>
      <c r="F352" t="str">
        <f t="shared" si="17"/>
        <v/>
      </c>
      <c r="G352" t="str">
        <f>IF(F352="","",COUNTIF($F$2:F352,F352))</f>
        <v/>
      </c>
      <c r="H352" t="str">
        <f t="shared" si="18"/>
        <v/>
      </c>
    </row>
    <row r="353" spans="5:8" x14ac:dyDescent="0.35">
      <c r="E353" t="str">
        <f>IF(Units!A353="","",Units!A353&amp;Units!B353&amp;Units!C353&amp;"-"&amp;PROPER(Units!D353))</f>
        <v>1520002-Center Township</v>
      </c>
      <c r="F353" t="str">
        <f t="shared" si="17"/>
        <v/>
      </c>
      <c r="G353" t="str">
        <f>IF(F353="","",COUNTIF($F$2:F353,F353))</f>
        <v/>
      </c>
      <c r="H353" t="str">
        <f t="shared" si="18"/>
        <v/>
      </c>
    </row>
    <row r="354" spans="5:8" x14ac:dyDescent="0.35">
      <c r="E354" t="str">
        <f>IF(Units!A354="","",Units!A354&amp;Units!B354&amp;Units!C354&amp;"-"&amp;PROPER(Units!D354))</f>
        <v>1520003-Clay Township</v>
      </c>
      <c r="F354" t="str">
        <f t="shared" si="17"/>
        <v/>
      </c>
      <c r="G354" t="str">
        <f>IF(F354="","",COUNTIF($F$2:F354,F354))</f>
        <v/>
      </c>
      <c r="H354" t="str">
        <f t="shared" si="18"/>
        <v/>
      </c>
    </row>
    <row r="355" spans="5:8" x14ac:dyDescent="0.35">
      <c r="E355" t="str">
        <f>IF(Units!A355="","",Units!A355&amp;Units!B355&amp;Units!C355&amp;"-"&amp;PROPER(Units!D355))</f>
        <v>1520004-Harrison Township</v>
      </c>
      <c r="F355" t="str">
        <f t="shared" si="17"/>
        <v/>
      </c>
      <c r="G355" t="str">
        <f>IF(F355="","",COUNTIF($F$2:F355,F355))</f>
        <v/>
      </c>
      <c r="H355" t="str">
        <f t="shared" si="18"/>
        <v/>
      </c>
    </row>
    <row r="356" spans="5:8" x14ac:dyDescent="0.35">
      <c r="E356" t="str">
        <f>IF(Units!A356="","",Units!A356&amp;Units!B356&amp;Units!C356&amp;"-"&amp;PROPER(Units!D356))</f>
        <v>1520005-Hogan Township</v>
      </c>
      <c r="F356" t="str">
        <f t="shared" si="17"/>
        <v/>
      </c>
      <c r="G356" t="str">
        <f>IF(F356="","",COUNTIF($F$2:F356,F356))</f>
        <v/>
      </c>
      <c r="H356" t="str">
        <f t="shared" si="18"/>
        <v/>
      </c>
    </row>
    <row r="357" spans="5:8" x14ac:dyDescent="0.35">
      <c r="E357" t="str">
        <f>IF(Units!A357="","",Units!A357&amp;Units!B357&amp;Units!C357&amp;"-"&amp;PROPER(Units!D357))</f>
        <v>1520006-Jackson Township</v>
      </c>
      <c r="F357" t="str">
        <f t="shared" si="17"/>
        <v/>
      </c>
      <c r="G357" t="str">
        <f>IF(F357="","",COUNTIF($F$2:F357,F357))</f>
        <v/>
      </c>
      <c r="H357" t="str">
        <f t="shared" si="18"/>
        <v/>
      </c>
    </row>
    <row r="358" spans="5:8" x14ac:dyDescent="0.35">
      <c r="E358" t="str">
        <f>IF(Units!A358="","",Units!A358&amp;Units!B358&amp;Units!C358&amp;"-"&amp;PROPER(Units!D358))</f>
        <v>1520007-Kelso Township</v>
      </c>
      <c r="F358" t="str">
        <f t="shared" si="17"/>
        <v/>
      </c>
      <c r="G358" t="str">
        <f>IF(F358="","",COUNTIF($F$2:F358,F358))</f>
        <v/>
      </c>
      <c r="H358" t="str">
        <f t="shared" si="18"/>
        <v/>
      </c>
    </row>
    <row r="359" spans="5:8" x14ac:dyDescent="0.35">
      <c r="E359" t="str">
        <f>IF(Units!A359="","",Units!A359&amp;Units!B359&amp;Units!C359&amp;"-"&amp;PROPER(Units!D359))</f>
        <v>1520008-Lawrenceburg Township</v>
      </c>
      <c r="F359" t="str">
        <f t="shared" si="17"/>
        <v/>
      </c>
      <c r="G359" t="str">
        <f>IF(F359="","",COUNTIF($F$2:F359,F359))</f>
        <v/>
      </c>
      <c r="H359" t="str">
        <f t="shared" si="18"/>
        <v/>
      </c>
    </row>
    <row r="360" spans="5:8" x14ac:dyDescent="0.35">
      <c r="E360" t="str">
        <f>IF(Units!A360="","",Units!A360&amp;Units!B360&amp;Units!C360&amp;"-"&amp;PROPER(Units!D360))</f>
        <v>1520009-Logan Township</v>
      </c>
      <c r="F360" t="str">
        <f t="shared" si="17"/>
        <v/>
      </c>
      <c r="G360" t="str">
        <f>IF(F360="","",COUNTIF($F$2:F360,F360))</f>
        <v/>
      </c>
      <c r="H360" t="str">
        <f t="shared" si="18"/>
        <v/>
      </c>
    </row>
    <row r="361" spans="5:8" x14ac:dyDescent="0.35">
      <c r="E361" t="str">
        <f>IF(Units!A361="","",Units!A361&amp;Units!B361&amp;Units!C361&amp;"-"&amp;PROPER(Units!D361))</f>
        <v>1520010-Manchester Township</v>
      </c>
      <c r="F361" t="str">
        <f t="shared" si="17"/>
        <v/>
      </c>
      <c r="G361" t="str">
        <f>IF(F361="","",COUNTIF($F$2:F361,F361))</f>
        <v/>
      </c>
      <c r="H361" t="str">
        <f t="shared" si="18"/>
        <v/>
      </c>
    </row>
    <row r="362" spans="5:8" x14ac:dyDescent="0.35">
      <c r="E362" t="str">
        <f>IF(Units!A362="","",Units!A362&amp;Units!B362&amp;Units!C362&amp;"-"&amp;PROPER(Units!D362))</f>
        <v>1520011-Miller Township</v>
      </c>
      <c r="F362" t="str">
        <f t="shared" si="17"/>
        <v/>
      </c>
      <c r="G362" t="str">
        <f>IF(F362="","",COUNTIF($F$2:F362,F362))</f>
        <v/>
      </c>
      <c r="H362" t="str">
        <f t="shared" si="18"/>
        <v/>
      </c>
    </row>
    <row r="363" spans="5:8" x14ac:dyDescent="0.35">
      <c r="E363" t="str">
        <f>IF(Units!A363="","",Units!A363&amp;Units!B363&amp;Units!C363&amp;"-"&amp;PROPER(Units!D363))</f>
        <v>1520012-Sparta Township</v>
      </c>
      <c r="F363" t="str">
        <f t="shared" si="17"/>
        <v/>
      </c>
      <c r="G363" t="str">
        <f>IF(F363="","",COUNTIF($F$2:F363,F363))</f>
        <v/>
      </c>
      <c r="H363" t="str">
        <f t="shared" si="18"/>
        <v/>
      </c>
    </row>
    <row r="364" spans="5:8" x14ac:dyDescent="0.35">
      <c r="E364" t="str">
        <f>IF(Units!A364="","",Units!A364&amp;Units!B364&amp;Units!C364&amp;"-"&amp;PROPER(Units!D364))</f>
        <v>1520013-Washington Township</v>
      </c>
      <c r="F364" t="str">
        <f t="shared" si="17"/>
        <v/>
      </c>
      <c r="G364" t="str">
        <f>IF(F364="","",COUNTIF($F$2:F364,F364))</f>
        <v/>
      </c>
      <c r="H364" t="str">
        <f t="shared" si="18"/>
        <v/>
      </c>
    </row>
    <row r="365" spans="5:8" x14ac:dyDescent="0.35">
      <c r="E365" t="str">
        <f>IF(Units!A365="","",Units!A365&amp;Units!B365&amp;Units!C365&amp;"-"&amp;PROPER(Units!D365))</f>
        <v>1520014-York Township</v>
      </c>
      <c r="F365" t="str">
        <f t="shared" si="17"/>
        <v/>
      </c>
      <c r="G365" t="str">
        <f>IF(F365="","",COUNTIF($F$2:F365,F365))</f>
        <v/>
      </c>
      <c r="H365" t="str">
        <f t="shared" si="18"/>
        <v/>
      </c>
    </row>
    <row r="366" spans="5:8" x14ac:dyDescent="0.35">
      <c r="E366" t="str">
        <f>IF(Units!A366="","",Units!A366&amp;Units!B366&amp;Units!C366&amp;"-"&amp;PROPER(Units!D366))</f>
        <v>1530439-Lawrenceburg Civil City</v>
      </c>
      <c r="F366" t="str">
        <f t="shared" si="17"/>
        <v/>
      </c>
      <c r="G366" t="str">
        <f>IF(F366="","",COUNTIF($F$2:F366,F366))</f>
        <v/>
      </c>
      <c r="H366" t="str">
        <f t="shared" si="18"/>
        <v/>
      </c>
    </row>
    <row r="367" spans="5:8" x14ac:dyDescent="0.35">
      <c r="E367" t="str">
        <f>IF(Units!A367="","",Units!A367&amp;Units!B367&amp;Units!C367&amp;"-"&amp;PROPER(Units!D367))</f>
        <v>1530442-Aurora Civil City</v>
      </c>
      <c r="F367" t="str">
        <f t="shared" si="17"/>
        <v/>
      </c>
      <c r="G367" t="str">
        <f>IF(F367="","",COUNTIF($F$2:F367,F367))</f>
        <v/>
      </c>
      <c r="H367" t="str">
        <f t="shared" si="18"/>
        <v/>
      </c>
    </row>
    <row r="368" spans="5:8" x14ac:dyDescent="0.35">
      <c r="E368" t="str">
        <f>IF(Units!A368="","",Units!A368&amp;Units!B368&amp;Units!C368&amp;"-"&amp;PROPER(Units!D368))</f>
        <v>1530575-Dillsboro Civil Town</v>
      </c>
      <c r="F368" t="str">
        <f t="shared" si="17"/>
        <v/>
      </c>
      <c r="G368" t="str">
        <f>IF(F368="","",COUNTIF($F$2:F368,F368))</f>
        <v/>
      </c>
      <c r="H368" t="str">
        <f t="shared" si="18"/>
        <v/>
      </c>
    </row>
    <row r="369" spans="5:8" x14ac:dyDescent="0.35">
      <c r="E369" t="str">
        <f>IF(Units!A369="","",Units!A369&amp;Units!B369&amp;Units!C369&amp;"-"&amp;PROPER(Units!D369))</f>
        <v>1530576-City Of Greendale</v>
      </c>
      <c r="F369" t="str">
        <f t="shared" si="17"/>
        <v/>
      </c>
      <c r="G369" t="str">
        <f>IF(F369="","",COUNTIF($F$2:F369,F369))</f>
        <v/>
      </c>
      <c r="H369" t="str">
        <f t="shared" si="18"/>
        <v/>
      </c>
    </row>
    <row r="370" spans="5:8" x14ac:dyDescent="0.35">
      <c r="E370" t="str">
        <f>IF(Units!A370="","",Units!A370&amp;Units!B370&amp;Units!C370&amp;"-"&amp;PROPER(Units!D370))</f>
        <v>1530577-Moores Hill Civil Town</v>
      </c>
      <c r="F370" t="str">
        <f t="shared" si="17"/>
        <v/>
      </c>
      <c r="G370" t="str">
        <f>IF(F370="","",COUNTIF($F$2:F370,F370))</f>
        <v/>
      </c>
      <c r="H370" t="str">
        <f t="shared" si="18"/>
        <v/>
      </c>
    </row>
    <row r="371" spans="5:8" x14ac:dyDescent="0.35">
      <c r="E371" t="str">
        <f>IF(Units!A371="","",Units!A371&amp;Units!B371&amp;Units!C371&amp;"-"&amp;PROPER(Units!D371))</f>
        <v>1530578-St. Leon Civil Town</v>
      </c>
      <c r="F371" t="str">
        <f t="shared" si="17"/>
        <v/>
      </c>
      <c r="G371" t="str">
        <f>IF(F371="","",COUNTIF($F$2:F371,F371))</f>
        <v/>
      </c>
      <c r="H371" t="str">
        <f t="shared" si="18"/>
        <v/>
      </c>
    </row>
    <row r="372" spans="5:8" x14ac:dyDescent="0.35">
      <c r="E372" t="str">
        <f>IF(Units!A372="","",Units!A372&amp;Units!B372&amp;Units!C372&amp;"-"&amp;PROPER(Units!D372))</f>
        <v>1530579-West Harrison Civil Town</v>
      </c>
      <c r="F372" t="str">
        <f t="shared" si="17"/>
        <v/>
      </c>
      <c r="G372" t="str">
        <f>IF(F372="","",COUNTIF($F$2:F372,F372))</f>
        <v/>
      </c>
      <c r="H372" t="str">
        <f t="shared" si="18"/>
        <v/>
      </c>
    </row>
    <row r="373" spans="5:8" x14ac:dyDescent="0.35">
      <c r="E373" t="str">
        <f>IF(Units!A373="","",Units!A373&amp;Units!B373&amp;Units!C373&amp;"-"&amp;PROPER(Units!D373))</f>
        <v>1541560-Sunman-Dearborn Community School Corporation</v>
      </c>
      <c r="F373" t="str">
        <f t="shared" si="17"/>
        <v/>
      </c>
      <c r="G373" t="str">
        <f>IF(F373="","",COUNTIF($F$2:F373,F373))</f>
        <v/>
      </c>
      <c r="H373" t="str">
        <f t="shared" si="18"/>
        <v/>
      </c>
    </row>
    <row r="374" spans="5:8" x14ac:dyDescent="0.35">
      <c r="E374" t="str">
        <f>IF(Units!A374="","",Units!A374&amp;Units!B374&amp;Units!C374&amp;"-"&amp;PROPER(Units!D374))</f>
        <v>1541600-South Dearborn Community School Corporation</v>
      </c>
      <c r="F374" t="str">
        <f t="shared" si="17"/>
        <v/>
      </c>
      <c r="G374" t="str">
        <f>IF(F374="","",COUNTIF($F$2:F374,F374))</f>
        <v/>
      </c>
      <c r="H374" t="str">
        <f t="shared" si="18"/>
        <v/>
      </c>
    </row>
    <row r="375" spans="5:8" x14ac:dyDescent="0.35">
      <c r="E375" t="str">
        <f>IF(Units!A375="","",Units!A375&amp;Units!B375&amp;Units!C375&amp;"-"&amp;PROPER(Units!D375))</f>
        <v>1541620-Lawrenceburg Community School Corporation</v>
      </c>
      <c r="F375" t="str">
        <f t="shared" si="17"/>
        <v/>
      </c>
      <c r="G375" t="str">
        <f>IF(F375="","",COUNTIF($F$2:F375,F375))</f>
        <v/>
      </c>
      <c r="H375" t="str">
        <f t="shared" si="18"/>
        <v/>
      </c>
    </row>
    <row r="376" spans="5:8" x14ac:dyDescent="0.35">
      <c r="E376" t="str">
        <f>IF(Units!A376="","",Units!A376&amp;Units!B376&amp;Units!C376&amp;"-"&amp;PROPER(Units!D376))</f>
        <v>1550033-Aurora Public Library</v>
      </c>
      <c r="F376" t="str">
        <f t="shared" si="17"/>
        <v/>
      </c>
      <c r="G376" t="str">
        <f>IF(F376="","",COUNTIF($F$2:F376,F376))</f>
        <v/>
      </c>
      <c r="H376" t="str">
        <f t="shared" si="18"/>
        <v/>
      </c>
    </row>
    <row r="377" spans="5:8" x14ac:dyDescent="0.35">
      <c r="E377" t="str">
        <f>IF(Units!A377="","",Units!A377&amp;Units!B377&amp;Units!C377&amp;"-"&amp;PROPER(Units!D377))</f>
        <v>1550034-Lawrenceburg Public Library</v>
      </c>
      <c r="F377" t="str">
        <f t="shared" si="17"/>
        <v/>
      </c>
      <c r="G377" t="str">
        <f>IF(F377="","",COUNTIF($F$2:F377,F377))</f>
        <v/>
      </c>
      <c r="H377" t="str">
        <f t="shared" si="18"/>
        <v/>
      </c>
    </row>
    <row r="378" spans="5:8" x14ac:dyDescent="0.35">
      <c r="E378" t="str">
        <f>IF(Units!A378="","",Units!A378&amp;Units!B378&amp;Units!C378&amp;"-"&amp;PROPER(Units!D378))</f>
        <v>1561036-Dearborn County Solid Waste</v>
      </c>
      <c r="F378" t="str">
        <f t="shared" si="17"/>
        <v/>
      </c>
      <c r="G378" t="str">
        <f>IF(F378="","",COUNTIF($F$2:F378,F378))</f>
        <v/>
      </c>
      <c r="H378" t="str">
        <f t="shared" si="18"/>
        <v/>
      </c>
    </row>
    <row r="379" spans="5:8" x14ac:dyDescent="0.35">
      <c r="E379" t="str">
        <f>IF(Units!A379="","",Units!A379&amp;Units!B379&amp;Units!C379&amp;"-"&amp;PROPER(Units!D379))</f>
        <v>1570006-Lawrenceburg Conservancy District</v>
      </c>
      <c r="F379" t="str">
        <f t="shared" si="17"/>
        <v/>
      </c>
      <c r="G379" t="str">
        <f>IF(F379="","",COUNTIF($F$2:F379,F379))</f>
        <v/>
      </c>
      <c r="H379" t="str">
        <f t="shared" si="18"/>
        <v/>
      </c>
    </row>
    <row r="380" spans="5:8" x14ac:dyDescent="0.35">
      <c r="E380" t="str">
        <f>IF(Units!A380="","",Units!A380&amp;Units!B380&amp;Units!C380&amp;"-"&amp;PROPER(Units!D380))</f>
        <v>1610000-Decatur County</v>
      </c>
      <c r="F380" t="str">
        <f t="shared" si="17"/>
        <v/>
      </c>
      <c r="G380" t="str">
        <f>IF(F380="","",COUNTIF($F$2:F380,F380))</f>
        <v/>
      </c>
      <c r="H380" t="str">
        <f t="shared" si="18"/>
        <v/>
      </c>
    </row>
    <row r="381" spans="5:8" x14ac:dyDescent="0.35">
      <c r="E381" t="str">
        <f>IF(Units!A381="","",Units!A381&amp;Units!B381&amp;Units!C381&amp;"-"&amp;PROPER(Units!D381))</f>
        <v>1620001-Adams Township</v>
      </c>
      <c r="F381" t="str">
        <f t="shared" si="17"/>
        <v/>
      </c>
      <c r="G381" t="str">
        <f>IF(F381="","",COUNTIF($F$2:F381,F381))</f>
        <v/>
      </c>
      <c r="H381" t="str">
        <f t="shared" si="18"/>
        <v/>
      </c>
    </row>
    <row r="382" spans="5:8" x14ac:dyDescent="0.35">
      <c r="E382" t="str">
        <f>IF(Units!A382="","",Units!A382&amp;Units!B382&amp;Units!C382&amp;"-"&amp;PROPER(Units!D382))</f>
        <v>1620002-Clay Township</v>
      </c>
      <c r="F382" t="str">
        <f t="shared" si="17"/>
        <v/>
      </c>
      <c r="G382" t="str">
        <f>IF(F382="","",COUNTIF($F$2:F382,F382))</f>
        <v/>
      </c>
      <c r="H382" t="str">
        <f t="shared" si="18"/>
        <v/>
      </c>
    </row>
    <row r="383" spans="5:8" x14ac:dyDescent="0.35">
      <c r="E383" t="str">
        <f>IF(Units!A383="","",Units!A383&amp;Units!B383&amp;Units!C383&amp;"-"&amp;PROPER(Units!D383))</f>
        <v>1620003-Clinton Township</v>
      </c>
      <c r="F383" t="str">
        <f t="shared" si="17"/>
        <v/>
      </c>
      <c r="G383" t="str">
        <f>IF(F383="","",COUNTIF($F$2:F383,F383))</f>
        <v/>
      </c>
      <c r="H383" t="str">
        <f t="shared" si="18"/>
        <v/>
      </c>
    </row>
    <row r="384" spans="5:8" x14ac:dyDescent="0.35">
      <c r="E384" t="str">
        <f>IF(Units!A384="","",Units!A384&amp;Units!B384&amp;Units!C384&amp;"-"&amp;PROPER(Units!D384))</f>
        <v>1620004-Fugit Township</v>
      </c>
      <c r="F384" t="str">
        <f t="shared" si="17"/>
        <v/>
      </c>
      <c r="G384" t="str">
        <f>IF(F384="","",COUNTIF($F$2:F384,F384))</f>
        <v/>
      </c>
      <c r="H384" t="str">
        <f t="shared" si="18"/>
        <v/>
      </c>
    </row>
    <row r="385" spans="5:8" x14ac:dyDescent="0.35">
      <c r="E385" t="str">
        <f>IF(Units!A385="","",Units!A385&amp;Units!B385&amp;Units!C385&amp;"-"&amp;PROPER(Units!D385))</f>
        <v>1620005-Jackson Township</v>
      </c>
      <c r="F385" t="str">
        <f t="shared" si="17"/>
        <v/>
      </c>
      <c r="G385" t="str">
        <f>IF(F385="","",COUNTIF($F$2:F385,F385))</f>
        <v/>
      </c>
      <c r="H385" t="str">
        <f t="shared" si="18"/>
        <v/>
      </c>
    </row>
    <row r="386" spans="5:8" x14ac:dyDescent="0.35">
      <c r="E386" t="str">
        <f>IF(Units!A386="","",Units!A386&amp;Units!B386&amp;Units!C386&amp;"-"&amp;PROPER(Units!D386))</f>
        <v>1620006-Marion Township</v>
      </c>
      <c r="F386" t="str">
        <f t="shared" si="17"/>
        <v/>
      </c>
      <c r="G386" t="str">
        <f>IF(F386="","",COUNTIF($F$2:F386,F386))</f>
        <v/>
      </c>
      <c r="H386" t="str">
        <f t="shared" si="18"/>
        <v/>
      </c>
    </row>
    <row r="387" spans="5:8" x14ac:dyDescent="0.35">
      <c r="E387" t="str">
        <f>IF(Units!A387="","",Units!A387&amp;Units!B387&amp;Units!C387&amp;"-"&amp;PROPER(Units!D387))</f>
        <v>1620007-Saltcreek Township</v>
      </c>
      <c r="F387" t="str">
        <f t="shared" ref="F387:F450" si="19">IF(LEFT(E387,2)=$F$1,$F$1,"")</f>
        <v/>
      </c>
      <c r="G387" t="str">
        <f>IF(F387="","",COUNTIF($F$2:F387,F387))</f>
        <v/>
      </c>
      <c r="H387" t="str">
        <f t="shared" ref="H387:H450" si="20">IF(G387="","",E387)</f>
        <v/>
      </c>
    </row>
    <row r="388" spans="5:8" x14ac:dyDescent="0.35">
      <c r="E388" t="str">
        <f>IF(Units!A388="","",Units!A388&amp;Units!B388&amp;Units!C388&amp;"-"&amp;PROPER(Units!D388))</f>
        <v>1620008-Sandcreek Township</v>
      </c>
      <c r="F388" t="str">
        <f t="shared" si="19"/>
        <v/>
      </c>
      <c r="G388" t="str">
        <f>IF(F388="","",COUNTIF($F$2:F388,F388))</f>
        <v/>
      </c>
      <c r="H388" t="str">
        <f t="shared" si="20"/>
        <v/>
      </c>
    </row>
    <row r="389" spans="5:8" x14ac:dyDescent="0.35">
      <c r="E389" t="str">
        <f>IF(Units!A389="","",Units!A389&amp;Units!B389&amp;Units!C389&amp;"-"&amp;PROPER(Units!D389))</f>
        <v>1620009-Washington Township</v>
      </c>
      <c r="F389" t="str">
        <f t="shared" si="19"/>
        <v/>
      </c>
      <c r="G389" t="str">
        <f>IF(F389="","",COUNTIF($F$2:F389,F389))</f>
        <v/>
      </c>
      <c r="H389" t="str">
        <f t="shared" si="20"/>
        <v/>
      </c>
    </row>
    <row r="390" spans="5:8" x14ac:dyDescent="0.35">
      <c r="E390" t="str">
        <f>IF(Units!A390="","",Units!A390&amp;Units!B390&amp;Units!C390&amp;"-"&amp;PROPER(Units!D390))</f>
        <v>1630406-Greensburg Civil City</v>
      </c>
      <c r="F390" t="str">
        <f t="shared" si="19"/>
        <v/>
      </c>
      <c r="G390" t="str">
        <f>IF(F390="","",COUNTIF($F$2:F390,F390))</f>
        <v/>
      </c>
      <c r="H390" t="str">
        <f t="shared" si="20"/>
        <v/>
      </c>
    </row>
    <row r="391" spans="5:8" x14ac:dyDescent="0.35">
      <c r="E391" t="str">
        <f>IF(Units!A391="","",Units!A391&amp;Units!B391&amp;Units!C391&amp;"-"&amp;PROPER(Units!D391))</f>
        <v>1630581-Millhousen Civil Town</v>
      </c>
      <c r="F391" t="str">
        <f t="shared" si="19"/>
        <v/>
      </c>
      <c r="G391" t="str">
        <f>IF(F391="","",COUNTIF($F$2:F391,F391))</f>
        <v/>
      </c>
      <c r="H391" t="str">
        <f t="shared" si="20"/>
        <v/>
      </c>
    </row>
    <row r="392" spans="5:8" x14ac:dyDescent="0.35">
      <c r="E392" t="str">
        <f>IF(Units!A392="","",Units!A392&amp;Units!B392&amp;Units!C392&amp;"-"&amp;PROPER(Units!D392))</f>
        <v>1630582-New Point Civil Town</v>
      </c>
      <c r="F392" t="str">
        <f t="shared" si="19"/>
        <v/>
      </c>
      <c r="G392" t="str">
        <f>IF(F392="","",COUNTIF($F$2:F392,F392))</f>
        <v/>
      </c>
      <c r="H392" t="str">
        <f t="shared" si="20"/>
        <v/>
      </c>
    </row>
    <row r="393" spans="5:8" x14ac:dyDescent="0.35">
      <c r="E393" t="str">
        <f>IF(Units!A393="","",Units!A393&amp;Units!B393&amp;Units!C393&amp;"-"&amp;PROPER(Units!D393))</f>
        <v>1630583-St. Paul Civil Town</v>
      </c>
      <c r="F393" t="str">
        <f t="shared" si="19"/>
        <v/>
      </c>
      <c r="G393" t="str">
        <f>IF(F393="","",COUNTIF($F$2:F393,F393))</f>
        <v/>
      </c>
      <c r="H393" t="str">
        <f t="shared" si="20"/>
        <v/>
      </c>
    </row>
    <row r="394" spans="5:8" x14ac:dyDescent="0.35">
      <c r="E394" t="str">
        <f>IF(Units!A394="","",Units!A394&amp;Units!B394&amp;Units!C394&amp;"-"&amp;PROPER(Units!D394))</f>
        <v>1630584-Westport Civil Town</v>
      </c>
      <c r="F394" t="str">
        <f t="shared" si="19"/>
        <v/>
      </c>
      <c r="G394" t="str">
        <f>IF(F394="","",COUNTIF($F$2:F394,F394))</f>
        <v/>
      </c>
      <c r="H394" t="str">
        <f t="shared" si="20"/>
        <v/>
      </c>
    </row>
    <row r="395" spans="5:8" x14ac:dyDescent="0.35">
      <c r="E395" t="str">
        <f>IF(Units!A395="","",Units!A395&amp;Units!B395&amp;Units!C395&amp;"-"&amp;PROPER(Units!D395))</f>
        <v>1641655-Decatur County Community School Corporation</v>
      </c>
      <c r="F395" t="str">
        <f t="shared" si="19"/>
        <v/>
      </c>
      <c r="G395" t="str">
        <f>IF(F395="","",COUNTIF($F$2:F395,F395))</f>
        <v/>
      </c>
      <c r="H395" t="str">
        <f t="shared" si="20"/>
        <v/>
      </c>
    </row>
    <row r="396" spans="5:8" x14ac:dyDescent="0.35">
      <c r="E396" t="str">
        <f>IF(Units!A396="","",Units!A396&amp;Units!B396&amp;Units!C396&amp;"-"&amp;PROPER(Units!D396))</f>
        <v>1641730-Greensburg Community School Corporation</v>
      </c>
      <c r="F396" t="str">
        <f t="shared" si="19"/>
        <v/>
      </c>
      <c r="G396" t="str">
        <f>IF(F396="","",COUNTIF($F$2:F396,F396))</f>
        <v/>
      </c>
      <c r="H396" t="str">
        <f t="shared" si="20"/>
        <v/>
      </c>
    </row>
    <row r="397" spans="5:8" x14ac:dyDescent="0.35">
      <c r="E397" t="str">
        <f>IF(Units!A397="","",Units!A397&amp;Units!B397&amp;Units!C397&amp;"-"&amp;PROPER(Units!D397))</f>
        <v>1650035-Greensburg Public Library</v>
      </c>
      <c r="F397" t="str">
        <f t="shared" si="19"/>
        <v/>
      </c>
      <c r="G397" t="str">
        <f>IF(F397="","",COUNTIF($F$2:F397,F397))</f>
        <v/>
      </c>
      <c r="H397" t="str">
        <f t="shared" si="20"/>
        <v/>
      </c>
    </row>
    <row r="398" spans="5:8" x14ac:dyDescent="0.35">
      <c r="E398" t="str">
        <f>IF(Units!A398="","",Units!A398&amp;Units!B398&amp;Units!C398&amp;"-"&amp;PROPER(Units!D398))</f>
        <v>1650283-Decatur County Contractual Library</v>
      </c>
      <c r="F398" t="str">
        <f t="shared" si="19"/>
        <v/>
      </c>
      <c r="G398" t="str">
        <f>IF(F398="","",COUNTIF($F$2:F398,F398))</f>
        <v/>
      </c>
      <c r="H398" t="str">
        <f t="shared" si="20"/>
        <v/>
      </c>
    </row>
    <row r="399" spans="5:8" x14ac:dyDescent="0.35">
      <c r="E399" t="str">
        <f>IF(Units!A399="","",Units!A399&amp;Units!B399&amp;Units!C399&amp;"-"&amp;PROPER(Units!D399))</f>
        <v>1661003-Decatur County Solid Waste Management</v>
      </c>
      <c r="F399" t="str">
        <f t="shared" si="19"/>
        <v/>
      </c>
      <c r="G399" t="str">
        <f>IF(F399="","",COUNTIF($F$2:F399,F399))</f>
        <v/>
      </c>
      <c r="H399" t="str">
        <f t="shared" si="20"/>
        <v/>
      </c>
    </row>
    <row r="400" spans="5:8" x14ac:dyDescent="0.35">
      <c r="E400" t="str">
        <f>IF(Units!A400="","",Units!A400&amp;Units!B400&amp;Units!C400&amp;"-"&amp;PROPER(Units!D400))</f>
        <v>1670049-Lake Mccoy Conservancy District</v>
      </c>
      <c r="F400" t="str">
        <f t="shared" si="19"/>
        <v/>
      </c>
      <c r="G400" t="str">
        <f>IF(F400="","",COUNTIF($F$2:F400,F400))</f>
        <v/>
      </c>
      <c r="H400" t="str">
        <f t="shared" si="20"/>
        <v/>
      </c>
    </row>
    <row r="401" spans="5:8" x14ac:dyDescent="0.35">
      <c r="E401" t="str">
        <f>IF(Units!A401="","",Units!A401&amp;Units!B401&amp;Units!C401&amp;"-"&amp;PROPER(Units!D401))</f>
        <v>1710000-Dekalb County</v>
      </c>
      <c r="F401" t="str">
        <f t="shared" si="19"/>
        <v/>
      </c>
      <c r="G401" t="str">
        <f>IF(F401="","",COUNTIF($F$2:F401,F401))</f>
        <v/>
      </c>
      <c r="H401" t="str">
        <f t="shared" si="20"/>
        <v/>
      </c>
    </row>
    <row r="402" spans="5:8" x14ac:dyDescent="0.35">
      <c r="E402" t="str">
        <f>IF(Units!A402="","",Units!A402&amp;Units!B402&amp;Units!C402&amp;"-"&amp;PROPER(Units!D402))</f>
        <v>1720001-Butler Township</v>
      </c>
      <c r="F402" t="str">
        <f t="shared" si="19"/>
        <v/>
      </c>
      <c r="G402" t="str">
        <f>IF(F402="","",COUNTIF($F$2:F402,F402))</f>
        <v/>
      </c>
      <c r="H402" t="str">
        <f t="shared" si="20"/>
        <v/>
      </c>
    </row>
    <row r="403" spans="5:8" x14ac:dyDescent="0.35">
      <c r="E403" t="str">
        <f>IF(Units!A403="","",Units!A403&amp;Units!B403&amp;Units!C403&amp;"-"&amp;PROPER(Units!D403))</f>
        <v>1720002-Concord Township</v>
      </c>
      <c r="F403" t="str">
        <f t="shared" si="19"/>
        <v/>
      </c>
      <c r="G403" t="str">
        <f>IF(F403="","",COUNTIF($F$2:F403,F403))</f>
        <v/>
      </c>
      <c r="H403" t="str">
        <f t="shared" si="20"/>
        <v/>
      </c>
    </row>
    <row r="404" spans="5:8" x14ac:dyDescent="0.35">
      <c r="E404" t="str">
        <f>IF(Units!A404="","",Units!A404&amp;Units!B404&amp;Units!C404&amp;"-"&amp;PROPER(Units!D404))</f>
        <v>1720003-Fairfield Township</v>
      </c>
      <c r="F404" t="str">
        <f t="shared" si="19"/>
        <v/>
      </c>
      <c r="G404" t="str">
        <f>IF(F404="","",COUNTIF($F$2:F404,F404))</f>
        <v/>
      </c>
      <c r="H404" t="str">
        <f t="shared" si="20"/>
        <v/>
      </c>
    </row>
    <row r="405" spans="5:8" x14ac:dyDescent="0.35">
      <c r="E405" t="str">
        <f>IF(Units!A405="","",Units!A405&amp;Units!B405&amp;Units!C405&amp;"-"&amp;PROPER(Units!D405))</f>
        <v>1720004-Franklin Township</v>
      </c>
      <c r="F405" t="str">
        <f t="shared" si="19"/>
        <v/>
      </c>
      <c r="G405" t="str">
        <f>IF(F405="","",COUNTIF($F$2:F405,F405))</f>
        <v/>
      </c>
      <c r="H405" t="str">
        <f t="shared" si="20"/>
        <v/>
      </c>
    </row>
    <row r="406" spans="5:8" x14ac:dyDescent="0.35">
      <c r="E406" t="str">
        <f>IF(Units!A406="","",Units!A406&amp;Units!B406&amp;Units!C406&amp;"-"&amp;PROPER(Units!D406))</f>
        <v>1720005-Grant Township</v>
      </c>
      <c r="F406" t="str">
        <f t="shared" si="19"/>
        <v/>
      </c>
      <c r="G406" t="str">
        <f>IF(F406="","",COUNTIF($F$2:F406,F406))</f>
        <v/>
      </c>
      <c r="H406" t="str">
        <f t="shared" si="20"/>
        <v/>
      </c>
    </row>
    <row r="407" spans="5:8" x14ac:dyDescent="0.35">
      <c r="E407" t="str">
        <f>IF(Units!A407="","",Units!A407&amp;Units!B407&amp;Units!C407&amp;"-"&amp;PROPER(Units!D407))</f>
        <v>1720006-Jackson Township</v>
      </c>
      <c r="F407" t="str">
        <f t="shared" si="19"/>
        <v/>
      </c>
      <c r="G407" t="str">
        <f>IF(F407="","",COUNTIF($F$2:F407,F407))</f>
        <v/>
      </c>
      <c r="H407" t="str">
        <f t="shared" si="20"/>
        <v/>
      </c>
    </row>
    <row r="408" spans="5:8" x14ac:dyDescent="0.35">
      <c r="E408" t="str">
        <f>IF(Units!A408="","",Units!A408&amp;Units!B408&amp;Units!C408&amp;"-"&amp;PROPER(Units!D408))</f>
        <v>1720007-Keyser Township</v>
      </c>
      <c r="F408" t="str">
        <f t="shared" si="19"/>
        <v/>
      </c>
      <c r="G408" t="str">
        <f>IF(F408="","",COUNTIF($F$2:F408,F408))</f>
        <v/>
      </c>
      <c r="H408" t="str">
        <f t="shared" si="20"/>
        <v/>
      </c>
    </row>
    <row r="409" spans="5:8" x14ac:dyDescent="0.35">
      <c r="E409" t="str">
        <f>IF(Units!A409="","",Units!A409&amp;Units!B409&amp;Units!C409&amp;"-"&amp;PROPER(Units!D409))</f>
        <v>1720008-Newville Township</v>
      </c>
      <c r="F409" t="str">
        <f t="shared" si="19"/>
        <v/>
      </c>
      <c r="G409" t="str">
        <f>IF(F409="","",COUNTIF($F$2:F409,F409))</f>
        <v/>
      </c>
      <c r="H409" t="str">
        <f t="shared" si="20"/>
        <v/>
      </c>
    </row>
    <row r="410" spans="5:8" x14ac:dyDescent="0.35">
      <c r="E410" t="str">
        <f>IF(Units!A410="","",Units!A410&amp;Units!B410&amp;Units!C410&amp;"-"&amp;PROPER(Units!D410))</f>
        <v>1720009-Richland Township</v>
      </c>
      <c r="F410" t="str">
        <f t="shared" si="19"/>
        <v/>
      </c>
      <c r="G410" t="str">
        <f>IF(F410="","",COUNTIF($F$2:F410,F410))</f>
        <v/>
      </c>
      <c r="H410" t="str">
        <f t="shared" si="20"/>
        <v/>
      </c>
    </row>
    <row r="411" spans="5:8" x14ac:dyDescent="0.35">
      <c r="E411" t="str">
        <f>IF(Units!A411="","",Units!A411&amp;Units!B411&amp;Units!C411&amp;"-"&amp;PROPER(Units!D411))</f>
        <v>1720010-Smithfield Township</v>
      </c>
      <c r="F411" t="str">
        <f t="shared" si="19"/>
        <v/>
      </c>
      <c r="G411" t="str">
        <f>IF(F411="","",COUNTIF($F$2:F411,F411))</f>
        <v/>
      </c>
      <c r="H411" t="str">
        <f t="shared" si="20"/>
        <v/>
      </c>
    </row>
    <row r="412" spans="5:8" x14ac:dyDescent="0.35">
      <c r="E412" t="str">
        <f>IF(Units!A412="","",Units!A412&amp;Units!B412&amp;Units!C412&amp;"-"&amp;PROPER(Units!D412))</f>
        <v>1720011-Spencer Township</v>
      </c>
      <c r="F412" t="str">
        <f t="shared" si="19"/>
        <v/>
      </c>
      <c r="G412" t="str">
        <f>IF(F412="","",COUNTIF($F$2:F412,F412))</f>
        <v/>
      </c>
      <c r="H412" t="str">
        <f t="shared" si="20"/>
        <v/>
      </c>
    </row>
    <row r="413" spans="5:8" x14ac:dyDescent="0.35">
      <c r="E413" t="str">
        <f>IF(Units!A413="","",Units!A413&amp;Units!B413&amp;Units!C413&amp;"-"&amp;PROPER(Units!D413))</f>
        <v>1720012-Stafford Township</v>
      </c>
      <c r="F413" t="str">
        <f t="shared" si="19"/>
        <v/>
      </c>
      <c r="G413" t="str">
        <f>IF(F413="","",COUNTIF($F$2:F413,F413))</f>
        <v/>
      </c>
      <c r="H413" t="str">
        <f t="shared" si="20"/>
        <v/>
      </c>
    </row>
    <row r="414" spans="5:8" x14ac:dyDescent="0.35">
      <c r="E414" t="str">
        <f>IF(Units!A414="","",Units!A414&amp;Units!B414&amp;Units!C414&amp;"-"&amp;PROPER(Units!D414))</f>
        <v>1720013-Troy Township</v>
      </c>
      <c r="F414" t="str">
        <f t="shared" si="19"/>
        <v/>
      </c>
      <c r="G414" t="str">
        <f>IF(F414="","",COUNTIF($F$2:F414,F414))</f>
        <v/>
      </c>
      <c r="H414" t="str">
        <f t="shared" si="20"/>
        <v/>
      </c>
    </row>
    <row r="415" spans="5:8" x14ac:dyDescent="0.35">
      <c r="E415" t="str">
        <f>IF(Units!A415="","",Units!A415&amp;Units!B415&amp;Units!C415&amp;"-"&amp;PROPER(Units!D415))</f>
        <v>1720014-Union Township</v>
      </c>
      <c r="F415" t="str">
        <f t="shared" si="19"/>
        <v/>
      </c>
      <c r="G415" t="str">
        <f>IF(F415="","",COUNTIF($F$2:F415,F415))</f>
        <v/>
      </c>
      <c r="H415" t="str">
        <f t="shared" si="20"/>
        <v/>
      </c>
    </row>
    <row r="416" spans="5:8" x14ac:dyDescent="0.35">
      <c r="E416" t="str">
        <f>IF(Units!A416="","",Units!A416&amp;Units!B416&amp;Units!C416&amp;"-"&amp;PROPER(Units!D416))</f>
        <v>1720015-Wilmington Township</v>
      </c>
      <c r="F416" t="str">
        <f t="shared" si="19"/>
        <v/>
      </c>
      <c r="G416" t="str">
        <f>IF(F416="","",COUNTIF($F$2:F416,F416))</f>
        <v/>
      </c>
      <c r="H416" t="str">
        <f t="shared" si="20"/>
        <v/>
      </c>
    </row>
    <row r="417" spans="5:8" x14ac:dyDescent="0.35">
      <c r="E417" t="str">
        <f>IF(Units!A417="","",Units!A417&amp;Units!B417&amp;Units!C417&amp;"-"&amp;PROPER(Units!D417))</f>
        <v>1730416-Auburn Civil City</v>
      </c>
      <c r="F417" t="str">
        <f t="shared" si="19"/>
        <v/>
      </c>
      <c r="G417" t="str">
        <f>IF(F417="","",COUNTIF($F$2:F417,F417))</f>
        <v/>
      </c>
      <c r="H417" t="str">
        <f t="shared" si="20"/>
        <v/>
      </c>
    </row>
    <row r="418" spans="5:8" x14ac:dyDescent="0.35">
      <c r="E418" t="str">
        <f>IF(Units!A418="","",Units!A418&amp;Units!B418&amp;Units!C418&amp;"-"&amp;PROPER(Units!D418))</f>
        <v>1730436-Garrett Civil City</v>
      </c>
      <c r="F418" t="str">
        <f t="shared" si="19"/>
        <v/>
      </c>
      <c r="G418" t="str">
        <f>IF(F418="","",COUNTIF($F$2:F418,F418))</f>
        <v/>
      </c>
      <c r="H418" t="str">
        <f t="shared" si="20"/>
        <v/>
      </c>
    </row>
    <row r="419" spans="5:8" x14ac:dyDescent="0.35">
      <c r="E419" t="str">
        <f>IF(Units!A419="","",Units!A419&amp;Units!B419&amp;Units!C419&amp;"-"&amp;PROPER(Units!D419))</f>
        <v>1730460-Butler Civil City</v>
      </c>
      <c r="F419" t="str">
        <f t="shared" si="19"/>
        <v/>
      </c>
      <c r="G419" t="str">
        <f>IF(F419="","",COUNTIF($F$2:F419,F419))</f>
        <v/>
      </c>
      <c r="H419" t="str">
        <f t="shared" si="20"/>
        <v/>
      </c>
    </row>
    <row r="420" spans="5:8" x14ac:dyDescent="0.35">
      <c r="E420" t="str">
        <f>IF(Units!A420="","",Units!A420&amp;Units!B420&amp;Units!C420&amp;"-"&amp;PROPER(Units!D420))</f>
        <v>1730585-Altona Civil Town</v>
      </c>
      <c r="F420" t="str">
        <f t="shared" si="19"/>
        <v/>
      </c>
      <c r="G420" t="str">
        <f>IF(F420="","",COUNTIF($F$2:F420,F420))</f>
        <v/>
      </c>
      <c r="H420" t="str">
        <f t="shared" si="20"/>
        <v/>
      </c>
    </row>
    <row r="421" spans="5:8" x14ac:dyDescent="0.35">
      <c r="E421" t="str">
        <f>IF(Units!A421="","",Units!A421&amp;Units!B421&amp;Units!C421&amp;"-"&amp;PROPER(Units!D421))</f>
        <v>1730586-Ashley Civil Town</v>
      </c>
      <c r="F421" t="str">
        <f t="shared" si="19"/>
        <v/>
      </c>
      <c r="G421" t="str">
        <f>IF(F421="","",COUNTIF($F$2:F421,F421))</f>
        <v/>
      </c>
      <c r="H421" t="str">
        <f t="shared" si="20"/>
        <v/>
      </c>
    </row>
    <row r="422" spans="5:8" x14ac:dyDescent="0.35">
      <c r="E422" t="str">
        <f>IF(Units!A422="","",Units!A422&amp;Units!B422&amp;Units!C422&amp;"-"&amp;PROPER(Units!D422))</f>
        <v>1730587-Corunna Civil Town</v>
      </c>
      <c r="F422" t="str">
        <f t="shared" si="19"/>
        <v/>
      </c>
      <c r="G422" t="str">
        <f>IF(F422="","",COUNTIF($F$2:F422,F422))</f>
        <v/>
      </c>
      <c r="H422" t="str">
        <f t="shared" si="20"/>
        <v/>
      </c>
    </row>
    <row r="423" spans="5:8" x14ac:dyDescent="0.35">
      <c r="E423" t="str">
        <f>IF(Units!A423="","",Units!A423&amp;Units!B423&amp;Units!C423&amp;"-"&amp;PROPER(Units!D423))</f>
        <v>1730589-St. Joe Civil Town</v>
      </c>
      <c r="F423" t="str">
        <f t="shared" si="19"/>
        <v/>
      </c>
      <c r="G423" t="str">
        <f>IF(F423="","",COUNTIF($F$2:F423,F423))</f>
        <v/>
      </c>
      <c r="H423" t="str">
        <f t="shared" si="20"/>
        <v/>
      </c>
    </row>
    <row r="424" spans="5:8" x14ac:dyDescent="0.35">
      <c r="E424" t="str">
        <f>IF(Units!A424="","",Units!A424&amp;Units!B424&amp;Units!C424&amp;"-"&amp;PROPER(Units!D424))</f>
        <v>1730590-Waterloo Civil Town</v>
      </c>
      <c r="F424" t="str">
        <f t="shared" si="19"/>
        <v/>
      </c>
      <c r="G424" t="str">
        <f>IF(F424="","",COUNTIF($F$2:F424,F424))</f>
        <v/>
      </c>
      <c r="H424" t="str">
        <f t="shared" si="20"/>
        <v/>
      </c>
    </row>
    <row r="425" spans="5:8" x14ac:dyDescent="0.35">
      <c r="E425" t="str">
        <f>IF(Units!A425="","",Units!A425&amp;Units!B425&amp;Units!C425&amp;"-"&amp;PROPER(Units!D425))</f>
        <v>1741805-Dekalb County Eastern Comm School Corporation</v>
      </c>
      <c r="F425" t="str">
        <f t="shared" si="19"/>
        <v/>
      </c>
      <c r="G425" t="str">
        <f>IF(F425="","",COUNTIF($F$2:F425,F425))</f>
        <v/>
      </c>
      <c r="H425" t="str">
        <f t="shared" si="20"/>
        <v/>
      </c>
    </row>
    <row r="426" spans="5:8" x14ac:dyDescent="0.35">
      <c r="E426" t="str">
        <f>IF(Units!A426="","",Units!A426&amp;Units!B426&amp;Units!C426&amp;"-"&amp;PROPER(Units!D426))</f>
        <v>1741820-Garrett-Keyser-Butler Community School Corporation</v>
      </c>
      <c r="F426" t="str">
        <f t="shared" si="19"/>
        <v/>
      </c>
      <c r="G426" t="str">
        <f>IF(F426="","",COUNTIF($F$2:F426,F426))</f>
        <v/>
      </c>
      <c r="H426" t="str">
        <f t="shared" si="20"/>
        <v/>
      </c>
    </row>
    <row r="427" spans="5:8" x14ac:dyDescent="0.35">
      <c r="E427" t="str">
        <f>IF(Units!A427="","",Units!A427&amp;Units!B427&amp;Units!C427&amp;"-"&amp;PROPER(Units!D427))</f>
        <v>1741835-Dekalb County Central United School Corporation</v>
      </c>
      <c r="F427" t="str">
        <f t="shared" si="19"/>
        <v/>
      </c>
      <c r="G427" t="str">
        <f>IF(F427="","",COUNTIF($F$2:F427,F427))</f>
        <v/>
      </c>
      <c r="H427" t="str">
        <f t="shared" si="20"/>
        <v/>
      </c>
    </row>
    <row r="428" spans="5:8" x14ac:dyDescent="0.35">
      <c r="E428" t="str">
        <f>IF(Units!A428="","",Units!A428&amp;Units!B428&amp;Units!C428&amp;"-"&amp;PROPER(Units!D428))</f>
        <v>1750036-Auburn-Eckhart Public Library</v>
      </c>
      <c r="F428" t="str">
        <f t="shared" si="19"/>
        <v/>
      </c>
      <c r="G428" t="str">
        <f>IF(F428="","",COUNTIF($F$2:F428,F428))</f>
        <v/>
      </c>
      <c r="H428" t="str">
        <f t="shared" si="20"/>
        <v/>
      </c>
    </row>
    <row r="429" spans="5:8" x14ac:dyDescent="0.35">
      <c r="E429" t="str">
        <f>IF(Units!A429="","",Units!A429&amp;Units!B429&amp;Units!C429&amp;"-"&amp;PROPER(Units!D429))</f>
        <v>1750037-Butler Carnegie Public Library</v>
      </c>
      <c r="F429" t="str">
        <f t="shared" si="19"/>
        <v/>
      </c>
      <c r="G429" t="str">
        <f>IF(F429="","",COUNTIF($F$2:F429,F429))</f>
        <v/>
      </c>
      <c r="H429" t="str">
        <f t="shared" si="20"/>
        <v/>
      </c>
    </row>
    <row r="430" spans="5:8" x14ac:dyDescent="0.35">
      <c r="E430" t="str">
        <f>IF(Units!A430="","",Units!A430&amp;Units!B430&amp;Units!C430&amp;"-"&amp;PROPER(Units!D430))</f>
        <v>1750038-Garrett Public Library</v>
      </c>
      <c r="F430" t="str">
        <f t="shared" si="19"/>
        <v/>
      </c>
      <c r="G430" t="str">
        <f>IF(F430="","",COUNTIF($F$2:F430,F430))</f>
        <v/>
      </c>
      <c r="H430" t="str">
        <f t="shared" si="20"/>
        <v/>
      </c>
    </row>
    <row r="431" spans="5:8" x14ac:dyDescent="0.35">
      <c r="E431" t="str">
        <f>IF(Units!A431="","",Units!A431&amp;Units!B431&amp;Units!C431&amp;"-"&amp;PROPER(Units!D431))</f>
        <v>1750039-Waterloo Public Library</v>
      </c>
      <c r="F431" t="str">
        <f t="shared" si="19"/>
        <v/>
      </c>
      <c r="G431" t="str">
        <f>IF(F431="","",COUNTIF($F$2:F431,F431))</f>
        <v/>
      </c>
      <c r="H431" t="str">
        <f t="shared" si="20"/>
        <v/>
      </c>
    </row>
    <row r="432" spans="5:8" x14ac:dyDescent="0.35">
      <c r="E432" t="str">
        <f>IF(Units!A432="","",Units!A432&amp;Units!B432&amp;Units!C432&amp;"-"&amp;PROPER(Units!D432))</f>
        <v>1761103-Dekalb County Airport Authority</v>
      </c>
      <c r="F432" t="str">
        <f t="shared" si="19"/>
        <v/>
      </c>
      <c r="G432" t="str">
        <f>IF(F432="","",COUNTIF($F$2:F432,F432))</f>
        <v/>
      </c>
      <c r="H432" t="str">
        <f t="shared" si="20"/>
        <v/>
      </c>
    </row>
    <row r="433" spans="5:8" x14ac:dyDescent="0.35">
      <c r="E433" t="str">
        <f>IF(Units!A433="","",Units!A433&amp;Units!B433&amp;Units!C433&amp;"-"&amp;PROPER(Units!D433))</f>
        <v>1810000-Delaware County</v>
      </c>
      <c r="F433" t="str">
        <f t="shared" si="19"/>
        <v/>
      </c>
      <c r="G433" t="str">
        <f>IF(F433="","",COUNTIF($F$2:F433,F433))</f>
        <v/>
      </c>
      <c r="H433" t="str">
        <f t="shared" si="20"/>
        <v/>
      </c>
    </row>
    <row r="434" spans="5:8" x14ac:dyDescent="0.35">
      <c r="E434" t="str">
        <f>IF(Units!A434="","",Units!A434&amp;Units!B434&amp;Units!C434&amp;"-"&amp;PROPER(Units!D434))</f>
        <v>1820001-Center Township</v>
      </c>
      <c r="F434" t="str">
        <f t="shared" si="19"/>
        <v/>
      </c>
      <c r="G434" t="str">
        <f>IF(F434="","",COUNTIF($F$2:F434,F434))</f>
        <v/>
      </c>
      <c r="H434" t="str">
        <f t="shared" si="20"/>
        <v/>
      </c>
    </row>
    <row r="435" spans="5:8" x14ac:dyDescent="0.35">
      <c r="E435" t="str">
        <f>IF(Units!A435="","",Units!A435&amp;Units!B435&amp;Units!C435&amp;"-"&amp;PROPER(Units!D435))</f>
        <v>1820002-Delaware Township</v>
      </c>
      <c r="F435" t="str">
        <f t="shared" si="19"/>
        <v/>
      </c>
      <c r="G435" t="str">
        <f>IF(F435="","",COUNTIF($F$2:F435,F435))</f>
        <v/>
      </c>
      <c r="H435" t="str">
        <f t="shared" si="20"/>
        <v/>
      </c>
    </row>
    <row r="436" spans="5:8" x14ac:dyDescent="0.35">
      <c r="E436" t="str">
        <f>IF(Units!A436="","",Units!A436&amp;Units!B436&amp;Units!C436&amp;"-"&amp;PROPER(Units!D436))</f>
        <v>1820003-Hamilton Township</v>
      </c>
      <c r="F436" t="str">
        <f t="shared" si="19"/>
        <v/>
      </c>
      <c r="G436" t="str">
        <f>IF(F436="","",COUNTIF($F$2:F436,F436))</f>
        <v/>
      </c>
      <c r="H436" t="str">
        <f t="shared" si="20"/>
        <v/>
      </c>
    </row>
    <row r="437" spans="5:8" x14ac:dyDescent="0.35">
      <c r="E437" t="str">
        <f>IF(Units!A437="","",Units!A437&amp;Units!B437&amp;Units!C437&amp;"-"&amp;PROPER(Units!D437))</f>
        <v>1820004-Harrison Township</v>
      </c>
      <c r="F437" t="str">
        <f t="shared" si="19"/>
        <v/>
      </c>
      <c r="G437" t="str">
        <f>IF(F437="","",COUNTIF($F$2:F437,F437))</f>
        <v/>
      </c>
      <c r="H437" t="str">
        <f t="shared" si="20"/>
        <v/>
      </c>
    </row>
    <row r="438" spans="5:8" x14ac:dyDescent="0.35">
      <c r="E438" t="str">
        <f>IF(Units!A438="","",Units!A438&amp;Units!B438&amp;Units!C438&amp;"-"&amp;PROPER(Units!D438))</f>
        <v>1820005-Liberty Township</v>
      </c>
      <c r="F438" t="str">
        <f t="shared" si="19"/>
        <v/>
      </c>
      <c r="G438" t="str">
        <f>IF(F438="","",COUNTIF($F$2:F438,F438))</f>
        <v/>
      </c>
      <c r="H438" t="str">
        <f t="shared" si="20"/>
        <v/>
      </c>
    </row>
    <row r="439" spans="5:8" x14ac:dyDescent="0.35">
      <c r="E439" t="str">
        <f>IF(Units!A439="","",Units!A439&amp;Units!B439&amp;Units!C439&amp;"-"&amp;PROPER(Units!D439))</f>
        <v>1820006-Monroe Township</v>
      </c>
      <c r="F439" t="str">
        <f t="shared" si="19"/>
        <v/>
      </c>
      <c r="G439" t="str">
        <f>IF(F439="","",COUNTIF($F$2:F439,F439))</f>
        <v/>
      </c>
      <c r="H439" t="str">
        <f t="shared" si="20"/>
        <v/>
      </c>
    </row>
    <row r="440" spans="5:8" x14ac:dyDescent="0.35">
      <c r="E440" t="str">
        <f>IF(Units!A440="","",Units!A440&amp;Units!B440&amp;Units!C440&amp;"-"&amp;PROPER(Units!D440))</f>
        <v>1820008-Niles Township</v>
      </c>
      <c r="F440" t="str">
        <f t="shared" si="19"/>
        <v/>
      </c>
      <c r="G440" t="str">
        <f>IF(F440="","",COUNTIF($F$2:F440,F440))</f>
        <v/>
      </c>
      <c r="H440" t="str">
        <f t="shared" si="20"/>
        <v/>
      </c>
    </row>
    <row r="441" spans="5:8" x14ac:dyDescent="0.35">
      <c r="E441" t="str">
        <f>IF(Units!A441="","",Units!A441&amp;Units!B441&amp;Units!C441&amp;"-"&amp;PROPER(Units!D441))</f>
        <v>1820009-Perry Township</v>
      </c>
      <c r="F441" t="str">
        <f t="shared" si="19"/>
        <v/>
      </c>
      <c r="G441" t="str">
        <f>IF(F441="","",COUNTIF($F$2:F441,F441))</f>
        <v/>
      </c>
      <c r="H441" t="str">
        <f t="shared" si="20"/>
        <v/>
      </c>
    </row>
    <row r="442" spans="5:8" x14ac:dyDescent="0.35">
      <c r="E442" t="str">
        <f>IF(Units!A442="","",Units!A442&amp;Units!B442&amp;Units!C442&amp;"-"&amp;PROPER(Units!D442))</f>
        <v>1820010-Salem Township</v>
      </c>
      <c r="F442" t="str">
        <f t="shared" si="19"/>
        <v/>
      </c>
      <c r="G442" t="str">
        <f>IF(F442="","",COUNTIF($F$2:F442,F442))</f>
        <v/>
      </c>
      <c r="H442" t="str">
        <f t="shared" si="20"/>
        <v/>
      </c>
    </row>
    <row r="443" spans="5:8" x14ac:dyDescent="0.35">
      <c r="E443" t="str">
        <f>IF(Units!A443="","",Units!A443&amp;Units!B443&amp;Units!C443&amp;"-"&amp;PROPER(Units!D443))</f>
        <v>1820011-Union Township</v>
      </c>
      <c r="F443" t="str">
        <f t="shared" si="19"/>
        <v/>
      </c>
      <c r="G443" t="str">
        <f>IF(F443="","",COUNTIF($F$2:F443,F443))</f>
        <v/>
      </c>
      <c r="H443" t="str">
        <f t="shared" si="20"/>
        <v/>
      </c>
    </row>
    <row r="444" spans="5:8" x14ac:dyDescent="0.35">
      <c r="E444" t="str">
        <f>IF(Units!A444="","",Units!A444&amp;Units!B444&amp;Units!C444&amp;"-"&amp;PROPER(Units!D444))</f>
        <v>1820012-Washington Township</v>
      </c>
      <c r="F444" t="str">
        <f t="shared" si="19"/>
        <v/>
      </c>
      <c r="G444" t="str">
        <f>IF(F444="","",COUNTIF($F$2:F444,F444))</f>
        <v/>
      </c>
      <c r="H444" t="str">
        <f t="shared" si="20"/>
        <v/>
      </c>
    </row>
    <row r="445" spans="5:8" x14ac:dyDescent="0.35">
      <c r="E445" t="str">
        <f>IF(Units!A445="","",Units!A445&amp;Units!B445&amp;Units!C445&amp;"-"&amp;PROPER(Units!D445))</f>
        <v>1830107-Muncie Civil City</v>
      </c>
      <c r="F445" t="str">
        <f t="shared" si="19"/>
        <v/>
      </c>
      <c r="G445" t="str">
        <f>IF(F445="","",COUNTIF($F$2:F445,F445))</f>
        <v/>
      </c>
      <c r="H445" t="str">
        <f t="shared" si="20"/>
        <v/>
      </c>
    </row>
    <row r="446" spans="5:8" x14ac:dyDescent="0.35">
      <c r="E446" t="str">
        <f>IF(Units!A446="","",Units!A446&amp;Units!B446&amp;Units!C446&amp;"-"&amp;PROPER(Units!D446))</f>
        <v>1830591-Albany Civil Town</v>
      </c>
      <c r="F446" t="str">
        <f t="shared" si="19"/>
        <v/>
      </c>
      <c r="G446" t="str">
        <f>IF(F446="","",COUNTIF($F$2:F446,F446))</f>
        <v/>
      </c>
      <c r="H446" t="str">
        <f t="shared" si="20"/>
        <v/>
      </c>
    </row>
    <row r="447" spans="5:8" x14ac:dyDescent="0.35">
      <c r="E447" t="str">
        <f>IF(Units!A447="","",Units!A447&amp;Units!B447&amp;Units!C447&amp;"-"&amp;PROPER(Units!D447))</f>
        <v>1830592-Eaton Civil Town</v>
      </c>
      <c r="F447" t="str">
        <f t="shared" si="19"/>
        <v/>
      </c>
      <c r="G447" t="str">
        <f>IF(F447="","",COUNTIF($F$2:F447,F447))</f>
        <v/>
      </c>
      <c r="H447" t="str">
        <f t="shared" si="20"/>
        <v/>
      </c>
    </row>
    <row r="448" spans="5:8" x14ac:dyDescent="0.35">
      <c r="E448" t="str">
        <f>IF(Units!A448="","",Units!A448&amp;Units!B448&amp;Units!C448&amp;"-"&amp;PROPER(Units!D448))</f>
        <v>1830593-Gaston Civil Town</v>
      </c>
      <c r="F448" t="str">
        <f t="shared" si="19"/>
        <v/>
      </c>
      <c r="G448" t="str">
        <f>IF(F448="","",COUNTIF($F$2:F448,F448))</f>
        <v/>
      </c>
      <c r="H448" t="str">
        <f t="shared" si="20"/>
        <v/>
      </c>
    </row>
    <row r="449" spans="5:8" x14ac:dyDescent="0.35">
      <c r="E449" t="str">
        <f>IF(Units!A449="","",Units!A449&amp;Units!B449&amp;Units!C449&amp;"-"&amp;PROPER(Units!D449))</f>
        <v>1830594-Selma Civil Town</v>
      </c>
      <c r="F449" t="str">
        <f t="shared" si="19"/>
        <v/>
      </c>
      <c r="G449" t="str">
        <f>IF(F449="","",COUNTIF($F$2:F449,F449))</f>
        <v/>
      </c>
      <c r="H449" t="str">
        <f t="shared" si="20"/>
        <v/>
      </c>
    </row>
    <row r="450" spans="5:8" x14ac:dyDescent="0.35">
      <c r="E450" t="str">
        <f>IF(Units!A450="","",Units!A450&amp;Units!B450&amp;Units!C450&amp;"-"&amp;PROPER(Units!D450))</f>
        <v>1830595-Yorktown Civil Town</v>
      </c>
      <c r="F450" t="str">
        <f t="shared" si="19"/>
        <v/>
      </c>
      <c r="G450" t="str">
        <f>IF(F450="","",COUNTIF($F$2:F450,F450))</f>
        <v/>
      </c>
      <c r="H450" t="str">
        <f t="shared" si="20"/>
        <v/>
      </c>
    </row>
    <row r="451" spans="5:8" x14ac:dyDescent="0.35">
      <c r="E451" t="str">
        <f>IF(Units!A451="","",Units!A451&amp;Units!B451&amp;Units!C451&amp;"-"&amp;PROPER(Units!D451))</f>
        <v>1830963-Daleville Civil Town</v>
      </c>
      <c r="F451" t="str">
        <f t="shared" ref="F451:F514" si="21">IF(LEFT(E451,2)=$F$1,$F$1,"")</f>
        <v/>
      </c>
      <c r="G451" t="str">
        <f>IF(F451="","",COUNTIF($F$2:F451,F451))</f>
        <v/>
      </c>
      <c r="H451" t="str">
        <f t="shared" ref="H451:H514" si="22">IF(G451="","",E451)</f>
        <v/>
      </c>
    </row>
    <row r="452" spans="5:8" x14ac:dyDescent="0.35">
      <c r="E452" t="str">
        <f>IF(Units!A452="","",Units!A452&amp;Units!B452&amp;Units!C452&amp;"-"&amp;PROPER(Units!D452))</f>
        <v>1841875-Delaware Community School Corporation</v>
      </c>
      <c r="F452" t="str">
        <f t="shared" si="21"/>
        <v/>
      </c>
      <c r="G452" t="str">
        <f>IF(F452="","",COUNTIF($F$2:F452,F452))</f>
        <v/>
      </c>
      <c r="H452" t="str">
        <f t="shared" si="22"/>
        <v/>
      </c>
    </row>
    <row r="453" spans="5:8" x14ac:dyDescent="0.35">
      <c r="E453" t="str">
        <f>IF(Units!A453="","",Units!A453&amp;Units!B453&amp;Units!C453&amp;"-"&amp;PROPER(Units!D453))</f>
        <v>1841885-Wes-Del Community School Corporation</v>
      </c>
      <c r="F453" t="str">
        <f t="shared" si="21"/>
        <v/>
      </c>
      <c r="G453" t="str">
        <f>IF(F453="","",COUNTIF($F$2:F453,F453))</f>
        <v/>
      </c>
      <c r="H453" t="str">
        <f t="shared" si="22"/>
        <v/>
      </c>
    </row>
    <row r="454" spans="5:8" x14ac:dyDescent="0.35">
      <c r="E454" t="str">
        <f>IF(Units!A454="","",Units!A454&amp;Units!B454&amp;Units!C454&amp;"-"&amp;PROPER(Units!D454))</f>
        <v>1841895-Liberty-Perry Community School Corporation</v>
      </c>
      <c r="F454" t="str">
        <f t="shared" si="21"/>
        <v/>
      </c>
      <c r="G454" t="str">
        <f>IF(F454="","",COUNTIF($F$2:F454,F454))</f>
        <v/>
      </c>
      <c r="H454" t="str">
        <f t="shared" si="22"/>
        <v/>
      </c>
    </row>
    <row r="455" spans="5:8" x14ac:dyDescent="0.35">
      <c r="E455" t="str">
        <f>IF(Units!A455="","",Units!A455&amp;Units!B455&amp;Units!C455&amp;"-"&amp;PROPER(Units!D455))</f>
        <v>1841900-Cowan Community School Corporation</v>
      </c>
      <c r="F455" t="str">
        <f t="shared" si="21"/>
        <v/>
      </c>
      <c r="G455" t="str">
        <f>IF(F455="","",COUNTIF($F$2:F455,F455))</f>
        <v/>
      </c>
      <c r="H455" t="str">
        <f t="shared" si="22"/>
        <v/>
      </c>
    </row>
    <row r="456" spans="5:8" x14ac:dyDescent="0.35">
      <c r="E456" t="str">
        <f>IF(Units!A456="","",Units!A456&amp;Units!B456&amp;Units!C456&amp;"-"&amp;PROPER(Units!D456))</f>
        <v>1841910-Yorktown Community Schools</v>
      </c>
      <c r="F456" t="str">
        <f t="shared" si="21"/>
        <v/>
      </c>
      <c r="G456" t="str">
        <f>IF(F456="","",COUNTIF($F$2:F456,F456))</f>
        <v/>
      </c>
      <c r="H456" t="str">
        <f t="shared" si="22"/>
        <v/>
      </c>
    </row>
    <row r="457" spans="5:8" x14ac:dyDescent="0.35">
      <c r="E457" t="str">
        <f>IF(Units!A457="","",Units!A457&amp;Units!B457&amp;Units!C457&amp;"-"&amp;PROPER(Units!D457))</f>
        <v>1841940-Daleville Community Schools</v>
      </c>
      <c r="F457" t="str">
        <f t="shared" si="21"/>
        <v/>
      </c>
      <c r="G457" t="str">
        <f>IF(F457="","",COUNTIF($F$2:F457,F457))</f>
        <v/>
      </c>
      <c r="H457" t="str">
        <f t="shared" si="22"/>
        <v/>
      </c>
    </row>
    <row r="458" spans="5:8" x14ac:dyDescent="0.35">
      <c r="E458" t="str">
        <f>IF(Units!A458="","",Units!A458&amp;Units!B458&amp;Units!C458&amp;"-"&amp;PROPER(Units!D458))</f>
        <v>1841970-Muncie Community School Corporation</v>
      </c>
      <c r="F458" t="str">
        <f t="shared" si="21"/>
        <v/>
      </c>
      <c r="G458" t="str">
        <f>IF(F458="","",COUNTIF($F$2:F458,F458))</f>
        <v/>
      </c>
      <c r="H458" t="str">
        <f t="shared" si="22"/>
        <v/>
      </c>
    </row>
    <row r="459" spans="5:8" x14ac:dyDescent="0.35">
      <c r="E459" t="str">
        <f>IF(Units!A459="","",Units!A459&amp;Units!B459&amp;Units!C459&amp;"-"&amp;PROPER(Units!D459))</f>
        <v>1850040-Muncie Public Library</v>
      </c>
      <c r="F459" t="str">
        <f t="shared" si="21"/>
        <v/>
      </c>
      <c r="G459" t="str">
        <f>IF(F459="","",COUNTIF($F$2:F459,F459))</f>
        <v/>
      </c>
      <c r="H459" t="str">
        <f t="shared" si="22"/>
        <v/>
      </c>
    </row>
    <row r="460" spans="5:8" x14ac:dyDescent="0.35">
      <c r="E460" t="str">
        <f>IF(Units!A460="","",Units!A460&amp;Units!B460&amp;Units!C460&amp;"-"&amp;PROPER(Units!D460))</f>
        <v>1850041-Yorktown - Mt Pleasant Library</v>
      </c>
      <c r="F460" t="str">
        <f t="shared" si="21"/>
        <v/>
      </c>
      <c r="G460" t="str">
        <f>IF(F460="","",COUNTIF($F$2:F460,F460))</f>
        <v/>
      </c>
      <c r="H460" t="str">
        <f t="shared" si="22"/>
        <v/>
      </c>
    </row>
    <row r="461" spans="5:8" x14ac:dyDescent="0.35">
      <c r="E461" t="str">
        <f>IF(Units!A461="","",Units!A461&amp;Units!B461&amp;Units!C461&amp;"-"&amp;PROPER(Units!D461))</f>
        <v>1860806-Muncie Sanitary</v>
      </c>
      <c r="F461" t="str">
        <f t="shared" si="21"/>
        <v/>
      </c>
      <c r="G461" t="str">
        <f>IF(F461="","",COUNTIF($F$2:F461,F461))</f>
        <v/>
      </c>
      <c r="H461" t="str">
        <f t="shared" si="22"/>
        <v/>
      </c>
    </row>
    <row r="462" spans="5:8" x14ac:dyDescent="0.35">
      <c r="E462" t="str">
        <f>IF(Units!A462="","",Units!A462&amp;Units!B462&amp;Units!C462&amp;"-"&amp;PROPER(Units!D462))</f>
        <v>1860935-Muncie Public Transportation</v>
      </c>
      <c r="F462" t="str">
        <f t="shared" si="21"/>
        <v/>
      </c>
      <c r="G462" t="str">
        <f>IF(F462="","",COUNTIF($F$2:F462,F462))</f>
        <v/>
      </c>
      <c r="H462" t="str">
        <f t="shared" si="22"/>
        <v/>
      </c>
    </row>
    <row r="463" spans="5:8" x14ac:dyDescent="0.35">
      <c r="E463" t="str">
        <f>IF(Units!A463="","",Units!A463&amp;Units!B463&amp;Units!C463&amp;"-"&amp;PROPER(Units!D463))</f>
        <v>1860956-Delaware Airport</v>
      </c>
      <c r="F463" t="str">
        <f t="shared" si="21"/>
        <v/>
      </c>
      <c r="G463" t="str">
        <f>IF(F463="","",COUNTIF($F$2:F463,F463))</f>
        <v/>
      </c>
      <c r="H463" t="str">
        <f t="shared" si="22"/>
        <v/>
      </c>
    </row>
    <row r="464" spans="5:8" x14ac:dyDescent="0.35">
      <c r="E464" t="str">
        <f>IF(Units!A464="","",Units!A464&amp;Units!B464&amp;Units!C464&amp;"-"&amp;PROPER(Units!D464))</f>
        <v>1910000-Dubois County</v>
      </c>
      <c r="F464" t="str">
        <f t="shared" si="21"/>
        <v/>
      </c>
      <c r="G464" t="str">
        <f>IF(F464="","",COUNTIF($F$2:F464,F464))</f>
        <v/>
      </c>
      <c r="H464" t="str">
        <f t="shared" si="22"/>
        <v/>
      </c>
    </row>
    <row r="465" spans="5:8" x14ac:dyDescent="0.35">
      <c r="E465" t="str">
        <f>IF(Units!A465="","",Units!A465&amp;Units!B465&amp;Units!C465&amp;"-"&amp;PROPER(Units!D465))</f>
        <v>1920001-Bainbridge Township</v>
      </c>
      <c r="F465" t="str">
        <f t="shared" si="21"/>
        <v/>
      </c>
      <c r="G465" t="str">
        <f>IF(F465="","",COUNTIF($F$2:F465,F465))</f>
        <v/>
      </c>
      <c r="H465" t="str">
        <f t="shared" si="22"/>
        <v/>
      </c>
    </row>
    <row r="466" spans="5:8" x14ac:dyDescent="0.35">
      <c r="E466" t="str">
        <f>IF(Units!A466="","",Units!A466&amp;Units!B466&amp;Units!C466&amp;"-"&amp;PROPER(Units!D466))</f>
        <v>1920002-Boone Township</v>
      </c>
      <c r="F466" t="str">
        <f t="shared" si="21"/>
        <v/>
      </c>
      <c r="G466" t="str">
        <f>IF(F466="","",COUNTIF($F$2:F466,F466))</f>
        <v/>
      </c>
      <c r="H466" t="str">
        <f t="shared" si="22"/>
        <v/>
      </c>
    </row>
    <row r="467" spans="5:8" x14ac:dyDescent="0.35">
      <c r="E467" t="str">
        <f>IF(Units!A467="","",Units!A467&amp;Units!B467&amp;Units!C467&amp;"-"&amp;PROPER(Units!D467))</f>
        <v>1920003-Cass Township</v>
      </c>
      <c r="F467" t="str">
        <f t="shared" si="21"/>
        <v/>
      </c>
      <c r="G467" t="str">
        <f>IF(F467="","",COUNTIF($F$2:F467,F467))</f>
        <v/>
      </c>
      <c r="H467" t="str">
        <f t="shared" si="22"/>
        <v/>
      </c>
    </row>
    <row r="468" spans="5:8" x14ac:dyDescent="0.35">
      <c r="E468" t="str">
        <f>IF(Units!A468="","",Units!A468&amp;Units!B468&amp;Units!C468&amp;"-"&amp;PROPER(Units!D468))</f>
        <v>1920004-Columbia Township</v>
      </c>
      <c r="F468" t="str">
        <f t="shared" si="21"/>
        <v/>
      </c>
      <c r="G468" t="str">
        <f>IF(F468="","",COUNTIF($F$2:F468,F468))</f>
        <v/>
      </c>
      <c r="H468" t="str">
        <f t="shared" si="22"/>
        <v/>
      </c>
    </row>
    <row r="469" spans="5:8" x14ac:dyDescent="0.35">
      <c r="E469" t="str">
        <f>IF(Units!A469="","",Units!A469&amp;Units!B469&amp;Units!C469&amp;"-"&amp;PROPER(Units!D469))</f>
        <v>1920005-Ferdinand Township</v>
      </c>
      <c r="F469" t="str">
        <f t="shared" si="21"/>
        <v/>
      </c>
      <c r="G469" t="str">
        <f>IF(F469="","",COUNTIF($F$2:F469,F469))</f>
        <v/>
      </c>
      <c r="H469" t="str">
        <f t="shared" si="22"/>
        <v/>
      </c>
    </row>
    <row r="470" spans="5:8" x14ac:dyDescent="0.35">
      <c r="E470" t="str">
        <f>IF(Units!A470="","",Units!A470&amp;Units!B470&amp;Units!C470&amp;"-"&amp;PROPER(Units!D470))</f>
        <v>1920006-Hall Township</v>
      </c>
      <c r="F470" t="str">
        <f t="shared" si="21"/>
        <v/>
      </c>
      <c r="G470" t="str">
        <f>IF(F470="","",COUNTIF($F$2:F470,F470))</f>
        <v/>
      </c>
      <c r="H470" t="str">
        <f t="shared" si="22"/>
        <v/>
      </c>
    </row>
    <row r="471" spans="5:8" x14ac:dyDescent="0.35">
      <c r="E471" t="str">
        <f>IF(Units!A471="","",Units!A471&amp;Units!B471&amp;Units!C471&amp;"-"&amp;PROPER(Units!D471))</f>
        <v>1920007-Harbison Township</v>
      </c>
      <c r="F471" t="str">
        <f t="shared" si="21"/>
        <v/>
      </c>
      <c r="G471" t="str">
        <f>IF(F471="","",COUNTIF($F$2:F471,F471))</f>
        <v/>
      </c>
      <c r="H471" t="str">
        <f t="shared" si="22"/>
        <v/>
      </c>
    </row>
    <row r="472" spans="5:8" x14ac:dyDescent="0.35">
      <c r="E472" t="str">
        <f>IF(Units!A472="","",Units!A472&amp;Units!B472&amp;Units!C472&amp;"-"&amp;PROPER(Units!D472))</f>
        <v>1920008-Jackson Township</v>
      </c>
      <c r="F472" t="str">
        <f t="shared" si="21"/>
        <v/>
      </c>
      <c r="G472" t="str">
        <f>IF(F472="","",COUNTIF($F$2:F472,F472))</f>
        <v/>
      </c>
      <c r="H472" t="str">
        <f t="shared" si="22"/>
        <v/>
      </c>
    </row>
    <row r="473" spans="5:8" x14ac:dyDescent="0.35">
      <c r="E473" t="str">
        <f>IF(Units!A473="","",Units!A473&amp;Units!B473&amp;Units!C473&amp;"-"&amp;PROPER(Units!D473))</f>
        <v>1920009-Jefferson Township</v>
      </c>
      <c r="F473" t="str">
        <f t="shared" si="21"/>
        <v/>
      </c>
      <c r="G473" t="str">
        <f>IF(F473="","",COUNTIF($F$2:F473,F473))</f>
        <v/>
      </c>
      <c r="H473" t="str">
        <f t="shared" si="22"/>
        <v/>
      </c>
    </row>
    <row r="474" spans="5:8" x14ac:dyDescent="0.35">
      <c r="E474" t="str">
        <f>IF(Units!A474="","",Units!A474&amp;Units!B474&amp;Units!C474&amp;"-"&amp;PROPER(Units!D474))</f>
        <v>1920010-Madison Township</v>
      </c>
      <c r="F474" t="str">
        <f t="shared" si="21"/>
        <v/>
      </c>
      <c r="G474" t="str">
        <f>IF(F474="","",COUNTIF($F$2:F474,F474))</f>
        <v/>
      </c>
      <c r="H474" t="str">
        <f t="shared" si="22"/>
        <v/>
      </c>
    </row>
    <row r="475" spans="5:8" x14ac:dyDescent="0.35">
      <c r="E475" t="str">
        <f>IF(Units!A475="","",Units!A475&amp;Units!B475&amp;Units!C475&amp;"-"&amp;PROPER(Units!D475))</f>
        <v>1920011-Marion Township</v>
      </c>
      <c r="F475" t="str">
        <f t="shared" si="21"/>
        <v/>
      </c>
      <c r="G475" t="str">
        <f>IF(F475="","",COUNTIF($F$2:F475,F475))</f>
        <v/>
      </c>
      <c r="H475" t="str">
        <f t="shared" si="22"/>
        <v/>
      </c>
    </row>
    <row r="476" spans="5:8" x14ac:dyDescent="0.35">
      <c r="E476" t="str">
        <f>IF(Units!A476="","",Units!A476&amp;Units!B476&amp;Units!C476&amp;"-"&amp;PROPER(Units!D476))</f>
        <v>1920012-Patoka Township</v>
      </c>
      <c r="F476" t="str">
        <f t="shared" si="21"/>
        <v/>
      </c>
      <c r="G476" t="str">
        <f>IF(F476="","",COUNTIF($F$2:F476,F476))</f>
        <v/>
      </c>
      <c r="H476" t="str">
        <f t="shared" si="22"/>
        <v/>
      </c>
    </row>
    <row r="477" spans="5:8" x14ac:dyDescent="0.35">
      <c r="E477" t="str">
        <f>IF(Units!A477="","",Units!A477&amp;Units!B477&amp;Units!C477&amp;"-"&amp;PROPER(Units!D477))</f>
        <v>1930405-Jasper Civil City</v>
      </c>
      <c r="F477" t="str">
        <f t="shared" si="21"/>
        <v/>
      </c>
      <c r="G477" t="str">
        <f>IF(F477="","",COUNTIF($F$2:F477,F477))</f>
        <v/>
      </c>
      <c r="H477" t="str">
        <f t="shared" si="22"/>
        <v/>
      </c>
    </row>
    <row r="478" spans="5:8" x14ac:dyDescent="0.35">
      <c r="E478" t="str">
        <f>IF(Units!A478="","",Units!A478&amp;Units!B478&amp;Units!C478&amp;"-"&amp;PROPER(Units!D478))</f>
        <v>1930434-Huntingburg Civil City</v>
      </c>
      <c r="F478" t="str">
        <f t="shared" si="21"/>
        <v/>
      </c>
      <c r="G478" t="str">
        <f>IF(F478="","",COUNTIF($F$2:F478,F478))</f>
        <v/>
      </c>
      <c r="H478" t="str">
        <f t="shared" si="22"/>
        <v/>
      </c>
    </row>
    <row r="479" spans="5:8" x14ac:dyDescent="0.35">
      <c r="E479" t="str">
        <f>IF(Units!A479="","",Units!A479&amp;Units!B479&amp;Units!C479&amp;"-"&amp;PROPER(Units!D479))</f>
        <v>1930596-Birdseye Civil Town</v>
      </c>
      <c r="F479" t="str">
        <f t="shared" si="21"/>
        <v/>
      </c>
      <c r="G479" t="str">
        <f>IF(F479="","",COUNTIF($F$2:F479,F479))</f>
        <v/>
      </c>
      <c r="H479" t="str">
        <f t="shared" si="22"/>
        <v/>
      </c>
    </row>
    <row r="480" spans="5:8" x14ac:dyDescent="0.35">
      <c r="E480" t="str">
        <f>IF(Units!A480="","",Units!A480&amp;Units!B480&amp;Units!C480&amp;"-"&amp;PROPER(Units!D480))</f>
        <v>1930597-Ferdinand Civil Town</v>
      </c>
      <c r="F480" t="str">
        <f t="shared" si="21"/>
        <v/>
      </c>
      <c r="G480" t="str">
        <f>IF(F480="","",COUNTIF($F$2:F480,F480))</f>
        <v/>
      </c>
      <c r="H480" t="str">
        <f t="shared" si="22"/>
        <v/>
      </c>
    </row>
    <row r="481" spans="5:8" x14ac:dyDescent="0.35">
      <c r="E481" t="str">
        <f>IF(Units!A481="","",Units!A481&amp;Units!B481&amp;Units!C481&amp;"-"&amp;PROPER(Units!D481))</f>
        <v>1930598-Holland Civil Town</v>
      </c>
      <c r="F481" t="str">
        <f t="shared" si="21"/>
        <v/>
      </c>
      <c r="G481" t="str">
        <f>IF(F481="","",COUNTIF($F$2:F481,F481))</f>
        <v/>
      </c>
      <c r="H481" t="str">
        <f t="shared" si="22"/>
        <v/>
      </c>
    </row>
    <row r="482" spans="5:8" x14ac:dyDescent="0.35">
      <c r="E482" t="str">
        <f>IF(Units!A482="","",Units!A482&amp;Units!B482&amp;Units!C482&amp;"-"&amp;PROPER(Units!D482))</f>
        <v>1942040-Northeast Dubois County School Corporation</v>
      </c>
      <c r="F482" t="str">
        <f t="shared" si="21"/>
        <v/>
      </c>
      <c r="G482" t="str">
        <f>IF(F482="","",COUNTIF($F$2:F482,F482))</f>
        <v/>
      </c>
      <c r="H482" t="str">
        <f t="shared" si="22"/>
        <v/>
      </c>
    </row>
    <row r="483" spans="5:8" x14ac:dyDescent="0.35">
      <c r="E483" t="str">
        <f>IF(Units!A483="","",Units!A483&amp;Units!B483&amp;Units!C483&amp;"-"&amp;PROPER(Units!D483))</f>
        <v>1942100-Southeast Dubois County School Corporation</v>
      </c>
      <c r="F483" t="str">
        <f t="shared" si="21"/>
        <v/>
      </c>
      <c r="G483" t="str">
        <f>IF(F483="","",COUNTIF($F$2:F483,F483))</f>
        <v/>
      </c>
      <c r="H483" t="str">
        <f t="shared" si="22"/>
        <v/>
      </c>
    </row>
    <row r="484" spans="5:8" x14ac:dyDescent="0.35">
      <c r="E484" t="str">
        <f>IF(Units!A484="","",Units!A484&amp;Units!B484&amp;Units!C484&amp;"-"&amp;PROPER(Units!D484))</f>
        <v>1942110-Southwest Dubois County School Corporation</v>
      </c>
      <c r="F484" t="str">
        <f t="shared" si="21"/>
        <v/>
      </c>
      <c r="G484" t="str">
        <f>IF(F484="","",COUNTIF($F$2:F484,F484))</f>
        <v/>
      </c>
      <c r="H484" t="str">
        <f t="shared" si="22"/>
        <v/>
      </c>
    </row>
    <row r="485" spans="5:8" x14ac:dyDescent="0.35">
      <c r="E485" t="str">
        <f>IF(Units!A485="","",Units!A485&amp;Units!B485&amp;Units!C485&amp;"-"&amp;PROPER(Units!D485))</f>
        <v>1942120-Greater Jasper Consolidated School Corporation</v>
      </c>
      <c r="F485" t="str">
        <f t="shared" si="21"/>
        <v/>
      </c>
      <c r="G485" t="str">
        <f>IF(F485="","",COUNTIF($F$2:F485,F485))</f>
        <v/>
      </c>
      <c r="H485" t="str">
        <f t="shared" si="22"/>
        <v/>
      </c>
    </row>
    <row r="486" spans="5:8" x14ac:dyDescent="0.35">
      <c r="E486" t="str">
        <f>IF(Units!A486="","",Units!A486&amp;Units!B486&amp;Units!C486&amp;"-"&amp;PROPER(Units!D486))</f>
        <v>1950041-Huntingburg Public Library</v>
      </c>
      <c r="F486" t="str">
        <f t="shared" si="21"/>
        <v/>
      </c>
      <c r="G486" t="str">
        <f>IF(F486="","",COUNTIF($F$2:F486,F486))</f>
        <v/>
      </c>
      <c r="H486" t="str">
        <f t="shared" si="22"/>
        <v/>
      </c>
    </row>
    <row r="487" spans="5:8" x14ac:dyDescent="0.35">
      <c r="E487" t="str">
        <f>IF(Units!A487="","",Units!A487&amp;Units!B487&amp;Units!C487&amp;"-"&amp;PROPER(Units!D487))</f>
        <v>1950042-Jasper Public Library</v>
      </c>
      <c r="F487" t="str">
        <f t="shared" si="21"/>
        <v/>
      </c>
      <c r="G487" t="str">
        <f>IF(F487="","",COUNTIF($F$2:F487,F487))</f>
        <v/>
      </c>
      <c r="H487" t="str">
        <f t="shared" si="22"/>
        <v/>
      </c>
    </row>
    <row r="488" spans="5:8" x14ac:dyDescent="0.35">
      <c r="E488" t="str">
        <f>IF(Units!A488="","",Units!A488&amp;Units!B488&amp;Units!C488&amp;"-"&amp;PROPER(Units!D488))</f>
        <v>1950043-Dubois County Contractual Library</v>
      </c>
      <c r="F488" t="str">
        <f t="shared" si="21"/>
        <v/>
      </c>
      <c r="G488" t="str">
        <f>IF(F488="","",COUNTIF($F$2:F488,F488))</f>
        <v/>
      </c>
      <c r="H488" t="str">
        <f t="shared" si="22"/>
        <v/>
      </c>
    </row>
    <row r="489" spans="5:8" x14ac:dyDescent="0.35">
      <c r="E489" t="str">
        <f>IF(Units!A489="","",Units!A489&amp;Units!B489&amp;Units!C489&amp;"-"&amp;PROPER(Units!D489))</f>
        <v>1960922-Dubois County Airport Authority</v>
      </c>
      <c r="F489" t="str">
        <f t="shared" si="21"/>
        <v/>
      </c>
      <c r="G489" t="str">
        <f>IF(F489="","",COUNTIF($F$2:F489,F489))</f>
        <v/>
      </c>
      <c r="H489" t="str">
        <f t="shared" si="22"/>
        <v/>
      </c>
    </row>
    <row r="490" spans="5:8" x14ac:dyDescent="0.35">
      <c r="E490" t="str">
        <f>IF(Units!A490="","",Units!A490&amp;Units!B490&amp;Units!C490&amp;"-"&amp;PROPER(Units!D490))</f>
        <v>1961030-Northeast Dubois County Fire Protection</v>
      </c>
      <c r="F490" t="str">
        <f t="shared" si="21"/>
        <v/>
      </c>
      <c r="G490" t="str">
        <f>IF(F490="","",COUNTIF($F$2:F490,F490))</f>
        <v/>
      </c>
      <c r="H490" t="str">
        <f t="shared" si="22"/>
        <v/>
      </c>
    </row>
    <row r="491" spans="5:8" x14ac:dyDescent="0.35">
      <c r="E491" t="str">
        <f>IF(Units!A491="","",Units!A491&amp;Units!B491&amp;Units!C491&amp;"-"&amp;PROPER(Units!D491))</f>
        <v>1961047-Dubois County Solid Waste Management District</v>
      </c>
      <c r="F491" t="str">
        <f t="shared" si="21"/>
        <v/>
      </c>
      <c r="G491" t="str">
        <f>IF(F491="","",COUNTIF($F$2:F491,F491))</f>
        <v/>
      </c>
      <c r="H491" t="str">
        <f t="shared" si="22"/>
        <v/>
      </c>
    </row>
    <row r="492" spans="5:8" x14ac:dyDescent="0.35">
      <c r="E492" t="str">
        <f>IF(Units!A492="","",Units!A492&amp;Units!B492&amp;Units!C492&amp;"-"&amp;PROPER(Units!D492))</f>
        <v>1970007-Upper Patoka River Conservancy District</v>
      </c>
      <c r="F492" t="str">
        <f t="shared" si="21"/>
        <v/>
      </c>
      <c r="G492" t="str">
        <f>IF(F492="","",COUNTIF($F$2:F492,F492))</f>
        <v/>
      </c>
      <c r="H492" t="str">
        <f t="shared" si="22"/>
        <v/>
      </c>
    </row>
    <row r="493" spans="5:8" x14ac:dyDescent="0.35">
      <c r="E493" t="str">
        <f>IF(Units!A493="","",Units!A493&amp;Units!B493&amp;Units!C493&amp;"-"&amp;PROPER(Units!D493))</f>
        <v>2010000-Elkhart County</v>
      </c>
      <c r="F493" t="str">
        <f t="shared" si="21"/>
        <v/>
      </c>
      <c r="G493" t="str">
        <f>IF(F493="","",COUNTIF($F$2:F493,F493))</f>
        <v/>
      </c>
      <c r="H493" t="str">
        <f t="shared" si="22"/>
        <v/>
      </c>
    </row>
    <row r="494" spans="5:8" x14ac:dyDescent="0.35">
      <c r="E494" t="str">
        <f>IF(Units!A494="","",Units!A494&amp;Units!B494&amp;Units!C494&amp;"-"&amp;PROPER(Units!D494))</f>
        <v>2020001-Baugo Township</v>
      </c>
      <c r="F494" t="str">
        <f t="shared" si="21"/>
        <v/>
      </c>
      <c r="G494" t="str">
        <f>IF(F494="","",COUNTIF($F$2:F494,F494))</f>
        <v/>
      </c>
      <c r="H494" t="str">
        <f t="shared" si="22"/>
        <v/>
      </c>
    </row>
    <row r="495" spans="5:8" x14ac:dyDescent="0.35">
      <c r="E495" t="str">
        <f>IF(Units!A495="","",Units!A495&amp;Units!B495&amp;Units!C495&amp;"-"&amp;PROPER(Units!D495))</f>
        <v>2020002-Benton Township</v>
      </c>
      <c r="F495" t="str">
        <f t="shared" si="21"/>
        <v/>
      </c>
      <c r="G495" t="str">
        <f>IF(F495="","",COUNTIF($F$2:F495,F495))</f>
        <v/>
      </c>
      <c r="H495" t="str">
        <f t="shared" si="22"/>
        <v/>
      </c>
    </row>
    <row r="496" spans="5:8" x14ac:dyDescent="0.35">
      <c r="E496" t="str">
        <f>IF(Units!A496="","",Units!A496&amp;Units!B496&amp;Units!C496&amp;"-"&amp;PROPER(Units!D496))</f>
        <v>2020003-Cleveland Township</v>
      </c>
      <c r="F496" t="str">
        <f t="shared" si="21"/>
        <v/>
      </c>
      <c r="G496" t="str">
        <f>IF(F496="","",COUNTIF($F$2:F496,F496))</f>
        <v/>
      </c>
      <c r="H496" t="str">
        <f t="shared" si="22"/>
        <v/>
      </c>
    </row>
    <row r="497" spans="5:8" x14ac:dyDescent="0.35">
      <c r="E497" t="str">
        <f>IF(Units!A497="","",Units!A497&amp;Units!B497&amp;Units!C497&amp;"-"&amp;PROPER(Units!D497))</f>
        <v>2020004-Clinton Township</v>
      </c>
      <c r="F497" t="str">
        <f t="shared" si="21"/>
        <v/>
      </c>
      <c r="G497" t="str">
        <f>IF(F497="","",COUNTIF($F$2:F497,F497))</f>
        <v/>
      </c>
      <c r="H497" t="str">
        <f t="shared" si="22"/>
        <v/>
      </c>
    </row>
    <row r="498" spans="5:8" x14ac:dyDescent="0.35">
      <c r="E498" t="str">
        <f>IF(Units!A498="","",Units!A498&amp;Units!B498&amp;Units!C498&amp;"-"&amp;PROPER(Units!D498))</f>
        <v>2020005-Concord Township</v>
      </c>
      <c r="F498" t="str">
        <f t="shared" si="21"/>
        <v/>
      </c>
      <c r="G498" t="str">
        <f>IF(F498="","",COUNTIF($F$2:F498,F498))</f>
        <v/>
      </c>
      <c r="H498" t="str">
        <f t="shared" si="22"/>
        <v/>
      </c>
    </row>
    <row r="499" spans="5:8" x14ac:dyDescent="0.35">
      <c r="E499" t="str">
        <f>IF(Units!A499="","",Units!A499&amp;Units!B499&amp;Units!C499&amp;"-"&amp;PROPER(Units!D499))</f>
        <v>2020006-Elkhart Township</v>
      </c>
      <c r="F499" t="str">
        <f t="shared" si="21"/>
        <v/>
      </c>
      <c r="G499" t="str">
        <f>IF(F499="","",COUNTIF($F$2:F499,F499))</f>
        <v/>
      </c>
      <c r="H499" t="str">
        <f t="shared" si="22"/>
        <v/>
      </c>
    </row>
    <row r="500" spans="5:8" x14ac:dyDescent="0.35">
      <c r="E500" t="str">
        <f>IF(Units!A500="","",Units!A500&amp;Units!B500&amp;Units!C500&amp;"-"&amp;PROPER(Units!D500))</f>
        <v>2020007-Harrison Township</v>
      </c>
      <c r="F500" t="str">
        <f t="shared" si="21"/>
        <v/>
      </c>
      <c r="G500" t="str">
        <f>IF(F500="","",COUNTIF($F$2:F500,F500))</f>
        <v/>
      </c>
      <c r="H500" t="str">
        <f t="shared" si="22"/>
        <v/>
      </c>
    </row>
    <row r="501" spans="5:8" x14ac:dyDescent="0.35">
      <c r="E501" t="str">
        <f>IF(Units!A501="","",Units!A501&amp;Units!B501&amp;Units!C501&amp;"-"&amp;PROPER(Units!D501))</f>
        <v>2020008-Jackson Township</v>
      </c>
      <c r="F501" t="str">
        <f t="shared" si="21"/>
        <v/>
      </c>
      <c r="G501" t="str">
        <f>IF(F501="","",COUNTIF($F$2:F501,F501))</f>
        <v/>
      </c>
      <c r="H501" t="str">
        <f t="shared" si="22"/>
        <v/>
      </c>
    </row>
    <row r="502" spans="5:8" x14ac:dyDescent="0.35">
      <c r="E502" t="str">
        <f>IF(Units!A502="","",Units!A502&amp;Units!B502&amp;Units!C502&amp;"-"&amp;PROPER(Units!D502))</f>
        <v>2020009-Jefferson Township</v>
      </c>
      <c r="F502" t="str">
        <f t="shared" si="21"/>
        <v/>
      </c>
      <c r="G502" t="str">
        <f>IF(F502="","",COUNTIF($F$2:F502,F502))</f>
        <v/>
      </c>
      <c r="H502" t="str">
        <f t="shared" si="22"/>
        <v/>
      </c>
    </row>
    <row r="503" spans="5:8" x14ac:dyDescent="0.35">
      <c r="E503" t="str">
        <f>IF(Units!A503="","",Units!A503&amp;Units!B503&amp;Units!C503&amp;"-"&amp;PROPER(Units!D503))</f>
        <v>2020010-Locke Township</v>
      </c>
      <c r="F503" t="str">
        <f t="shared" si="21"/>
        <v/>
      </c>
      <c r="G503" t="str">
        <f>IF(F503="","",COUNTIF($F$2:F503,F503))</f>
        <v/>
      </c>
      <c r="H503" t="str">
        <f t="shared" si="22"/>
        <v/>
      </c>
    </row>
    <row r="504" spans="5:8" x14ac:dyDescent="0.35">
      <c r="E504" t="str">
        <f>IF(Units!A504="","",Units!A504&amp;Units!B504&amp;Units!C504&amp;"-"&amp;PROPER(Units!D504))</f>
        <v>2020011-Middlebury Township</v>
      </c>
      <c r="F504" t="str">
        <f t="shared" si="21"/>
        <v/>
      </c>
      <c r="G504" t="str">
        <f>IF(F504="","",COUNTIF($F$2:F504,F504))</f>
        <v/>
      </c>
      <c r="H504" t="str">
        <f t="shared" si="22"/>
        <v/>
      </c>
    </row>
    <row r="505" spans="5:8" x14ac:dyDescent="0.35">
      <c r="E505" t="str">
        <f>IF(Units!A505="","",Units!A505&amp;Units!B505&amp;Units!C505&amp;"-"&amp;PROPER(Units!D505))</f>
        <v>2020012-Olive Township</v>
      </c>
      <c r="F505" t="str">
        <f t="shared" si="21"/>
        <v/>
      </c>
      <c r="G505" t="str">
        <f>IF(F505="","",COUNTIF($F$2:F505,F505))</f>
        <v/>
      </c>
      <c r="H505" t="str">
        <f t="shared" si="22"/>
        <v/>
      </c>
    </row>
    <row r="506" spans="5:8" x14ac:dyDescent="0.35">
      <c r="E506" t="str">
        <f>IF(Units!A506="","",Units!A506&amp;Units!B506&amp;Units!C506&amp;"-"&amp;PROPER(Units!D506))</f>
        <v>2020013-Osolo Township</v>
      </c>
      <c r="F506" t="str">
        <f t="shared" si="21"/>
        <v/>
      </c>
      <c r="G506" t="str">
        <f>IF(F506="","",COUNTIF($F$2:F506,F506))</f>
        <v/>
      </c>
      <c r="H506" t="str">
        <f t="shared" si="22"/>
        <v/>
      </c>
    </row>
    <row r="507" spans="5:8" x14ac:dyDescent="0.35">
      <c r="E507" t="str">
        <f>IF(Units!A507="","",Units!A507&amp;Units!B507&amp;Units!C507&amp;"-"&amp;PROPER(Units!D507))</f>
        <v>2020014-Union Township</v>
      </c>
      <c r="F507" t="str">
        <f t="shared" si="21"/>
        <v/>
      </c>
      <c r="G507" t="str">
        <f>IF(F507="","",COUNTIF($F$2:F507,F507))</f>
        <v/>
      </c>
      <c r="H507" t="str">
        <f t="shared" si="22"/>
        <v/>
      </c>
    </row>
    <row r="508" spans="5:8" x14ac:dyDescent="0.35">
      <c r="E508" t="str">
        <f>IF(Units!A508="","",Units!A508&amp;Units!B508&amp;Units!C508&amp;"-"&amp;PROPER(Units!D508))</f>
        <v>2020015-Washington Township</v>
      </c>
      <c r="F508" t="str">
        <f t="shared" si="21"/>
        <v/>
      </c>
      <c r="G508" t="str">
        <f>IF(F508="","",COUNTIF($F$2:F508,F508))</f>
        <v/>
      </c>
      <c r="H508" t="str">
        <f t="shared" si="22"/>
        <v/>
      </c>
    </row>
    <row r="509" spans="5:8" x14ac:dyDescent="0.35">
      <c r="E509" t="str">
        <f>IF(Units!A509="","",Units!A509&amp;Units!B509&amp;Units!C509&amp;"-"&amp;PROPER(Units!D509))</f>
        <v>2020016-York Township</v>
      </c>
      <c r="F509" t="str">
        <f t="shared" si="21"/>
        <v/>
      </c>
      <c r="G509" t="str">
        <f>IF(F509="","",COUNTIF($F$2:F509,F509))</f>
        <v/>
      </c>
      <c r="H509" t="str">
        <f t="shared" si="22"/>
        <v/>
      </c>
    </row>
    <row r="510" spans="5:8" x14ac:dyDescent="0.35">
      <c r="E510" t="str">
        <f>IF(Units!A510="","",Units!A510&amp;Units!B510&amp;Units!C510&amp;"-"&amp;PROPER(Units!D510))</f>
        <v>2030112-Elkhart Civil City</v>
      </c>
      <c r="F510" t="str">
        <f t="shared" si="21"/>
        <v/>
      </c>
      <c r="G510" t="str">
        <f>IF(F510="","",COUNTIF($F$2:F510,F510))</f>
        <v/>
      </c>
      <c r="H510" t="str">
        <f t="shared" si="22"/>
        <v/>
      </c>
    </row>
    <row r="511" spans="5:8" x14ac:dyDescent="0.35">
      <c r="E511" t="str">
        <f>IF(Units!A511="","",Units!A511&amp;Units!B511&amp;Units!C511&amp;"-"&amp;PROPER(Units!D511))</f>
        <v>2030305-Goshen Civil City</v>
      </c>
      <c r="F511" t="str">
        <f t="shared" si="21"/>
        <v/>
      </c>
      <c r="G511" t="str">
        <f>IF(F511="","",COUNTIF($F$2:F511,F511))</f>
        <v/>
      </c>
      <c r="H511" t="str">
        <f t="shared" si="22"/>
        <v/>
      </c>
    </row>
    <row r="512" spans="5:8" x14ac:dyDescent="0.35">
      <c r="E512" t="str">
        <f>IF(Units!A512="","",Units!A512&amp;Units!B512&amp;Units!C512&amp;"-"&amp;PROPER(Units!D512))</f>
        <v>2030444-Nappanee Civil City</v>
      </c>
      <c r="F512" t="str">
        <f t="shared" si="21"/>
        <v/>
      </c>
      <c r="G512" t="str">
        <f>IF(F512="","",COUNTIF($F$2:F512,F512))</f>
        <v/>
      </c>
      <c r="H512" t="str">
        <f t="shared" si="22"/>
        <v/>
      </c>
    </row>
    <row r="513" spans="5:8" x14ac:dyDescent="0.35">
      <c r="E513" t="str">
        <f>IF(Units!A513="","",Units!A513&amp;Units!B513&amp;Units!C513&amp;"-"&amp;PROPER(Units!D513))</f>
        <v>2030599-Bristol Civil Town</v>
      </c>
      <c r="F513" t="str">
        <f t="shared" si="21"/>
        <v/>
      </c>
      <c r="G513" t="str">
        <f>IF(F513="","",COUNTIF($F$2:F513,F513))</f>
        <v/>
      </c>
      <c r="H513" t="str">
        <f t="shared" si="22"/>
        <v/>
      </c>
    </row>
    <row r="514" spans="5:8" x14ac:dyDescent="0.35">
      <c r="E514" t="str">
        <f>IF(Units!A514="","",Units!A514&amp;Units!B514&amp;Units!C514&amp;"-"&amp;PROPER(Units!D514))</f>
        <v>2030600-Middlebury Civil Town</v>
      </c>
      <c r="F514" t="str">
        <f t="shared" si="21"/>
        <v/>
      </c>
      <c r="G514" t="str">
        <f>IF(F514="","",COUNTIF($F$2:F514,F514))</f>
        <v/>
      </c>
      <c r="H514" t="str">
        <f t="shared" si="22"/>
        <v/>
      </c>
    </row>
    <row r="515" spans="5:8" x14ac:dyDescent="0.35">
      <c r="E515" t="str">
        <f>IF(Units!A515="","",Units!A515&amp;Units!B515&amp;Units!C515&amp;"-"&amp;PROPER(Units!D515))</f>
        <v>2030601-Millersburg Civil Town</v>
      </c>
      <c r="F515" t="str">
        <f t="shared" ref="F515:F578" si="23">IF(LEFT(E515,2)=$F$1,$F$1,"")</f>
        <v/>
      </c>
      <c r="G515" t="str">
        <f>IF(F515="","",COUNTIF($F$2:F515,F515))</f>
        <v/>
      </c>
      <c r="H515" t="str">
        <f t="shared" ref="H515:H578" si="24">IF(G515="","",E515)</f>
        <v/>
      </c>
    </row>
    <row r="516" spans="5:8" x14ac:dyDescent="0.35">
      <c r="E516" t="str">
        <f>IF(Units!A516="","",Units!A516&amp;Units!B516&amp;Units!C516&amp;"-"&amp;PROPER(Units!D516))</f>
        <v>2030602-Wakarusa Civil Town</v>
      </c>
      <c r="F516" t="str">
        <f t="shared" si="23"/>
        <v/>
      </c>
      <c r="G516" t="str">
        <f>IF(F516="","",COUNTIF($F$2:F516,F516))</f>
        <v/>
      </c>
      <c r="H516" t="str">
        <f t="shared" si="24"/>
        <v/>
      </c>
    </row>
    <row r="517" spans="5:8" x14ac:dyDescent="0.35">
      <c r="E517" t="str">
        <f>IF(Units!A517="","",Units!A517&amp;Units!B517&amp;Units!C517&amp;"-"&amp;PROPER(Units!D517))</f>
        <v>2042155-Fairfield Community School Corporation</v>
      </c>
      <c r="F517" t="str">
        <f t="shared" si="23"/>
        <v/>
      </c>
      <c r="G517" t="str">
        <f>IF(F517="","",COUNTIF($F$2:F517,F517))</f>
        <v/>
      </c>
      <c r="H517" t="str">
        <f t="shared" si="24"/>
        <v/>
      </c>
    </row>
    <row r="518" spans="5:8" x14ac:dyDescent="0.35">
      <c r="E518" t="str">
        <f>IF(Units!A518="","",Units!A518&amp;Units!B518&amp;Units!C518&amp;"-"&amp;PROPER(Units!D518))</f>
        <v>2042260-Baugo Community School Corporation</v>
      </c>
      <c r="F518" t="str">
        <f t="shared" si="23"/>
        <v/>
      </c>
      <c r="G518" t="str">
        <f>IF(F518="","",COUNTIF($F$2:F518,F518))</f>
        <v/>
      </c>
      <c r="H518" t="str">
        <f t="shared" si="24"/>
        <v/>
      </c>
    </row>
    <row r="519" spans="5:8" x14ac:dyDescent="0.35">
      <c r="E519" t="str">
        <f>IF(Units!A519="","",Units!A519&amp;Units!B519&amp;Units!C519&amp;"-"&amp;PROPER(Units!D519))</f>
        <v>2042270-Concord Community School Corporation</v>
      </c>
      <c r="F519" t="str">
        <f t="shared" si="23"/>
        <v/>
      </c>
      <c r="G519" t="str">
        <f>IF(F519="","",COUNTIF($F$2:F519,F519))</f>
        <v/>
      </c>
      <c r="H519" t="str">
        <f t="shared" si="24"/>
        <v/>
      </c>
    </row>
    <row r="520" spans="5:8" x14ac:dyDescent="0.35">
      <c r="E520" t="str">
        <f>IF(Units!A520="","",Units!A520&amp;Units!B520&amp;Units!C520&amp;"-"&amp;PROPER(Units!D520))</f>
        <v>2042275-Middlebury Community School Corporation</v>
      </c>
      <c r="F520" t="str">
        <f t="shared" si="23"/>
        <v/>
      </c>
      <c r="G520" t="str">
        <f>IF(F520="","",COUNTIF($F$2:F520,F520))</f>
        <v/>
      </c>
      <c r="H520" t="str">
        <f t="shared" si="24"/>
        <v/>
      </c>
    </row>
    <row r="521" spans="5:8" x14ac:dyDescent="0.35">
      <c r="E521" t="str">
        <f>IF(Units!A521="","",Units!A521&amp;Units!B521&amp;Units!C521&amp;"-"&amp;PROPER(Units!D521))</f>
        <v>2042285-Wa-Nee Community School Corporation</v>
      </c>
      <c r="F521" t="str">
        <f t="shared" si="23"/>
        <v/>
      </c>
      <c r="G521" t="str">
        <f>IF(F521="","",COUNTIF($F$2:F521,F521))</f>
        <v/>
      </c>
      <c r="H521" t="str">
        <f t="shared" si="24"/>
        <v/>
      </c>
    </row>
    <row r="522" spans="5:8" x14ac:dyDescent="0.35">
      <c r="E522" t="str">
        <f>IF(Units!A522="","",Units!A522&amp;Units!B522&amp;Units!C522&amp;"-"&amp;PROPER(Units!D522))</f>
        <v>2042305-Elkhart Community School Corporation</v>
      </c>
      <c r="F522" t="str">
        <f t="shared" si="23"/>
        <v/>
      </c>
      <c r="G522" t="str">
        <f>IF(F522="","",COUNTIF($F$2:F522,F522))</f>
        <v/>
      </c>
      <c r="H522" t="str">
        <f t="shared" si="24"/>
        <v/>
      </c>
    </row>
    <row r="523" spans="5:8" x14ac:dyDescent="0.35">
      <c r="E523" t="str">
        <f>IF(Units!A523="","",Units!A523&amp;Units!B523&amp;Units!C523&amp;"-"&amp;PROPER(Units!D523))</f>
        <v>2042315-Goshen Community School Corporation</v>
      </c>
      <c r="F523" t="str">
        <f t="shared" si="23"/>
        <v/>
      </c>
      <c r="G523" t="str">
        <f>IF(F523="","",COUNTIF($F$2:F523,F523))</f>
        <v/>
      </c>
      <c r="H523" t="str">
        <f t="shared" si="24"/>
        <v/>
      </c>
    </row>
    <row r="524" spans="5:8" x14ac:dyDescent="0.35">
      <c r="E524" t="str">
        <f>IF(Units!A524="","",Units!A524&amp;Units!B524&amp;Units!C524&amp;"-"&amp;PROPER(Units!D524))</f>
        <v>2050044-Bristol Public Library</v>
      </c>
      <c r="F524" t="str">
        <f t="shared" si="23"/>
        <v/>
      </c>
      <c r="G524" t="str">
        <f>IF(F524="","",COUNTIF($F$2:F524,F524))</f>
        <v/>
      </c>
      <c r="H524" t="str">
        <f t="shared" si="24"/>
        <v/>
      </c>
    </row>
    <row r="525" spans="5:8" x14ac:dyDescent="0.35">
      <c r="E525" t="str">
        <f>IF(Units!A525="","",Units!A525&amp;Units!B525&amp;Units!C525&amp;"-"&amp;PROPER(Units!D525))</f>
        <v>2050045-Elkhart Public Library</v>
      </c>
      <c r="F525" t="str">
        <f t="shared" si="23"/>
        <v/>
      </c>
      <c r="G525" t="str">
        <f>IF(F525="","",COUNTIF($F$2:F525,F525))</f>
        <v/>
      </c>
      <c r="H525" t="str">
        <f t="shared" si="24"/>
        <v/>
      </c>
    </row>
    <row r="526" spans="5:8" x14ac:dyDescent="0.35">
      <c r="E526" t="str">
        <f>IF(Units!A526="","",Units!A526&amp;Units!B526&amp;Units!C526&amp;"-"&amp;PROPER(Units!D526))</f>
        <v>2050046-Goshen Public Library</v>
      </c>
      <c r="F526" t="str">
        <f t="shared" si="23"/>
        <v/>
      </c>
      <c r="G526" t="str">
        <f>IF(F526="","",COUNTIF($F$2:F526,F526))</f>
        <v/>
      </c>
      <c r="H526" t="str">
        <f t="shared" si="24"/>
        <v/>
      </c>
    </row>
    <row r="527" spans="5:8" x14ac:dyDescent="0.35">
      <c r="E527" t="str">
        <f>IF(Units!A527="","",Units!A527&amp;Units!B527&amp;Units!C527&amp;"-"&amp;PROPER(Units!D527))</f>
        <v>2050047-Nappanee Public Library</v>
      </c>
      <c r="F527" t="str">
        <f t="shared" si="23"/>
        <v/>
      </c>
      <c r="G527" t="str">
        <f>IF(F527="","",COUNTIF($F$2:F527,F527))</f>
        <v/>
      </c>
      <c r="H527" t="str">
        <f t="shared" si="24"/>
        <v/>
      </c>
    </row>
    <row r="528" spans="5:8" x14ac:dyDescent="0.35">
      <c r="E528" t="str">
        <f>IF(Units!A528="","",Units!A528&amp;Units!B528&amp;Units!C528&amp;"-"&amp;PROPER(Units!D528))</f>
        <v>2050048-Wakarusa-Olive Township-Harrison Township Library</v>
      </c>
      <c r="F528" t="str">
        <f t="shared" si="23"/>
        <v/>
      </c>
      <c r="G528" t="str">
        <f>IF(F528="","",COUNTIF($F$2:F528,F528))</f>
        <v/>
      </c>
      <c r="H528" t="str">
        <f t="shared" si="24"/>
        <v/>
      </c>
    </row>
    <row r="529" spans="5:8" x14ac:dyDescent="0.35">
      <c r="E529" t="str">
        <f>IF(Units!A529="","",Units!A529&amp;Units!B529&amp;Units!C529&amp;"-"&amp;PROPER(Units!D529))</f>
        <v>2050259-Middlebury Public Library</v>
      </c>
      <c r="F529" t="str">
        <f t="shared" si="23"/>
        <v/>
      </c>
      <c r="G529" t="str">
        <f>IF(F529="","",COUNTIF($F$2:F529,F529))</f>
        <v/>
      </c>
      <c r="H529" t="str">
        <f t="shared" si="24"/>
        <v/>
      </c>
    </row>
    <row r="530" spans="5:8" x14ac:dyDescent="0.35">
      <c r="E530" t="str">
        <f>IF(Units!A530="","",Units!A530&amp;Units!B530&amp;Units!C530&amp;"-"&amp;PROPER(Units!D530))</f>
        <v>2069100-Elkhart Cnty Sw Management District</v>
      </c>
      <c r="F530" t="str">
        <f t="shared" si="23"/>
        <v/>
      </c>
      <c r="G530" t="str">
        <f>IF(F530="","",COUNTIF($F$2:F530,F530))</f>
        <v/>
      </c>
      <c r="H530" t="str">
        <f t="shared" si="24"/>
        <v/>
      </c>
    </row>
    <row r="531" spans="5:8" x14ac:dyDescent="0.35">
      <c r="E531" t="str">
        <f>IF(Units!A531="","",Units!A531&amp;Units!B531&amp;Units!C531&amp;"-"&amp;PROPER(Units!D531))</f>
        <v>2070046-Simonton Lake Conservancy District</v>
      </c>
      <c r="F531" t="str">
        <f t="shared" si="23"/>
        <v/>
      </c>
      <c r="G531" t="str">
        <f>IF(F531="","",COUNTIF($F$2:F531,F531))</f>
        <v/>
      </c>
      <c r="H531" t="str">
        <f t="shared" si="24"/>
        <v/>
      </c>
    </row>
    <row r="532" spans="5:8" x14ac:dyDescent="0.35">
      <c r="E532" t="str">
        <f>IF(Units!A532="","",Units!A532&amp;Units!B532&amp;Units!C532&amp;"-"&amp;PROPER(Units!D532))</f>
        <v>2070060-New Paris Conservancy</v>
      </c>
      <c r="F532" t="str">
        <f t="shared" si="23"/>
        <v/>
      </c>
      <c r="G532" t="str">
        <f>IF(F532="","",COUNTIF($F$2:F532,F532))</f>
        <v/>
      </c>
      <c r="H532" t="str">
        <f t="shared" si="24"/>
        <v/>
      </c>
    </row>
    <row r="533" spans="5:8" x14ac:dyDescent="0.35">
      <c r="E533" t="str">
        <f>IF(Units!A533="","",Units!A533&amp;Units!B533&amp;Units!C533&amp;"-"&amp;PROPER(Units!D533))</f>
        <v>2110000-Fayette County</v>
      </c>
      <c r="F533" t="str">
        <f t="shared" si="23"/>
        <v/>
      </c>
      <c r="G533" t="str">
        <f>IF(F533="","",COUNTIF($F$2:F533,F533))</f>
        <v/>
      </c>
      <c r="H533" t="str">
        <f t="shared" si="24"/>
        <v/>
      </c>
    </row>
    <row r="534" spans="5:8" x14ac:dyDescent="0.35">
      <c r="E534" t="str">
        <f>IF(Units!A534="","",Units!A534&amp;Units!B534&amp;Units!C534&amp;"-"&amp;PROPER(Units!D534))</f>
        <v>2120001-Columbia Township</v>
      </c>
      <c r="F534" t="str">
        <f t="shared" si="23"/>
        <v/>
      </c>
      <c r="G534" t="str">
        <f>IF(F534="","",COUNTIF($F$2:F534,F534))</f>
        <v/>
      </c>
      <c r="H534" t="str">
        <f t="shared" si="24"/>
        <v/>
      </c>
    </row>
    <row r="535" spans="5:8" x14ac:dyDescent="0.35">
      <c r="E535" t="str">
        <f>IF(Units!A535="","",Units!A535&amp;Units!B535&amp;Units!C535&amp;"-"&amp;PROPER(Units!D535))</f>
        <v>2120002-Connersville Township</v>
      </c>
      <c r="F535" t="str">
        <f t="shared" si="23"/>
        <v/>
      </c>
      <c r="G535" t="str">
        <f>IF(F535="","",COUNTIF($F$2:F535,F535))</f>
        <v/>
      </c>
      <c r="H535" t="str">
        <f t="shared" si="24"/>
        <v/>
      </c>
    </row>
    <row r="536" spans="5:8" x14ac:dyDescent="0.35">
      <c r="E536" t="str">
        <f>IF(Units!A536="","",Units!A536&amp;Units!B536&amp;Units!C536&amp;"-"&amp;PROPER(Units!D536))</f>
        <v>2120003-Fairview Township</v>
      </c>
      <c r="F536" t="str">
        <f t="shared" si="23"/>
        <v/>
      </c>
      <c r="G536" t="str">
        <f>IF(F536="","",COUNTIF($F$2:F536,F536))</f>
        <v/>
      </c>
      <c r="H536" t="str">
        <f t="shared" si="24"/>
        <v/>
      </c>
    </row>
    <row r="537" spans="5:8" x14ac:dyDescent="0.35">
      <c r="E537" t="str">
        <f>IF(Units!A537="","",Units!A537&amp;Units!B537&amp;Units!C537&amp;"-"&amp;PROPER(Units!D537))</f>
        <v>2120004-Harrison Township</v>
      </c>
      <c r="F537" t="str">
        <f t="shared" si="23"/>
        <v/>
      </c>
      <c r="G537" t="str">
        <f>IF(F537="","",COUNTIF($F$2:F537,F537))</f>
        <v/>
      </c>
      <c r="H537" t="str">
        <f t="shared" si="24"/>
        <v/>
      </c>
    </row>
    <row r="538" spans="5:8" x14ac:dyDescent="0.35">
      <c r="E538" t="str">
        <f>IF(Units!A538="","",Units!A538&amp;Units!B538&amp;Units!C538&amp;"-"&amp;PROPER(Units!D538))</f>
        <v>2120005-Jackson Township</v>
      </c>
      <c r="F538" t="str">
        <f t="shared" si="23"/>
        <v/>
      </c>
      <c r="G538" t="str">
        <f>IF(F538="","",COUNTIF($F$2:F538,F538))</f>
        <v/>
      </c>
      <c r="H538" t="str">
        <f t="shared" si="24"/>
        <v/>
      </c>
    </row>
    <row r="539" spans="5:8" x14ac:dyDescent="0.35">
      <c r="E539" t="str">
        <f>IF(Units!A539="","",Units!A539&amp;Units!B539&amp;Units!C539&amp;"-"&amp;PROPER(Units!D539))</f>
        <v>2120006-Jennings Township</v>
      </c>
      <c r="F539" t="str">
        <f t="shared" si="23"/>
        <v/>
      </c>
      <c r="G539" t="str">
        <f>IF(F539="","",COUNTIF($F$2:F539,F539))</f>
        <v/>
      </c>
      <c r="H539" t="str">
        <f t="shared" si="24"/>
        <v/>
      </c>
    </row>
    <row r="540" spans="5:8" x14ac:dyDescent="0.35">
      <c r="E540" t="str">
        <f>IF(Units!A540="","",Units!A540&amp;Units!B540&amp;Units!C540&amp;"-"&amp;PROPER(Units!D540))</f>
        <v>2120007-Orange Township</v>
      </c>
      <c r="F540" t="str">
        <f t="shared" si="23"/>
        <v/>
      </c>
      <c r="G540" t="str">
        <f>IF(F540="","",COUNTIF($F$2:F540,F540))</f>
        <v/>
      </c>
      <c r="H540" t="str">
        <f t="shared" si="24"/>
        <v/>
      </c>
    </row>
    <row r="541" spans="5:8" x14ac:dyDescent="0.35">
      <c r="E541" t="str">
        <f>IF(Units!A541="","",Units!A541&amp;Units!B541&amp;Units!C541&amp;"-"&amp;PROPER(Units!D541))</f>
        <v>2120008-Posey Township</v>
      </c>
      <c r="F541" t="str">
        <f t="shared" si="23"/>
        <v/>
      </c>
      <c r="G541" t="str">
        <f>IF(F541="","",COUNTIF($F$2:F541,F541))</f>
        <v/>
      </c>
      <c r="H541" t="str">
        <f t="shared" si="24"/>
        <v/>
      </c>
    </row>
    <row r="542" spans="5:8" x14ac:dyDescent="0.35">
      <c r="E542" t="str">
        <f>IF(Units!A542="","",Units!A542&amp;Units!B542&amp;Units!C542&amp;"-"&amp;PROPER(Units!D542))</f>
        <v>2120009-Waterloo Township</v>
      </c>
      <c r="F542" t="str">
        <f t="shared" si="23"/>
        <v/>
      </c>
      <c r="G542" t="str">
        <f>IF(F542="","",COUNTIF($F$2:F542,F542))</f>
        <v/>
      </c>
      <c r="H542" t="str">
        <f t="shared" si="24"/>
        <v/>
      </c>
    </row>
    <row r="543" spans="5:8" x14ac:dyDescent="0.35">
      <c r="E543" t="str">
        <f>IF(Units!A543="","",Units!A543&amp;Units!B543&amp;Units!C543&amp;"-"&amp;PROPER(Units!D543))</f>
        <v>2130304-Connersville Civil City</v>
      </c>
      <c r="F543" t="str">
        <f t="shared" si="23"/>
        <v/>
      </c>
      <c r="G543" t="str">
        <f>IF(F543="","",COUNTIF($F$2:F543,F543))</f>
        <v/>
      </c>
      <c r="H543" t="str">
        <f t="shared" si="24"/>
        <v/>
      </c>
    </row>
    <row r="544" spans="5:8" x14ac:dyDescent="0.35">
      <c r="E544" t="str">
        <f>IF(Units!A544="","",Units!A544&amp;Units!B544&amp;Units!C544&amp;"-"&amp;PROPER(Units!D544))</f>
        <v>2142395-Fayette County School Corporation</v>
      </c>
      <c r="F544" t="str">
        <f t="shared" si="23"/>
        <v/>
      </c>
      <c r="G544" t="str">
        <f>IF(F544="","",COUNTIF($F$2:F544,F544))</f>
        <v/>
      </c>
      <c r="H544" t="str">
        <f t="shared" si="24"/>
        <v/>
      </c>
    </row>
    <row r="545" spans="5:8" x14ac:dyDescent="0.35">
      <c r="E545" t="str">
        <f>IF(Units!A545="","",Units!A545&amp;Units!B545&amp;Units!C545&amp;"-"&amp;PROPER(Units!D545))</f>
        <v>2150049-Fayette County Public Library</v>
      </c>
      <c r="F545" t="str">
        <f t="shared" si="23"/>
        <v/>
      </c>
      <c r="G545" t="str">
        <f>IF(F545="","",COUNTIF($F$2:F545,F545))</f>
        <v/>
      </c>
      <c r="H545" t="str">
        <f t="shared" si="24"/>
        <v/>
      </c>
    </row>
    <row r="546" spans="5:8" x14ac:dyDescent="0.35">
      <c r="E546" t="str">
        <f>IF(Units!A546="","",Units!A546&amp;Units!B546&amp;Units!C546&amp;"-"&amp;PROPER(Units!D546))</f>
        <v>2210000-Floyd County</v>
      </c>
      <c r="F546" t="str">
        <f t="shared" si="23"/>
        <v/>
      </c>
      <c r="G546" t="str">
        <f>IF(F546="","",COUNTIF($F$2:F546,F546))</f>
        <v/>
      </c>
      <c r="H546" t="str">
        <f t="shared" si="24"/>
        <v/>
      </c>
    </row>
    <row r="547" spans="5:8" x14ac:dyDescent="0.35">
      <c r="E547" t="str">
        <f>IF(Units!A547="","",Units!A547&amp;Units!B547&amp;Units!C547&amp;"-"&amp;PROPER(Units!D547))</f>
        <v>2220001-Franklin Township</v>
      </c>
      <c r="F547" t="str">
        <f t="shared" si="23"/>
        <v/>
      </c>
      <c r="G547" t="str">
        <f>IF(F547="","",COUNTIF($F$2:F547,F547))</f>
        <v/>
      </c>
      <c r="H547" t="str">
        <f t="shared" si="24"/>
        <v/>
      </c>
    </row>
    <row r="548" spans="5:8" x14ac:dyDescent="0.35">
      <c r="E548" t="str">
        <f>IF(Units!A548="","",Units!A548&amp;Units!B548&amp;Units!C548&amp;"-"&amp;PROPER(Units!D548))</f>
        <v>2220002-Georgetown Township</v>
      </c>
      <c r="F548" t="str">
        <f t="shared" si="23"/>
        <v/>
      </c>
      <c r="G548" t="str">
        <f>IF(F548="","",COUNTIF($F$2:F548,F548))</f>
        <v/>
      </c>
      <c r="H548" t="str">
        <f t="shared" si="24"/>
        <v/>
      </c>
    </row>
    <row r="549" spans="5:8" x14ac:dyDescent="0.35">
      <c r="E549" t="str">
        <f>IF(Units!A549="","",Units!A549&amp;Units!B549&amp;Units!C549&amp;"-"&amp;PROPER(Units!D549))</f>
        <v>2220003-Greenville Township</v>
      </c>
      <c r="F549" t="str">
        <f t="shared" si="23"/>
        <v/>
      </c>
      <c r="G549" t="str">
        <f>IF(F549="","",COUNTIF($F$2:F549,F549))</f>
        <v/>
      </c>
      <c r="H549" t="str">
        <f t="shared" si="24"/>
        <v/>
      </c>
    </row>
    <row r="550" spans="5:8" x14ac:dyDescent="0.35">
      <c r="E550" t="str">
        <f>IF(Units!A550="","",Units!A550&amp;Units!B550&amp;Units!C550&amp;"-"&amp;PROPER(Units!D550))</f>
        <v>2220004-Lafayette Township</v>
      </c>
      <c r="F550" t="str">
        <f t="shared" si="23"/>
        <v/>
      </c>
      <c r="G550" t="str">
        <f>IF(F550="","",COUNTIF($F$2:F550,F550))</f>
        <v/>
      </c>
      <c r="H550" t="str">
        <f t="shared" si="24"/>
        <v/>
      </c>
    </row>
    <row r="551" spans="5:8" x14ac:dyDescent="0.35">
      <c r="E551" t="str">
        <f>IF(Units!A551="","",Units!A551&amp;Units!B551&amp;Units!C551&amp;"-"&amp;PROPER(Units!D551))</f>
        <v>2220005-New Albany Township</v>
      </c>
      <c r="F551" t="str">
        <f t="shared" si="23"/>
        <v/>
      </c>
      <c r="G551" t="str">
        <f>IF(F551="","",COUNTIF($F$2:F551,F551))</f>
        <v/>
      </c>
      <c r="H551" t="str">
        <f t="shared" si="24"/>
        <v/>
      </c>
    </row>
    <row r="552" spans="5:8" x14ac:dyDescent="0.35">
      <c r="E552" t="str">
        <f>IF(Units!A552="","",Units!A552&amp;Units!B552&amp;Units!C552&amp;"-"&amp;PROPER(Units!D552))</f>
        <v>2230116-New Albany Civil City</v>
      </c>
      <c r="F552" t="str">
        <f t="shared" si="23"/>
        <v/>
      </c>
      <c r="G552" t="str">
        <f>IF(F552="","",COUNTIF($F$2:F552,F552))</f>
        <v/>
      </c>
      <c r="H552" t="str">
        <f t="shared" si="24"/>
        <v/>
      </c>
    </row>
    <row r="553" spans="5:8" x14ac:dyDescent="0.35">
      <c r="E553" t="str">
        <f>IF(Units!A553="","",Units!A553&amp;Units!B553&amp;Units!C553&amp;"-"&amp;PROPER(Units!D553))</f>
        <v>2230603-Georgetown Civil Town</v>
      </c>
      <c r="F553" t="str">
        <f t="shared" si="23"/>
        <v/>
      </c>
      <c r="G553" t="str">
        <f>IF(F553="","",COUNTIF($F$2:F553,F553))</f>
        <v/>
      </c>
      <c r="H553" t="str">
        <f t="shared" si="24"/>
        <v/>
      </c>
    </row>
    <row r="554" spans="5:8" x14ac:dyDescent="0.35">
      <c r="E554" t="str">
        <f>IF(Units!A554="","",Units!A554&amp;Units!B554&amp;Units!C554&amp;"-"&amp;PROPER(Units!D554))</f>
        <v>2230604-Greenville Civil Town</v>
      </c>
      <c r="F554" t="str">
        <f t="shared" si="23"/>
        <v/>
      </c>
      <c r="G554" t="str">
        <f>IF(F554="","",COUNTIF($F$2:F554,F554))</f>
        <v/>
      </c>
      <c r="H554" t="str">
        <f t="shared" si="24"/>
        <v/>
      </c>
    </row>
    <row r="555" spans="5:8" x14ac:dyDescent="0.35">
      <c r="E555" t="str">
        <f>IF(Units!A555="","",Units!A555&amp;Units!B555&amp;Units!C555&amp;"-"&amp;PROPER(Units!D555))</f>
        <v>2242400-New Albany-Floyd County Consolidated Schools</v>
      </c>
      <c r="F555" t="str">
        <f t="shared" si="23"/>
        <v/>
      </c>
      <c r="G555" t="str">
        <f>IF(F555="","",COUNTIF($F$2:F555,F555))</f>
        <v/>
      </c>
      <c r="H555" t="str">
        <f t="shared" si="24"/>
        <v/>
      </c>
    </row>
    <row r="556" spans="5:8" x14ac:dyDescent="0.35">
      <c r="E556" t="str">
        <f>IF(Units!A556="","",Units!A556&amp;Units!B556&amp;Units!C556&amp;"-"&amp;PROPER(Units!D556))</f>
        <v>2250050-New Albany-Floyd County Public Library</v>
      </c>
      <c r="F556" t="str">
        <f t="shared" si="23"/>
        <v/>
      </c>
      <c r="G556" t="str">
        <f>IF(F556="","",COUNTIF($F$2:F556,F556))</f>
        <v/>
      </c>
      <c r="H556" t="str">
        <f t="shared" si="24"/>
        <v/>
      </c>
    </row>
    <row r="557" spans="5:8" x14ac:dyDescent="0.35">
      <c r="E557" t="str">
        <f>IF(Units!A557="","",Units!A557&amp;Units!B557&amp;Units!C557&amp;"-"&amp;PROPER(Units!D557))</f>
        <v>2260183-Greenville Township Fire Protection District</v>
      </c>
      <c r="F557" t="str">
        <f t="shared" si="23"/>
        <v/>
      </c>
      <c r="G557" t="str">
        <f>IF(F557="","",COUNTIF($F$2:F557,F557))</f>
        <v/>
      </c>
      <c r="H557" t="str">
        <f t="shared" si="24"/>
        <v/>
      </c>
    </row>
    <row r="558" spans="5:8" x14ac:dyDescent="0.35">
      <c r="E558" t="str">
        <f>IF(Units!A558="","",Units!A558&amp;Units!B558&amp;Units!C558&amp;"-"&amp;PROPER(Units!D558))</f>
        <v>2260807-New Albany Flood Control</v>
      </c>
      <c r="F558" t="str">
        <f t="shared" si="23"/>
        <v/>
      </c>
      <c r="G558" t="str">
        <f>IF(F558="","",COUNTIF($F$2:F558,F558))</f>
        <v/>
      </c>
      <c r="H558" t="str">
        <f t="shared" si="24"/>
        <v/>
      </c>
    </row>
    <row r="559" spans="5:8" x14ac:dyDescent="0.35">
      <c r="E559" t="str">
        <f>IF(Units!A559="","",Units!A559&amp;Units!B559&amp;Units!C559&amp;"-"&amp;PROPER(Units!D559))</f>
        <v>2261016-Floyd County Solid Waste</v>
      </c>
      <c r="F559" t="str">
        <f t="shared" si="23"/>
        <v/>
      </c>
      <c r="G559" t="str">
        <f>IF(F559="","",COUNTIF($F$2:F559,F559))</f>
        <v/>
      </c>
      <c r="H559" t="str">
        <f t="shared" si="24"/>
        <v/>
      </c>
    </row>
    <row r="560" spans="5:8" x14ac:dyDescent="0.35">
      <c r="E560" t="str">
        <f>IF(Units!A560="","",Units!A560&amp;Units!B560&amp;Units!C560&amp;"-"&amp;PROPER(Units!D560))</f>
        <v>2261180-Georgetown Twp Fire Distrct</v>
      </c>
      <c r="F560" t="str">
        <f t="shared" si="23"/>
        <v/>
      </c>
      <c r="G560" t="str">
        <f>IF(F560="","",COUNTIF($F$2:F560,F560))</f>
        <v/>
      </c>
      <c r="H560" t="str">
        <f t="shared" si="24"/>
        <v/>
      </c>
    </row>
    <row r="561" spans="5:8" x14ac:dyDescent="0.35">
      <c r="E561" t="str">
        <f>IF(Units!A561="","",Units!A561&amp;Units!B561&amp;Units!C561&amp;"-"&amp;PROPER(Units!D561))</f>
        <v>2261181-Lafayette Twp Fire District</v>
      </c>
      <c r="F561" t="str">
        <f t="shared" si="23"/>
        <v/>
      </c>
      <c r="G561" t="str">
        <f>IF(F561="","",COUNTIF($F$2:F561,F561))</f>
        <v/>
      </c>
      <c r="H561" t="str">
        <f t="shared" si="24"/>
        <v/>
      </c>
    </row>
    <row r="562" spans="5:8" x14ac:dyDescent="0.35">
      <c r="E562" t="str">
        <f>IF(Units!A562="","",Units!A562&amp;Units!B562&amp;Units!C562&amp;"-"&amp;PROPER(Units!D562))</f>
        <v>2261182-New Albany Twp Fire District</v>
      </c>
      <c r="F562" t="str">
        <f t="shared" si="23"/>
        <v/>
      </c>
      <c r="G562" t="str">
        <f>IF(F562="","",COUNTIF($F$2:F562,F562))</f>
        <v/>
      </c>
      <c r="H562" t="str">
        <f t="shared" si="24"/>
        <v/>
      </c>
    </row>
    <row r="563" spans="5:8" x14ac:dyDescent="0.35">
      <c r="E563" t="str">
        <f>IF(Units!A563="","",Units!A563&amp;Units!B563&amp;Units!C563&amp;"-"&amp;PROPER(Units!D563))</f>
        <v>2310000-Fountain County</v>
      </c>
      <c r="F563" t="str">
        <f t="shared" si="23"/>
        <v/>
      </c>
      <c r="G563" t="str">
        <f>IF(F563="","",COUNTIF($F$2:F563,F563))</f>
        <v/>
      </c>
      <c r="H563" t="str">
        <f t="shared" si="24"/>
        <v/>
      </c>
    </row>
    <row r="564" spans="5:8" x14ac:dyDescent="0.35">
      <c r="E564" t="str">
        <f>IF(Units!A564="","",Units!A564&amp;Units!B564&amp;Units!C564&amp;"-"&amp;PROPER(Units!D564))</f>
        <v>2320001-Cain Township</v>
      </c>
      <c r="F564" t="str">
        <f t="shared" si="23"/>
        <v/>
      </c>
      <c r="G564" t="str">
        <f>IF(F564="","",COUNTIF($F$2:F564,F564))</f>
        <v/>
      </c>
      <c r="H564" t="str">
        <f t="shared" si="24"/>
        <v/>
      </c>
    </row>
    <row r="565" spans="5:8" x14ac:dyDescent="0.35">
      <c r="E565" t="str">
        <f>IF(Units!A565="","",Units!A565&amp;Units!B565&amp;Units!C565&amp;"-"&amp;PROPER(Units!D565))</f>
        <v>2320002-Davis Township</v>
      </c>
      <c r="F565" t="str">
        <f t="shared" si="23"/>
        <v/>
      </c>
      <c r="G565" t="str">
        <f>IF(F565="","",COUNTIF($F$2:F565,F565))</f>
        <v/>
      </c>
      <c r="H565" t="str">
        <f t="shared" si="24"/>
        <v/>
      </c>
    </row>
    <row r="566" spans="5:8" x14ac:dyDescent="0.35">
      <c r="E566" t="str">
        <f>IF(Units!A566="","",Units!A566&amp;Units!B566&amp;Units!C566&amp;"-"&amp;PROPER(Units!D566))</f>
        <v>2320003-Fulton Township</v>
      </c>
      <c r="F566" t="str">
        <f t="shared" si="23"/>
        <v/>
      </c>
      <c r="G566" t="str">
        <f>IF(F566="","",COUNTIF($F$2:F566,F566))</f>
        <v/>
      </c>
      <c r="H566" t="str">
        <f t="shared" si="24"/>
        <v/>
      </c>
    </row>
    <row r="567" spans="5:8" x14ac:dyDescent="0.35">
      <c r="E567" t="str">
        <f>IF(Units!A567="","",Units!A567&amp;Units!B567&amp;Units!C567&amp;"-"&amp;PROPER(Units!D567))</f>
        <v>2320004-Jackson Township</v>
      </c>
      <c r="F567" t="str">
        <f t="shared" si="23"/>
        <v/>
      </c>
      <c r="G567" t="str">
        <f>IF(F567="","",COUNTIF($F$2:F567,F567))</f>
        <v/>
      </c>
      <c r="H567" t="str">
        <f t="shared" si="24"/>
        <v/>
      </c>
    </row>
    <row r="568" spans="5:8" x14ac:dyDescent="0.35">
      <c r="E568" t="str">
        <f>IF(Units!A568="","",Units!A568&amp;Units!B568&amp;Units!C568&amp;"-"&amp;PROPER(Units!D568))</f>
        <v>2320005-Logan Township</v>
      </c>
      <c r="F568" t="str">
        <f t="shared" si="23"/>
        <v/>
      </c>
      <c r="G568" t="str">
        <f>IF(F568="","",COUNTIF($F$2:F568,F568))</f>
        <v/>
      </c>
      <c r="H568" t="str">
        <f t="shared" si="24"/>
        <v/>
      </c>
    </row>
    <row r="569" spans="5:8" x14ac:dyDescent="0.35">
      <c r="E569" t="str">
        <f>IF(Units!A569="","",Units!A569&amp;Units!B569&amp;Units!C569&amp;"-"&amp;PROPER(Units!D569))</f>
        <v>2320006-Millcreek Township</v>
      </c>
      <c r="F569" t="str">
        <f t="shared" si="23"/>
        <v/>
      </c>
      <c r="G569" t="str">
        <f>IF(F569="","",COUNTIF($F$2:F569,F569))</f>
        <v/>
      </c>
      <c r="H569" t="str">
        <f t="shared" si="24"/>
        <v/>
      </c>
    </row>
    <row r="570" spans="5:8" x14ac:dyDescent="0.35">
      <c r="E570" t="str">
        <f>IF(Units!A570="","",Units!A570&amp;Units!B570&amp;Units!C570&amp;"-"&amp;PROPER(Units!D570))</f>
        <v>2320007-Richland Township</v>
      </c>
      <c r="F570" t="str">
        <f t="shared" si="23"/>
        <v/>
      </c>
      <c r="G570" t="str">
        <f>IF(F570="","",COUNTIF($F$2:F570,F570))</f>
        <v/>
      </c>
      <c r="H570" t="str">
        <f t="shared" si="24"/>
        <v/>
      </c>
    </row>
    <row r="571" spans="5:8" x14ac:dyDescent="0.35">
      <c r="E571" t="str">
        <f>IF(Units!A571="","",Units!A571&amp;Units!B571&amp;Units!C571&amp;"-"&amp;PROPER(Units!D571))</f>
        <v>2320008-Shawnee Township</v>
      </c>
      <c r="F571" t="str">
        <f t="shared" si="23"/>
        <v/>
      </c>
      <c r="G571" t="str">
        <f>IF(F571="","",COUNTIF($F$2:F571,F571))</f>
        <v/>
      </c>
      <c r="H571" t="str">
        <f t="shared" si="24"/>
        <v/>
      </c>
    </row>
    <row r="572" spans="5:8" x14ac:dyDescent="0.35">
      <c r="E572" t="str">
        <f>IF(Units!A572="","",Units!A572&amp;Units!B572&amp;Units!C572&amp;"-"&amp;PROPER(Units!D572))</f>
        <v>2320009-Troy Township</v>
      </c>
      <c r="F572" t="str">
        <f t="shared" si="23"/>
        <v/>
      </c>
      <c r="G572" t="str">
        <f>IF(F572="","",COUNTIF($F$2:F572,F572))</f>
        <v/>
      </c>
      <c r="H572" t="str">
        <f t="shared" si="24"/>
        <v/>
      </c>
    </row>
    <row r="573" spans="5:8" x14ac:dyDescent="0.35">
      <c r="E573" t="str">
        <f>IF(Units!A573="","",Units!A573&amp;Units!B573&amp;Units!C573&amp;"-"&amp;PROPER(Units!D573))</f>
        <v>2320010-Van Buren Township</v>
      </c>
      <c r="F573" t="str">
        <f t="shared" si="23"/>
        <v/>
      </c>
      <c r="G573" t="str">
        <f>IF(F573="","",COUNTIF($F$2:F573,F573))</f>
        <v/>
      </c>
      <c r="H573" t="str">
        <f t="shared" si="24"/>
        <v/>
      </c>
    </row>
    <row r="574" spans="5:8" x14ac:dyDescent="0.35">
      <c r="E574" t="str">
        <f>IF(Units!A574="","",Units!A574&amp;Units!B574&amp;Units!C574&amp;"-"&amp;PROPER(Units!D574))</f>
        <v>2320011-Wabash Township</v>
      </c>
      <c r="F574" t="str">
        <f t="shared" si="23"/>
        <v/>
      </c>
      <c r="G574" t="str">
        <f>IF(F574="","",COUNTIF($F$2:F574,F574))</f>
        <v/>
      </c>
      <c r="H574" t="str">
        <f t="shared" si="24"/>
        <v/>
      </c>
    </row>
    <row r="575" spans="5:8" x14ac:dyDescent="0.35">
      <c r="E575" t="str">
        <f>IF(Units!A575="","",Units!A575&amp;Units!B575&amp;Units!C575&amp;"-"&amp;PROPER(Units!D575))</f>
        <v>2330443-Attica Civil City</v>
      </c>
      <c r="F575" t="str">
        <f t="shared" si="23"/>
        <v/>
      </c>
      <c r="G575" t="str">
        <f>IF(F575="","",COUNTIF($F$2:F575,F575))</f>
        <v/>
      </c>
      <c r="H575" t="str">
        <f t="shared" si="24"/>
        <v/>
      </c>
    </row>
    <row r="576" spans="5:8" x14ac:dyDescent="0.35">
      <c r="E576" t="str">
        <f>IF(Units!A576="","",Units!A576&amp;Units!B576&amp;Units!C576&amp;"-"&amp;PROPER(Units!D576))</f>
        <v>2330456-Covington Civil City</v>
      </c>
      <c r="F576" t="str">
        <f t="shared" si="23"/>
        <v/>
      </c>
      <c r="G576" t="str">
        <f>IF(F576="","",COUNTIF($F$2:F576,F576))</f>
        <v/>
      </c>
      <c r="H576" t="str">
        <f t="shared" si="24"/>
        <v/>
      </c>
    </row>
    <row r="577" spans="5:8" x14ac:dyDescent="0.35">
      <c r="E577" t="str">
        <f>IF(Units!A577="","",Units!A577&amp;Units!B577&amp;Units!C577&amp;"-"&amp;PROPER(Units!D577))</f>
        <v>2330605-Hillsboro Civil Town</v>
      </c>
      <c r="F577" t="str">
        <f t="shared" si="23"/>
        <v/>
      </c>
      <c r="G577" t="str">
        <f>IF(F577="","",COUNTIF($F$2:F577,F577))</f>
        <v/>
      </c>
      <c r="H577" t="str">
        <f t="shared" si="24"/>
        <v/>
      </c>
    </row>
    <row r="578" spans="5:8" x14ac:dyDescent="0.35">
      <c r="E578" t="str">
        <f>IF(Units!A578="","",Units!A578&amp;Units!B578&amp;Units!C578&amp;"-"&amp;PROPER(Units!D578))</f>
        <v>2330606-Kingman Civil Town</v>
      </c>
      <c r="F578" t="str">
        <f t="shared" si="23"/>
        <v/>
      </c>
      <c r="G578" t="str">
        <f>IF(F578="","",COUNTIF($F$2:F578,F578))</f>
        <v/>
      </c>
      <c r="H578" t="str">
        <f t="shared" si="24"/>
        <v/>
      </c>
    </row>
    <row r="579" spans="5:8" x14ac:dyDescent="0.35">
      <c r="E579" t="str">
        <f>IF(Units!A579="","",Units!A579&amp;Units!B579&amp;Units!C579&amp;"-"&amp;PROPER(Units!D579))</f>
        <v>2330607-Mellott Civil Town</v>
      </c>
      <c r="F579" t="str">
        <f t="shared" ref="F579:F642" si="25">IF(LEFT(E579,2)=$F$1,$F$1,"")</f>
        <v/>
      </c>
      <c r="G579" t="str">
        <f>IF(F579="","",COUNTIF($F$2:F579,F579))</f>
        <v/>
      </c>
      <c r="H579" t="str">
        <f t="shared" ref="H579:H642" si="26">IF(G579="","",E579)</f>
        <v/>
      </c>
    </row>
    <row r="580" spans="5:8" x14ac:dyDescent="0.35">
      <c r="E580" t="str">
        <f>IF(Units!A580="","",Units!A580&amp;Units!B580&amp;Units!C580&amp;"-"&amp;PROPER(Units!D580))</f>
        <v>2330608-Newtown Civil Town</v>
      </c>
      <c r="F580" t="str">
        <f t="shared" si="25"/>
        <v/>
      </c>
      <c r="G580" t="str">
        <f>IF(F580="","",COUNTIF($F$2:F580,F580))</f>
        <v/>
      </c>
      <c r="H580" t="str">
        <f t="shared" si="26"/>
        <v/>
      </c>
    </row>
    <row r="581" spans="5:8" x14ac:dyDescent="0.35">
      <c r="E581" t="str">
        <f>IF(Units!A581="","",Units!A581&amp;Units!B581&amp;Units!C581&amp;"-"&amp;PROPER(Units!D581))</f>
        <v>2330609-Veedersburg Civil Town</v>
      </c>
      <c r="F581" t="str">
        <f t="shared" si="25"/>
        <v/>
      </c>
      <c r="G581" t="str">
        <f>IF(F581="","",COUNTIF($F$2:F581,F581))</f>
        <v/>
      </c>
      <c r="H581" t="str">
        <f t="shared" si="26"/>
        <v/>
      </c>
    </row>
    <row r="582" spans="5:8" x14ac:dyDescent="0.35">
      <c r="E582" t="str">
        <f>IF(Units!A582="","",Units!A582&amp;Units!B582&amp;Units!C582&amp;"-"&amp;PROPER(Units!D582))</f>
        <v>2330610-Wallace Civil Town</v>
      </c>
      <c r="F582" t="str">
        <f t="shared" si="25"/>
        <v/>
      </c>
      <c r="G582" t="str">
        <f>IF(F582="","",COUNTIF($F$2:F582,F582))</f>
        <v/>
      </c>
      <c r="H582" t="str">
        <f t="shared" si="26"/>
        <v/>
      </c>
    </row>
    <row r="583" spans="5:8" x14ac:dyDescent="0.35">
      <c r="E583" t="str">
        <f>IF(Units!A583="","",Units!A583&amp;Units!B583&amp;Units!C583&amp;"-"&amp;PROPER(Units!D583))</f>
        <v>2342435-Attica Consolidated School Corporation</v>
      </c>
      <c r="F583" t="str">
        <f t="shared" si="25"/>
        <v/>
      </c>
      <c r="G583" t="str">
        <f>IF(F583="","",COUNTIF($F$2:F583,F583))</f>
        <v/>
      </c>
      <c r="H583" t="str">
        <f t="shared" si="26"/>
        <v/>
      </c>
    </row>
    <row r="584" spans="5:8" x14ac:dyDescent="0.35">
      <c r="E584" t="str">
        <f>IF(Units!A584="","",Units!A584&amp;Units!B584&amp;Units!C584&amp;"-"&amp;PROPER(Units!D584))</f>
        <v>2342440-Covington Community School Corporation</v>
      </c>
      <c r="F584" t="str">
        <f t="shared" si="25"/>
        <v/>
      </c>
      <c r="G584" t="str">
        <f>IF(F584="","",COUNTIF($F$2:F584,F584))</f>
        <v/>
      </c>
      <c r="H584" t="str">
        <f t="shared" si="26"/>
        <v/>
      </c>
    </row>
    <row r="585" spans="5:8" x14ac:dyDescent="0.35">
      <c r="E585" t="str">
        <f>IF(Units!A585="","",Units!A585&amp;Units!B585&amp;Units!C585&amp;"-"&amp;PROPER(Units!D585))</f>
        <v>2342455-Southeast Fountain School Corporation</v>
      </c>
      <c r="F585" t="str">
        <f t="shared" si="25"/>
        <v/>
      </c>
      <c r="G585" t="str">
        <f>IF(F585="","",COUNTIF($F$2:F585,F585))</f>
        <v/>
      </c>
      <c r="H585" t="str">
        <f t="shared" si="26"/>
        <v/>
      </c>
    </row>
    <row r="586" spans="5:8" x14ac:dyDescent="0.35">
      <c r="E586" t="str">
        <f>IF(Units!A586="","",Units!A586&amp;Units!B586&amp;Units!C586&amp;"-"&amp;PROPER(Units!D586))</f>
        <v>2350052-Covington-Veedersburg Public Library</v>
      </c>
      <c r="F586" t="str">
        <f t="shared" si="25"/>
        <v/>
      </c>
      <c r="G586" t="str">
        <f>IF(F586="","",COUNTIF($F$2:F586,F586))</f>
        <v/>
      </c>
      <c r="H586" t="str">
        <f t="shared" si="26"/>
        <v/>
      </c>
    </row>
    <row r="587" spans="5:8" x14ac:dyDescent="0.35">
      <c r="E587" t="str">
        <f>IF(Units!A587="","",Units!A587&amp;Units!B587&amp;Units!C587&amp;"-"&amp;PROPER(Units!D587))</f>
        <v>2350271-Kingman-Millcreek Public Library</v>
      </c>
      <c r="F587" t="str">
        <f t="shared" si="25"/>
        <v/>
      </c>
      <c r="G587" t="str">
        <f>IF(F587="","",COUNTIF($F$2:F587,F587))</f>
        <v/>
      </c>
      <c r="H587" t="str">
        <f t="shared" si="26"/>
        <v/>
      </c>
    </row>
    <row r="588" spans="5:8" x14ac:dyDescent="0.35">
      <c r="E588" t="str">
        <f>IF(Units!A588="","",Units!A588&amp;Units!B588&amp;Units!C588&amp;"-"&amp;PROPER(Units!D588))</f>
        <v>2350300-Attica Public Library</v>
      </c>
      <c r="F588" t="str">
        <f t="shared" si="25"/>
        <v/>
      </c>
      <c r="G588" t="str">
        <f>IF(F588="","",COUNTIF($F$2:F588,F588))</f>
        <v/>
      </c>
      <c r="H588" t="str">
        <f t="shared" si="26"/>
        <v/>
      </c>
    </row>
    <row r="589" spans="5:8" x14ac:dyDescent="0.35">
      <c r="E589" t="str">
        <f>IF(Units!A589="","",Units!A589&amp;Units!B589&amp;Units!C589&amp;"-"&amp;PROPER(Units!D589))</f>
        <v>2361050-Fountain County Solid Waste Management District</v>
      </c>
      <c r="F589" t="str">
        <f t="shared" si="25"/>
        <v/>
      </c>
      <c r="G589" t="str">
        <f>IF(F589="","",COUNTIF($F$2:F589,F589))</f>
        <v/>
      </c>
      <c r="H589" t="str">
        <f t="shared" si="26"/>
        <v/>
      </c>
    </row>
    <row r="590" spans="5:8" x14ac:dyDescent="0.35">
      <c r="E590" t="str">
        <f>IF(Units!A590="","",Units!A590&amp;Units!B590&amp;Units!C590&amp;"-"&amp;PROPER(Units!D590))</f>
        <v>2361187-Allen Brown Fire Protection Territory</v>
      </c>
      <c r="F590" t="str">
        <f t="shared" si="25"/>
        <v/>
      </c>
      <c r="G590" t="str">
        <f>IF(F590="","",COUNTIF($F$2:F590,F590))</f>
        <v/>
      </c>
      <c r="H590" t="str">
        <f t="shared" si="26"/>
        <v/>
      </c>
    </row>
    <row r="591" spans="5:8" x14ac:dyDescent="0.35">
      <c r="E591" t="str">
        <f>IF(Units!A591="","",Units!A591&amp;Units!B591&amp;Units!C591&amp;"-"&amp;PROPER(Units!D591))</f>
        <v>2410000-Franklin County</v>
      </c>
      <c r="F591" t="str">
        <f t="shared" si="25"/>
        <v/>
      </c>
      <c r="G591" t="str">
        <f>IF(F591="","",COUNTIF($F$2:F591,F591))</f>
        <v/>
      </c>
      <c r="H591" t="str">
        <f t="shared" si="26"/>
        <v/>
      </c>
    </row>
    <row r="592" spans="5:8" x14ac:dyDescent="0.35">
      <c r="E592" t="str">
        <f>IF(Units!A592="","",Units!A592&amp;Units!B592&amp;Units!C592&amp;"-"&amp;PROPER(Units!D592))</f>
        <v>2420001-Bath Township</v>
      </c>
      <c r="F592" t="str">
        <f t="shared" si="25"/>
        <v/>
      </c>
      <c r="G592" t="str">
        <f>IF(F592="","",COUNTIF($F$2:F592,F592))</f>
        <v/>
      </c>
      <c r="H592" t="str">
        <f t="shared" si="26"/>
        <v/>
      </c>
    </row>
    <row r="593" spans="5:8" x14ac:dyDescent="0.35">
      <c r="E593" t="str">
        <f>IF(Units!A593="","",Units!A593&amp;Units!B593&amp;Units!C593&amp;"-"&amp;PROPER(Units!D593))</f>
        <v>2420002-Blooming Grove Township</v>
      </c>
      <c r="F593" t="str">
        <f t="shared" si="25"/>
        <v/>
      </c>
      <c r="G593" t="str">
        <f>IF(F593="","",COUNTIF($F$2:F593,F593))</f>
        <v/>
      </c>
      <c r="H593" t="str">
        <f t="shared" si="26"/>
        <v/>
      </c>
    </row>
    <row r="594" spans="5:8" x14ac:dyDescent="0.35">
      <c r="E594" t="str">
        <f>IF(Units!A594="","",Units!A594&amp;Units!B594&amp;Units!C594&amp;"-"&amp;PROPER(Units!D594))</f>
        <v>2420003-Brookville Township</v>
      </c>
      <c r="F594" t="str">
        <f t="shared" si="25"/>
        <v/>
      </c>
      <c r="G594" t="str">
        <f>IF(F594="","",COUNTIF($F$2:F594,F594))</f>
        <v/>
      </c>
      <c r="H594" t="str">
        <f t="shared" si="26"/>
        <v/>
      </c>
    </row>
    <row r="595" spans="5:8" x14ac:dyDescent="0.35">
      <c r="E595" t="str">
        <f>IF(Units!A595="","",Units!A595&amp;Units!B595&amp;Units!C595&amp;"-"&amp;PROPER(Units!D595))</f>
        <v>2420004-Butler Township</v>
      </c>
      <c r="F595" t="str">
        <f t="shared" si="25"/>
        <v/>
      </c>
      <c r="G595" t="str">
        <f>IF(F595="","",COUNTIF($F$2:F595,F595))</f>
        <v/>
      </c>
      <c r="H595" t="str">
        <f t="shared" si="26"/>
        <v/>
      </c>
    </row>
    <row r="596" spans="5:8" x14ac:dyDescent="0.35">
      <c r="E596" t="str">
        <f>IF(Units!A596="","",Units!A596&amp;Units!B596&amp;Units!C596&amp;"-"&amp;PROPER(Units!D596))</f>
        <v>2420005-Fairfield Township</v>
      </c>
      <c r="F596" t="str">
        <f t="shared" si="25"/>
        <v/>
      </c>
      <c r="G596" t="str">
        <f>IF(F596="","",COUNTIF($F$2:F596,F596))</f>
        <v/>
      </c>
      <c r="H596" t="str">
        <f t="shared" si="26"/>
        <v/>
      </c>
    </row>
    <row r="597" spans="5:8" x14ac:dyDescent="0.35">
      <c r="E597" t="str">
        <f>IF(Units!A597="","",Units!A597&amp;Units!B597&amp;Units!C597&amp;"-"&amp;PROPER(Units!D597))</f>
        <v>2420006-Highland Township</v>
      </c>
      <c r="F597" t="str">
        <f t="shared" si="25"/>
        <v/>
      </c>
      <c r="G597" t="str">
        <f>IF(F597="","",COUNTIF($F$2:F597,F597))</f>
        <v/>
      </c>
      <c r="H597" t="str">
        <f t="shared" si="26"/>
        <v/>
      </c>
    </row>
    <row r="598" spans="5:8" x14ac:dyDescent="0.35">
      <c r="E598" t="str">
        <f>IF(Units!A598="","",Units!A598&amp;Units!B598&amp;Units!C598&amp;"-"&amp;PROPER(Units!D598))</f>
        <v>2420007-Laurel Township</v>
      </c>
      <c r="F598" t="str">
        <f t="shared" si="25"/>
        <v/>
      </c>
      <c r="G598" t="str">
        <f>IF(F598="","",COUNTIF($F$2:F598,F598))</f>
        <v/>
      </c>
      <c r="H598" t="str">
        <f t="shared" si="26"/>
        <v/>
      </c>
    </row>
    <row r="599" spans="5:8" x14ac:dyDescent="0.35">
      <c r="E599" t="str">
        <f>IF(Units!A599="","",Units!A599&amp;Units!B599&amp;Units!C599&amp;"-"&amp;PROPER(Units!D599))</f>
        <v>2420008-Metamora Township</v>
      </c>
      <c r="F599" t="str">
        <f t="shared" si="25"/>
        <v/>
      </c>
      <c r="G599" t="str">
        <f>IF(F599="","",COUNTIF($F$2:F599,F599))</f>
        <v/>
      </c>
      <c r="H599" t="str">
        <f t="shared" si="26"/>
        <v/>
      </c>
    </row>
    <row r="600" spans="5:8" x14ac:dyDescent="0.35">
      <c r="E600" t="str">
        <f>IF(Units!A600="","",Units!A600&amp;Units!B600&amp;Units!C600&amp;"-"&amp;PROPER(Units!D600))</f>
        <v>2420009-Posey Township</v>
      </c>
      <c r="F600" t="str">
        <f t="shared" si="25"/>
        <v/>
      </c>
      <c r="G600" t="str">
        <f>IF(F600="","",COUNTIF($F$2:F600,F600))</f>
        <v/>
      </c>
      <c r="H600" t="str">
        <f t="shared" si="26"/>
        <v/>
      </c>
    </row>
    <row r="601" spans="5:8" x14ac:dyDescent="0.35">
      <c r="E601" t="str">
        <f>IF(Units!A601="","",Units!A601&amp;Units!B601&amp;Units!C601&amp;"-"&amp;PROPER(Units!D601))</f>
        <v>2420010-Ray Township</v>
      </c>
      <c r="F601" t="str">
        <f t="shared" si="25"/>
        <v/>
      </c>
      <c r="G601" t="str">
        <f>IF(F601="","",COUNTIF($F$2:F601,F601))</f>
        <v/>
      </c>
      <c r="H601" t="str">
        <f t="shared" si="26"/>
        <v/>
      </c>
    </row>
    <row r="602" spans="5:8" x14ac:dyDescent="0.35">
      <c r="E602" t="str">
        <f>IF(Units!A602="","",Units!A602&amp;Units!B602&amp;Units!C602&amp;"-"&amp;PROPER(Units!D602))</f>
        <v>2420011-Salt Creek Township</v>
      </c>
      <c r="F602" t="str">
        <f t="shared" si="25"/>
        <v/>
      </c>
      <c r="G602" t="str">
        <f>IF(F602="","",COUNTIF($F$2:F602,F602))</f>
        <v/>
      </c>
      <c r="H602" t="str">
        <f t="shared" si="26"/>
        <v/>
      </c>
    </row>
    <row r="603" spans="5:8" x14ac:dyDescent="0.35">
      <c r="E603" t="str">
        <f>IF(Units!A603="","",Units!A603&amp;Units!B603&amp;Units!C603&amp;"-"&amp;PROPER(Units!D603))</f>
        <v>2420012-Springfield Township</v>
      </c>
      <c r="F603" t="str">
        <f t="shared" si="25"/>
        <v/>
      </c>
      <c r="G603" t="str">
        <f>IF(F603="","",COUNTIF($F$2:F603,F603))</f>
        <v/>
      </c>
      <c r="H603" t="str">
        <f t="shared" si="26"/>
        <v/>
      </c>
    </row>
    <row r="604" spans="5:8" x14ac:dyDescent="0.35">
      <c r="E604" t="str">
        <f>IF(Units!A604="","",Units!A604&amp;Units!B604&amp;Units!C604&amp;"-"&amp;PROPER(Units!D604))</f>
        <v>2420013-Whitewater Township</v>
      </c>
      <c r="F604" t="str">
        <f t="shared" si="25"/>
        <v/>
      </c>
      <c r="G604" t="str">
        <f>IF(F604="","",COUNTIF($F$2:F604,F604))</f>
        <v/>
      </c>
      <c r="H604" t="str">
        <f t="shared" si="26"/>
        <v/>
      </c>
    </row>
    <row r="605" spans="5:8" x14ac:dyDescent="0.35">
      <c r="E605" t="str">
        <f>IF(Units!A605="","",Units!A605&amp;Units!B605&amp;Units!C605&amp;"-"&amp;PROPER(Units!D605))</f>
        <v>2430611-Cedar Grove Civil Town</v>
      </c>
      <c r="F605" t="str">
        <f t="shared" si="25"/>
        <v/>
      </c>
      <c r="G605" t="str">
        <f>IF(F605="","",COUNTIF($F$2:F605,F605))</f>
        <v/>
      </c>
      <c r="H605" t="str">
        <f t="shared" si="26"/>
        <v/>
      </c>
    </row>
    <row r="606" spans="5:8" x14ac:dyDescent="0.35">
      <c r="E606" t="str">
        <f>IF(Units!A606="","",Units!A606&amp;Units!B606&amp;Units!C606&amp;"-"&amp;PROPER(Units!D606))</f>
        <v>2430612-Laurel Civil Town</v>
      </c>
      <c r="F606" t="str">
        <f t="shared" si="25"/>
        <v/>
      </c>
      <c r="G606" t="str">
        <f>IF(F606="","",COUNTIF($F$2:F606,F606))</f>
        <v/>
      </c>
      <c r="H606" t="str">
        <f t="shared" si="26"/>
        <v/>
      </c>
    </row>
    <row r="607" spans="5:8" x14ac:dyDescent="0.35">
      <c r="E607" t="str">
        <f>IF(Units!A607="","",Units!A607&amp;Units!B607&amp;Units!C607&amp;"-"&amp;PROPER(Units!D607))</f>
        <v>2430613-Mt. Carmel Civil Town</v>
      </c>
      <c r="F607" t="str">
        <f t="shared" si="25"/>
        <v/>
      </c>
      <c r="G607" t="str">
        <f>IF(F607="","",COUNTIF($F$2:F607,F607))</f>
        <v/>
      </c>
      <c r="H607" t="str">
        <f t="shared" si="26"/>
        <v/>
      </c>
    </row>
    <row r="608" spans="5:8" x14ac:dyDescent="0.35">
      <c r="E608" t="str">
        <f>IF(Units!A608="","",Units!A608&amp;Units!B608&amp;Units!C608&amp;"-"&amp;PROPER(Units!D608))</f>
        <v>2430614-Oldenburg Civil Town</v>
      </c>
      <c r="F608" t="str">
        <f t="shared" si="25"/>
        <v/>
      </c>
      <c r="G608" t="str">
        <f>IF(F608="","",COUNTIF($F$2:F608,F608))</f>
        <v/>
      </c>
      <c r="H608" t="str">
        <f t="shared" si="26"/>
        <v/>
      </c>
    </row>
    <row r="609" spans="5:8" x14ac:dyDescent="0.35">
      <c r="E609" t="str">
        <f>IF(Units!A609="","",Units!A609&amp;Units!B609&amp;Units!C609&amp;"-"&amp;PROPER(Units!D609))</f>
        <v>2430952-Brookville Civil Town</v>
      </c>
      <c r="F609" t="str">
        <f t="shared" si="25"/>
        <v/>
      </c>
      <c r="G609" t="str">
        <f>IF(F609="","",COUNTIF($F$2:F609,F609))</f>
        <v/>
      </c>
      <c r="H609" t="str">
        <f t="shared" si="26"/>
        <v/>
      </c>
    </row>
    <row r="610" spans="5:8" x14ac:dyDescent="0.35">
      <c r="E610" t="str">
        <f>IF(Units!A610="","",Units!A610&amp;Units!B610&amp;Units!C610&amp;"-"&amp;PROPER(Units!D610))</f>
        <v>2442475-Franklin County Community School Corporation</v>
      </c>
      <c r="F610" t="str">
        <f t="shared" si="25"/>
        <v/>
      </c>
      <c r="G610" t="str">
        <f>IF(F610="","",COUNTIF($F$2:F610,F610))</f>
        <v/>
      </c>
      <c r="H610" t="str">
        <f t="shared" si="26"/>
        <v/>
      </c>
    </row>
    <row r="611" spans="5:8" x14ac:dyDescent="0.35">
      <c r="E611" t="str">
        <f>IF(Units!A611="","",Units!A611&amp;Units!B611&amp;Units!C611&amp;"-"&amp;PROPER(Units!D611))</f>
        <v>2450054-Franklin County Public Library District</v>
      </c>
      <c r="F611" t="str">
        <f t="shared" si="25"/>
        <v/>
      </c>
      <c r="G611" t="str">
        <f>IF(F611="","",COUNTIF($F$2:F611,F611))</f>
        <v/>
      </c>
      <c r="H611" t="str">
        <f t="shared" si="26"/>
        <v/>
      </c>
    </row>
    <row r="612" spans="5:8" x14ac:dyDescent="0.35">
      <c r="E612" t="str">
        <f>IF(Units!A612="","",Units!A612&amp;Units!B612&amp;Units!C612&amp;"-"&amp;PROPER(Units!D612))</f>
        <v>2510000-Fulton County</v>
      </c>
      <c r="F612" t="str">
        <f t="shared" si="25"/>
        <v/>
      </c>
      <c r="G612" t="str">
        <f>IF(F612="","",COUNTIF($F$2:F612,F612))</f>
        <v/>
      </c>
      <c r="H612" t="str">
        <f t="shared" si="26"/>
        <v/>
      </c>
    </row>
    <row r="613" spans="5:8" x14ac:dyDescent="0.35">
      <c r="E613" t="str">
        <f>IF(Units!A613="","",Units!A613&amp;Units!B613&amp;Units!C613&amp;"-"&amp;PROPER(Units!D613))</f>
        <v>2520001-Aubbeenaubbee Township</v>
      </c>
      <c r="F613" t="str">
        <f t="shared" si="25"/>
        <v/>
      </c>
      <c r="G613" t="str">
        <f>IF(F613="","",COUNTIF($F$2:F613,F613))</f>
        <v/>
      </c>
      <c r="H613" t="str">
        <f t="shared" si="26"/>
        <v/>
      </c>
    </row>
    <row r="614" spans="5:8" x14ac:dyDescent="0.35">
      <c r="E614" t="str">
        <f>IF(Units!A614="","",Units!A614&amp;Units!B614&amp;Units!C614&amp;"-"&amp;PROPER(Units!D614))</f>
        <v>2520002-Henry Township</v>
      </c>
      <c r="F614" t="str">
        <f t="shared" si="25"/>
        <v/>
      </c>
      <c r="G614" t="str">
        <f>IF(F614="","",COUNTIF($F$2:F614,F614))</f>
        <v/>
      </c>
      <c r="H614" t="str">
        <f t="shared" si="26"/>
        <v/>
      </c>
    </row>
    <row r="615" spans="5:8" x14ac:dyDescent="0.35">
      <c r="E615" t="str">
        <f>IF(Units!A615="","",Units!A615&amp;Units!B615&amp;Units!C615&amp;"-"&amp;PROPER(Units!D615))</f>
        <v>2520003-Liberty Township</v>
      </c>
      <c r="F615" t="str">
        <f t="shared" si="25"/>
        <v/>
      </c>
      <c r="G615" t="str">
        <f>IF(F615="","",COUNTIF($F$2:F615,F615))</f>
        <v/>
      </c>
      <c r="H615" t="str">
        <f t="shared" si="26"/>
        <v/>
      </c>
    </row>
    <row r="616" spans="5:8" x14ac:dyDescent="0.35">
      <c r="E616" t="str">
        <f>IF(Units!A616="","",Units!A616&amp;Units!B616&amp;Units!C616&amp;"-"&amp;PROPER(Units!D616))</f>
        <v>2520004-Newcastle Township</v>
      </c>
      <c r="F616" t="str">
        <f t="shared" si="25"/>
        <v/>
      </c>
      <c r="G616" t="str">
        <f>IF(F616="","",COUNTIF($F$2:F616,F616))</f>
        <v/>
      </c>
      <c r="H616" t="str">
        <f t="shared" si="26"/>
        <v/>
      </c>
    </row>
    <row r="617" spans="5:8" x14ac:dyDescent="0.35">
      <c r="E617" t="str">
        <f>IF(Units!A617="","",Units!A617&amp;Units!B617&amp;Units!C617&amp;"-"&amp;PROPER(Units!D617))</f>
        <v>2520005-Richland Township</v>
      </c>
      <c r="F617" t="str">
        <f t="shared" si="25"/>
        <v/>
      </c>
      <c r="G617" t="str">
        <f>IF(F617="","",COUNTIF($F$2:F617,F617))</f>
        <v/>
      </c>
      <c r="H617" t="str">
        <f t="shared" si="26"/>
        <v/>
      </c>
    </row>
    <row r="618" spans="5:8" x14ac:dyDescent="0.35">
      <c r="E618" t="str">
        <f>IF(Units!A618="","",Units!A618&amp;Units!B618&amp;Units!C618&amp;"-"&amp;PROPER(Units!D618))</f>
        <v>2520006-Rochester Township</v>
      </c>
      <c r="F618" t="str">
        <f t="shared" si="25"/>
        <v/>
      </c>
      <c r="G618" t="str">
        <f>IF(F618="","",COUNTIF($F$2:F618,F618))</f>
        <v/>
      </c>
      <c r="H618" t="str">
        <f t="shared" si="26"/>
        <v/>
      </c>
    </row>
    <row r="619" spans="5:8" x14ac:dyDescent="0.35">
      <c r="E619" t="str">
        <f>IF(Units!A619="","",Units!A619&amp;Units!B619&amp;Units!C619&amp;"-"&amp;PROPER(Units!D619))</f>
        <v>2520007-Union Township</v>
      </c>
      <c r="F619" t="str">
        <f t="shared" si="25"/>
        <v/>
      </c>
      <c r="G619" t="str">
        <f>IF(F619="","",COUNTIF($F$2:F619,F619))</f>
        <v/>
      </c>
      <c r="H619" t="str">
        <f t="shared" si="26"/>
        <v/>
      </c>
    </row>
    <row r="620" spans="5:8" x14ac:dyDescent="0.35">
      <c r="E620" t="str">
        <f>IF(Units!A620="","",Units!A620&amp;Units!B620&amp;Units!C620&amp;"-"&amp;PROPER(Units!D620))</f>
        <v>2520008-Wayne Township</v>
      </c>
      <c r="F620" t="str">
        <f t="shared" si="25"/>
        <v/>
      </c>
      <c r="G620" t="str">
        <f>IF(F620="","",COUNTIF($F$2:F620,F620))</f>
        <v/>
      </c>
      <c r="H620" t="str">
        <f t="shared" si="26"/>
        <v/>
      </c>
    </row>
    <row r="621" spans="5:8" x14ac:dyDescent="0.35">
      <c r="E621" t="str">
        <f>IF(Units!A621="","",Units!A621&amp;Units!B621&amp;Units!C621&amp;"-"&amp;PROPER(Units!D621))</f>
        <v>2530440-Rochester Civil City</v>
      </c>
      <c r="F621" t="str">
        <f t="shared" si="25"/>
        <v/>
      </c>
      <c r="G621" t="str">
        <f>IF(F621="","",COUNTIF($F$2:F621,F621))</f>
        <v/>
      </c>
      <c r="H621" t="str">
        <f t="shared" si="26"/>
        <v/>
      </c>
    </row>
    <row r="622" spans="5:8" x14ac:dyDescent="0.35">
      <c r="E622" t="str">
        <f>IF(Units!A622="","",Units!A622&amp;Units!B622&amp;Units!C622&amp;"-"&amp;PROPER(Units!D622))</f>
        <v>2530615-Akron Civil Town</v>
      </c>
      <c r="F622" t="str">
        <f t="shared" si="25"/>
        <v/>
      </c>
      <c r="G622" t="str">
        <f>IF(F622="","",COUNTIF($F$2:F622,F622))</f>
        <v/>
      </c>
      <c r="H622" t="str">
        <f t="shared" si="26"/>
        <v/>
      </c>
    </row>
    <row r="623" spans="5:8" x14ac:dyDescent="0.35">
      <c r="E623" t="str">
        <f>IF(Units!A623="","",Units!A623&amp;Units!B623&amp;Units!C623&amp;"-"&amp;PROPER(Units!D623))</f>
        <v>2530616-Fulton Civil Town</v>
      </c>
      <c r="F623" t="str">
        <f t="shared" si="25"/>
        <v/>
      </c>
      <c r="G623" t="str">
        <f>IF(F623="","",COUNTIF($F$2:F623,F623))</f>
        <v/>
      </c>
      <c r="H623" t="str">
        <f t="shared" si="26"/>
        <v/>
      </c>
    </row>
    <row r="624" spans="5:8" x14ac:dyDescent="0.35">
      <c r="E624" t="str">
        <f>IF(Units!A624="","",Units!A624&amp;Units!B624&amp;Units!C624&amp;"-"&amp;PROPER(Units!D624))</f>
        <v>2530617-Kewanna Civil Town</v>
      </c>
      <c r="F624" t="str">
        <f t="shared" si="25"/>
        <v/>
      </c>
      <c r="G624" t="str">
        <f>IF(F624="","",COUNTIF($F$2:F624,F624))</f>
        <v/>
      </c>
      <c r="H624" t="str">
        <f t="shared" si="26"/>
        <v/>
      </c>
    </row>
    <row r="625" spans="5:8" x14ac:dyDescent="0.35">
      <c r="E625" t="str">
        <f>IF(Units!A625="","",Units!A625&amp;Units!B625&amp;Units!C625&amp;"-"&amp;PROPER(Units!D625))</f>
        <v>2542645-Rochester Community School Corporation</v>
      </c>
      <c r="F625" t="str">
        <f t="shared" si="25"/>
        <v/>
      </c>
      <c r="G625" t="str">
        <f>IF(F625="","",COUNTIF($F$2:F625,F625))</f>
        <v/>
      </c>
      <c r="H625" t="str">
        <f t="shared" si="26"/>
        <v/>
      </c>
    </row>
    <row r="626" spans="5:8" x14ac:dyDescent="0.35">
      <c r="E626" t="str">
        <f>IF(Units!A626="","",Units!A626&amp;Units!B626&amp;Units!C626&amp;"-"&amp;PROPER(Units!D626))</f>
        <v>2542650-Caston School Corporation</v>
      </c>
      <c r="F626" t="str">
        <f t="shared" si="25"/>
        <v/>
      </c>
      <c r="G626" t="str">
        <f>IF(F626="","",COUNTIF($F$2:F626,F626))</f>
        <v/>
      </c>
      <c r="H626" t="str">
        <f t="shared" si="26"/>
        <v/>
      </c>
    </row>
    <row r="627" spans="5:8" x14ac:dyDescent="0.35">
      <c r="E627" t="str">
        <f>IF(Units!A627="","",Units!A627&amp;Units!B627&amp;Units!C627&amp;"-"&amp;PROPER(Units!D627))</f>
        <v>2550055-Akron Carnegie Public Library</v>
      </c>
      <c r="F627" t="str">
        <f t="shared" si="25"/>
        <v/>
      </c>
      <c r="G627" t="str">
        <f>IF(F627="","",COUNTIF($F$2:F627,F627))</f>
        <v/>
      </c>
      <c r="H627" t="str">
        <f t="shared" si="26"/>
        <v/>
      </c>
    </row>
    <row r="628" spans="5:8" x14ac:dyDescent="0.35">
      <c r="E628" t="str">
        <f>IF(Units!A628="","",Units!A628&amp;Units!B628&amp;Units!C628&amp;"-"&amp;PROPER(Units!D628))</f>
        <v>2550056-Kewanna Public Library</v>
      </c>
      <c r="F628" t="str">
        <f t="shared" si="25"/>
        <v/>
      </c>
      <c r="G628" t="str">
        <f>IF(F628="","",COUNTIF($F$2:F628,F628))</f>
        <v/>
      </c>
      <c r="H628" t="str">
        <f t="shared" si="26"/>
        <v/>
      </c>
    </row>
    <row r="629" spans="5:8" x14ac:dyDescent="0.35">
      <c r="E629" t="str">
        <f>IF(Units!A629="","",Units!A629&amp;Units!B629&amp;Units!C629&amp;"-"&amp;PROPER(Units!D629))</f>
        <v>2550057-Fulton County Public Library</v>
      </c>
      <c r="F629" t="str">
        <f t="shared" si="25"/>
        <v/>
      </c>
      <c r="G629" t="str">
        <f>IF(F629="","",COUNTIF($F$2:F629,F629))</f>
        <v/>
      </c>
      <c r="H629" t="str">
        <f t="shared" si="26"/>
        <v/>
      </c>
    </row>
    <row r="630" spans="5:8" x14ac:dyDescent="0.35">
      <c r="E630" t="str">
        <f>IF(Units!A630="","",Units!A630&amp;Units!B630&amp;Units!C630&amp;"-"&amp;PROPER(Units!D630))</f>
        <v>2561051-Fulton County Solid Waste Management District</v>
      </c>
      <c r="F630" t="str">
        <f t="shared" si="25"/>
        <v/>
      </c>
      <c r="G630" t="str">
        <f>IF(F630="","",COUNTIF($F$2:F630,F630))</f>
        <v/>
      </c>
      <c r="H630" t="str">
        <f t="shared" si="26"/>
        <v/>
      </c>
    </row>
    <row r="631" spans="5:8" x14ac:dyDescent="0.35">
      <c r="E631" t="str">
        <f>IF(Units!A631="","",Units!A631&amp;Units!B631&amp;Units!C631&amp;"-"&amp;PROPER(Units!D631))</f>
        <v>2561179-Fulton County Airport Authority</v>
      </c>
      <c r="F631" t="str">
        <f t="shared" si="25"/>
        <v/>
      </c>
      <c r="G631" t="str">
        <f>IF(F631="","",COUNTIF($F$2:F631,F631))</f>
        <v/>
      </c>
      <c r="H631" t="str">
        <f t="shared" si="26"/>
        <v/>
      </c>
    </row>
    <row r="632" spans="5:8" x14ac:dyDescent="0.35">
      <c r="E632" t="str">
        <f>IF(Units!A632="","",Units!A632&amp;Units!B632&amp;Units!C632&amp;"-"&amp;PROPER(Units!D632))</f>
        <v>2570008-Mill Creek Conservancy District</v>
      </c>
      <c r="F632" t="str">
        <f t="shared" si="25"/>
        <v/>
      </c>
      <c r="G632" t="str">
        <f>IF(F632="","",COUNTIF($F$2:F632,F632))</f>
        <v/>
      </c>
      <c r="H632" t="str">
        <f t="shared" si="26"/>
        <v/>
      </c>
    </row>
    <row r="633" spans="5:8" x14ac:dyDescent="0.35">
      <c r="E633" t="str">
        <f>IF(Units!A633="","",Units!A633&amp;Units!B633&amp;Units!C633&amp;"-"&amp;PROPER(Units!D633))</f>
        <v>2570061-Lake Bruce Conservancy District</v>
      </c>
      <c r="F633" t="str">
        <f t="shared" si="25"/>
        <v/>
      </c>
      <c r="G633" t="str">
        <f>IF(F633="","",COUNTIF($F$2:F633,F633))</f>
        <v/>
      </c>
      <c r="H633" t="str">
        <f t="shared" si="26"/>
        <v/>
      </c>
    </row>
    <row r="634" spans="5:8" x14ac:dyDescent="0.35">
      <c r="E634" t="str">
        <f>IF(Units!A634="","",Units!A634&amp;Units!B634&amp;Units!C634&amp;"-"&amp;PROPER(Units!D634))</f>
        <v>2610000-Gibson County</v>
      </c>
      <c r="F634" t="str">
        <f t="shared" si="25"/>
        <v/>
      </c>
      <c r="G634" t="str">
        <f>IF(F634="","",COUNTIF($F$2:F634,F634))</f>
        <v/>
      </c>
      <c r="H634" t="str">
        <f t="shared" si="26"/>
        <v/>
      </c>
    </row>
    <row r="635" spans="5:8" x14ac:dyDescent="0.35">
      <c r="E635" t="str">
        <f>IF(Units!A635="","",Units!A635&amp;Units!B635&amp;Units!C635&amp;"-"&amp;PROPER(Units!D635))</f>
        <v>2620001-Barton Township</v>
      </c>
      <c r="F635" t="str">
        <f t="shared" si="25"/>
        <v/>
      </c>
      <c r="G635" t="str">
        <f>IF(F635="","",COUNTIF($F$2:F635,F635))</f>
        <v/>
      </c>
      <c r="H635" t="str">
        <f t="shared" si="26"/>
        <v/>
      </c>
    </row>
    <row r="636" spans="5:8" x14ac:dyDescent="0.35">
      <c r="E636" t="str">
        <f>IF(Units!A636="","",Units!A636&amp;Units!B636&amp;Units!C636&amp;"-"&amp;PROPER(Units!D636))</f>
        <v>2620002-Center Township</v>
      </c>
      <c r="F636" t="str">
        <f t="shared" si="25"/>
        <v/>
      </c>
      <c r="G636" t="str">
        <f>IF(F636="","",COUNTIF($F$2:F636,F636))</f>
        <v/>
      </c>
      <c r="H636" t="str">
        <f t="shared" si="26"/>
        <v/>
      </c>
    </row>
    <row r="637" spans="5:8" x14ac:dyDescent="0.35">
      <c r="E637" t="str">
        <f>IF(Units!A637="","",Units!A637&amp;Units!B637&amp;Units!C637&amp;"-"&amp;PROPER(Units!D637))</f>
        <v>2620003-Columbia Township</v>
      </c>
      <c r="F637" t="str">
        <f t="shared" si="25"/>
        <v/>
      </c>
      <c r="G637" t="str">
        <f>IF(F637="","",COUNTIF($F$2:F637,F637))</f>
        <v/>
      </c>
      <c r="H637" t="str">
        <f t="shared" si="26"/>
        <v/>
      </c>
    </row>
    <row r="638" spans="5:8" x14ac:dyDescent="0.35">
      <c r="E638" t="str">
        <f>IF(Units!A638="","",Units!A638&amp;Units!B638&amp;Units!C638&amp;"-"&amp;PROPER(Units!D638))</f>
        <v>2620004-Johnson Township</v>
      </c>
      <c r="F638" t="str">
        <f t="shared" si="25"/>
        <v/>
      </c>
      <c r="G638" t="str">
        <f>IF(F638="","",COUNTIF($F$2:F638,F638))</f>
        <v/>
      </c>
      <c r="H638" t="str">
        <f t="shared" si="26"/>
        <v/>
      </c>
    </row>
    <row r="639" spans="5:8" x14ac:dyDescent="0.35">
      <c r="E639" t="str">
        <f>IF(Units!A639="","",Units!A639&amp;Units!B639&amp;Units!C639&amp;"-"&amp;PROPER(Units!D639))</f>
        <v>2620005-Montgomery Township</v>
      </c>
      <c r="F639" t="str">
        <f t="shared" si="25"/>
        <v/>
      </c>
      <c r="G639" t="str">
        <f>IF(F639="","",COUNTIF($F$2:F639,F639))</f>
        <v/>
      </c>
      <c r="H639" t="str">
        <f t="shared" si="26"/>
        <v/>
      </c>
    </row>
    <row r="640" spans="5:8" x14ac:dyDescent="0.35">
      <c r="E640" t="str">
        <f>IF(Units!A640="","",Units!A640&amp;Units!B640&amp;Units!C640&amp;"-"&amp;PROPER(Units!D640))</f>
        <v>2620006-Patoka Township</v>
      </c>
      <c r="F640" t="str">
        <f t="shared" si="25"/>
        <v/>
      </c>
      <c r="G640" t="str">
        <f>IF(F640="","",COUNTIF($F$2:F640,F640))</f>
        <v/>
      </c>
      <c r="H640" t="str">
        <f t="shared" si="26"/>
        <v/>
      </c>
    </row>
    <row r="641" spans="5:8" x14ac:dyDescent="0.35">
      <c r="E641" t="str">
        <f>IF(Units!A641="","",Units!A641&amp;Units!B641&amp;Units!C641&amp;"-"&amp;PROPER(Units!D641))</f>
        <v>2620007-Union Township</v>
      </c>
      <c r="F641" t="str">
        <f t="shared" si="25"/>
        <v/>
      </c>
      <c r="G641" t="str">
        <f>IF(F641="","",COUNTIF($F$2:F641,F641))</f>
        <v/>
      </c>
      <c r="H641" t="str">
        <f t="shared" si="26"/>
        <v/>
      </c>
    </row>
    <row r="642" spans="5:8" x14ac:dyDescent="0.35">
      <c r="E642" t="str">
        <f>IF(Units!A642="","",Units!A642&amp;Units!B642&amp;Units!C642&amp;"-"&amp;PROPER(Units!D642))</f>
        <v>2620008-Wabash Township</v>
      </c>
      <c r="F642" t="str">
        <f t="shared" si="25"/>
        <v/>
      </c>
      <c r="G642" t="str">
        <f>IF(F642="","",COUNTIF($F$2:F642,F642))</f>
        <v/>
      </c>
      <c r="H642" t="str">
        <f t="shared" si="26"/>
        <v/>
      </c>
    </row>
    <row r="643" spans="5:8" x14ac:dyDescent="0.35">
      <c r="E643" t="str">
        <f>IF(Units!A643="","",Units!A643&amp;Units!B643&amp;Units!C643&amp;"-"&amp;PROPER(Units!D643))</f>
        <v>2620009-Washington Township</v>
      </c>
      <c r="F643" t="str">
        <f t="shared" ref="F643:F706" si="27">IF(LEFT(E643,2)=$F$1,$F$1,"")</f>
        <v/>
      </c>
      <c r="G643" t="str">
        <f>IF(F643="","",COUNTIF($F$2:F643,F643))</f>
        <v/>
      </c>
      <c r="H643" t="str">
        <f t="shared" ref="H643:H706" si="28">IF(G643="","",E643)</f>
        <v/>
      </c>
    </row>
    <row r="644" spans="5:8" x14ac:dyDescent="0.35">
      <c r="E644" t="str">
        <f>IF(Units!A644="","",Units!A644&amp;Units!B644&amp;Units!C644&amp;"-"&amp;PROPER(Units!D644))</f>
        <v>2620010-White River Township</v>
      </c>
      <c r="F644" t="str">
        <f t="shared" si="27"/>
        <v/>
      </c>
      <c r="G644" t="str">
        <f>IF(F644="","",COUNTIF($F$2:F644,F644))</f>
        <v/>
      </c>
      <c r="H644" t="str">
        <f t="shared" si="28"/>
        <v/>
      </c>
    </row>
    <row r="645" spans="5:8" x14ac:dyDescent="0.35">
      <c r="E645" t="str">
        <f>IF(Units!A645="","",Units!A645&amp;Units!B645&amp;Units!C645&amp;"-"&amp;PROPER(Units!D645))</f>
        <v>2630415-Princeton Civil City</v>
      </c>
      <c r="F645" t="str">
        <f t="shared" si="27"/>
        <v/>
      </c>
      <c r="G645" t="str">
        <f>IF(F645="","",COUNTIF($F$2:F645,F645))</f>
        <v/>
      </c>
      <c r="H645" t="str">
        <f t="shared" si="28"/>
        <v/>
      </c>
    </row>
    <row r="646" spans="5:8" x14ac:dyDescent="0.35">
      <c r="E646" t="str">
        <f>IF(Units!A646="","",Units!A646&amp;Units!B646&amp;Units!C646&amp;"-"&amp;PROPER(Units!D646))</f>
        <v>2630451-Oakland City Civil City</v>
      </c>
      <c r="F646" t="str">
        <f t="shared" si="27"/>
        <v/>
      </c>
      <c r="G646" t="str">
        <f>IF(F646="","",COUNTIF($F$2:F646,F646))</f>
        <v/>
      </c>
      <c r="H646" t="str">
        <f t="shared" si="28"/>
        <v/>
      </c>
    </row>
    <row r="647" spans="5:8" x14ac:dyDescent="0.35">
      <c r="E647" t="str">
        <f>IF(Units!A647="","",Units!A647&amp;Units!B647&amp;Units!C647&amp;"-"&amp;PROPER(Units!D647))</f>
        <v>2630618-Fort Branch Civil Town</v>
      </c>
      <c r="F647" t="str">
        <f t="shared" si="27"/>
        <v/>
      </c>
      <c r="G647" t="str">
        <f>IF(F647="","",COUNTIF($F$2:F647,F647))</f>
        <v/>
      </c>
      <c r="H647" t="str">
        <f t="shared" si="28"/>
        <v/>
      </c>
    </row>
    <row r="648" spans="5:8" x14ac:dyDescent="0.35">
      <c r="E648" t="str">
        <f>IF(Units!A648="","",Units!A648&amp;Units!B648&amp;Units!C648&amp;"-"&amp;PROPER(Units!D648))</f>
        <v>2630619-Francisco Civil Town</v>
      </c>
      <c r="F648" t="str">
        <f t="shared" si="27"/>
        <v/>
      </c>
      <c r="G648" t="str">
        <f>IF(F648="","",COUNTIF($F$2:F648,F648))</f>
        <v/>
      </c>
      <c r="H648" t="str">
        <f t="shared" si="28"/>
        <v/>
      </c>
    </row>
    <row r="649" spans="5:8" x14ac:dyDescent="0.35">
      <c r="E649" t="str">
        <f>IF(Units!A649="","",Units!A649&amp;Units!B649&amp;Units!C649&amp;"-"&amp;PROPER(Units!D649))</f>
        <v>2630620-Haubstadt Civil Town</v>
      </c>
      <c r="F649" t="str">
        <f t="shared" si="27"/>
        <v/>
      </c>
      <c r="G649" t="str">
        <f>IF(F649="","",COUNTIF($F$2:F649,F649))</f>
        <v/>
      </c>
      <c r="H649" t="str">
        <f t="shared" si="28"/>
        <v/>
      </c>
    </row>
    <row r="650" spans="5:8" x14ac:dyDescent="0.35">
      <c r="E650" t="str">
        <f>IF(Units!A650="","",Units!A650&amp;Units!B650&amp;Units!C650&amp;"-"&amp;PROPER(Units!D650))</f>
        <v>2630621-Hazleton Civil Town</v>
      </c>
      <c r="F650" t="str">
        <f t="shared" si="27"/>
        <v/>
      </c>
      <c r="G650" t="str">
        <f>IF(F650="","",COUNTIF($F$2:F650,F650))</f>
        <v/>
      </c>
      <c r="H650" t="str">
        <f t="shared" si="28"/>
        <v/>
      </c>
    </row>
    <row r="651" spans="5:8" x14ac:dyDescent="0.35">
      <c r="E651" t="str">
        <f>IF(Units!A651="","",Units!A651&amp;Units!B651&amp;Units!C651&amp;"-"&amp;PROPER(Units!D651))</f>
        <v>2630622-Mackey Civil Town</v>
      </c>
      <c r="F651" t="str">
        <f t="shared" si="27"/>
        <v/>
      </c>
      <c r="G651" t="str">
        <f>IF(F651="","",COUNTIF($F$2:F651,F651))</f>
        <v/>
      </c>
      <c r="H651" t="str">
        <f t="shared" si="28"/>
        <v/>
      </c>
    </row>
    <row r="652" spans="5:8" x14ac:dyDescent="0.35">
      <c r="E652" t="str">
        <f>IF(Units!A652="","",Units!A652&amp;Units!B652&amp;Units!C652&amp;"-"&amp;PROPER(Units!D652))</f>
        <v>2630623-Owensville Civil Town</v>
      </c>
      <c r="F652" t="str">
        <f t="shared" si="27"/>
        <v/>
      </c>
      <c r="G652" t="str">
        <f>IF(F652="","",COUNTIF($F$2:F652,F652))</f>
        <v/>
      </c>
      <c r="H652" t="str">
        <f t="shared" si="28"/>
        <v/>
      </c>
    </row>
    <row r="653" spans="5:8" x14ac:dyDescent="0.35">
      <c r="E653" t="str">
        <f>IF(Units!A653="","",Units!A653&amp;Units!B653&amp;Units!C653&amp;"-"&amp;PROPER(Units!D653))</f>
        <v>2630624-Patoka Civil Town</v>
      </c>
      <c r="F653" t="str">
        <f t="shared" si="27"/>
        <v/>
      </c>
      <c r="G653" t="str">
        <f>IF(F653="","",COUNTIF($F$2:F653,F653))</f>
        <v/>
      </c>
      <c r="H653" t="str">
        <f t="shared" si="28"/>
        <v/>
      </c>
    </row>
    <row r="654" spans="5:8" x14ac:dyDescent="0.35">
      <c r="E654" t="str">
        <f>IF(Units!A654="","",Units!A654&amp;Units!B654&amp;Units!C654&amp;"-"&amp;PROPER(Units!D654))</f>
        <v>2630625-Somerville Civil Town</v>
      </c>
      <c r="F654" t="str">
        <f t="shared" si="27"/>
        <v/>
      </c>
      <c r="G654" t="str">
        <f>IF(F654="","",COUNTIF($F$2:F654,F654))</f>
        <v/>
      </c>
      <c r="H654" t="str">
        <f t="shared" si="28"/>
        <v/>
      </c>
    </row>
    <row r="655" spans="5:8" x14ac:dyDescent="0.35">
      <c r="E655" t="str">
        <f>IF(Units!A655="","",Units!A655&amp;Units!B655&amp;Units!C655&amp;"-"&amp;PROPER(Units!D655))</f>
        <v>2642725-East Gibson School Corporation</v>
      </c>
      <c r="F655" t="str">
        <f t="shared" si="27"/>
        <v/>
      </c>
      <c r="G655" t="str">
        <f>IF(F655="","",COUNTIF($F$2:F655,F655))</f>
        <v/>
      </c>
      <c r="H655" t="str">
        <f t="shared" si="28"/>
        <v/>
      </c>
    </row>
    <row r="656" spans="5:8" x14ac:dyDescent="0.35">
      <c r="E656" t="str">
        <f>IF(Units!A656="","",Units!A656&amp;Units!B656&amp;Units!C656&amp;"-"&amp;PROPER(Units!D656))</f>
        <v>2642735-North Gibson School Corporation</v>
      </c>
      <c r="F656" t="str">
        <f t="shared" si="27"/>
        <v/>
      </c>
      <c r="G656" t="str">
        <f>IF(F656="","",COUNTIF($F$2:F656,F656))</f>
        <v/>
      </c>
      <c r="H656" t="str">
        <f t="shared" si="28"/>
        <v/>
      </c>
    </row>
    <row r="657" spans="5:8" x14ac:dyDescent="0.35">
      <c r="E657" t="str">
        <f>IF(Units!A657="","",Units!A657&amp;Units!B657&amp;Units!C657&amp;"-"&amp;PROPER(Units!D657))</f>
        <v>2642765-South Gibson School Corporation</v>
      </c>
      <c r="F657" t="str">
        <f t="shared" si="27"/>
        <v/>
      </c>
      <c r="G657" t="str">
        <f>IF(F657="","",COUNTIF($F$2:F657,F657))</f>
        <v/>
      </c>
      <c r="H657" t="str">
        <f t="shared" si="28"/>
        <v/>
      </c>
    </row>
    <row r="658" spans="5:8" x14ac:dyDescent="0.35">
      <c r="E658" t="str">
        <f>IF(Units!A658="","",Units!A658&amp;Units!B658&amp;Units!C658&amp;"-"&amp;PROPER(Units!D658))</f>
        <v>2650059-Oakland City-Columbia Township Public Library</v>
      </c>
      <c r="F658" t="str">
        <f t="shared" si="27"/>
        <v/>
      </c>
      <c r="G658" t="str">
        <f>IF(F658="","",COUNTIF($F$2:F658,F658))</f>
        <v/>
      </c>
      <c r="H658" t="str">
        <f t="shared" si="28"/>
        <v/>
      </c>
    </row>
    <row r="659" spans="5:8" x14ac:dyDescent="0.35">
      <c r="E659" t="str">
        <f>IF(Units!A659="","",Units!A659&amp;Units!B659&amp;Units!C659&amp;"-"&amp;PROPER(Units!D659))</f>
        <v>2650060-Owensville Carnegie Library</v>
      </c>
      <c r="F659" t="str">
        <f t="shared" si="27"/>
        <v/>
      </c>
      <c r="G659" t="str">
        <f>IF(F659="","",COUNTIF($F$2:F659,F659))</f>
        <v/>
      </c>
      <c r="H659" t="str">
        <f t="shared" si="28"/>
        <v/>
      </c>
    </row>
    <row r="660" spans="5:8" x14ac:dyDescent="0.35">
      <c r="E660" t="str">
        <f>IF(Units!A660="","",Units!A660&amp;Units!B660&amp;Units!C660&amp;"-"&amp;PROPER(Units!D660))</f>
        <v>2650273-Fort Branch-Johnson Township Library</v>
      </c>
      <c r="F660" t="str">
        <f t="shared" si="27"/>
        <v/>
      </c>
      <c r="G660" t="str">
        <f>IF(F660="","",COUNTIF($F$2:F660,F660))</f>
        <v/>
      </c>
      <c r="H660" t="str">
        <f t="shared" si="28"/>
        <v/>
      </c>
    </row>
    <row r="661" spans="5:8" x14ac:dyDescent="0.35">
      <c r="E661" t="str">
        <f>IF(Units!A661="","",Units!A661&amp;Units!B661&amp;Units!C661&amp;"-"&amp;PROPER(Units!D661))</f>
        <v>2650274-Princeton-Patoka Township Public Library</v>
      </c>
      <c r="F661" t="str">
        <f t="shared" si="27"/>
        <v/>
      </c>
      <c r="G661" t="str">
        <f>IF(F661="","",COUNTIF($F$2:F661,F661))</f>
        <v/>
      </c>
      <c r="H661" t="str">
        <f t="shared" si="28"/>
        <v/>
      </c>
    </row>
    <row r="662" spans="5:8" x14ac:dyDescent="0.35">
      <c r="E662" t="str">
        <f>IF(Units!A662="","",Units!A662&amp;Units!B662&amp;Units!C662&amp;"-"&amp;PROPER(Units!D662))</f>
        <v>2660932-Owensville-Montgomery Township Fire</v>
      </c>
      <c r="F662" t="str">
        <f t="shared" si="27"/>
        <v/>
      </c>
      <c r="G662" t="str">
        <f>IF(F662="","",COUNTIF($F$2:F662,F662))</f>
        <v/>
      </c>
      <c r="H662" t="str">
        <f t="shared" si="28"/>
        <v/>
      </c>
    </row>
    <row r="663" spans="5:8" x14ac:dyDescent="0.35">
      <c r="E663" t="str">
        <f>IF(Units!A663="","",Units!A663&amp;Units!B663&amp;Units!C663&amp;"-"&amp;PROPER(Units!D663))</f>
        <v>2661018-Gibson Co Solid Waste Management</v>
      </c>
      <c r="F663" t="str">
        <f t="shared" si="27"/>
        <v/>
      </c>
      <c r="G663" t="str">
        <f>IF(F663="","",COUNTIF($F$2:F663,F663))</f>
        <v/>
      </c>
      <c r="H663" t="str">
        <f t="shared" si="28"/>
        <v/>
      </c>
    </row>
    <row r="664" spans="5:8" x14ac:dyDescent="0.35">
      <c r="E664" t="str">
        <f>IF(Units!A664="","",Units!A664&amp;Units!B664&amp;Units!C664&amp;"-"&amp;PROPER(Units!D664))</f>
        <v>2670009-Lower Patoka River Conservancy</v>
      </c>
      <c r="F664" t="str">
        <f t="shared" si="27"/>
        <v/>
      </c>
      <c r="G664" t="str">
        <f>IF(F664="","",COUNTIF($F$2:F664,F664))</f>
        <v/>
      </c>
      <c r="H664" t="str">
        <f t="shared" si="28"/>
        <v/>
      </c>
    </row>
    <row r="665" spans="5:8" x14ac:dyDescent="0.35">
      <c r="E665" t="str">
        <f>IF(Units!A665="","",Units!A665&amp;Units!B665&amp;Units!C665&amp;"-"&amp;PROPER(Units!D665))</f>
        <v>2710000-Grant County</v>
      </c>
      <c r="F665" t="str">
        <f t="shared" si="27"/>
        <v/>
      </c>
      <c r="G665" t="str">
        <f>IF(F665="","",COUNTIF($F$2:F665,F665))</f>
        <v/>
      </c>
      <c r="H665" t="str">
        <f t="shared" si="28"/>
        <v/>
      </c>
    </row>
    <row r="666" spans="5:8" x14ac:dyDescent="0.35">
      <c r="E666" t="str">
        <f>IF(Units!A666="","",Units!A666&amp;Units!B666&amp;Units!C666&amp;"-"&amp;PROPER(Units!D666))</f>
        <v>2720001-Center Township</v>
      </c>
      <c r="F666" t="str">
        <f t="shared" si="27"/>
        <v/>
      </c>
      <c r="G666" t="str">
        <f>IF(F666="","",COUNTIF($F$2:F666,F666))</f>
        <v/>
      </c>
      <c r="H666" t="str">
        <f t="shared" si="28"/>
        <v/>
      </c>
    </row>
    <row r="667" spans="5:8" x14ac:dyDescent="0.35">
      <c r="E667" t="str">
        <f>IF(Units!A667="","",Units!A667&amp;Units!B667&amp;Units!C667&amp;"-"&amp;PROPER(Units!D667))</f>
        <v>2720002-Fairmount Township</v>
      </c>
      <c r="F667" t="str">
        <f t="shared" si="27"/>
        <v/>
      </c>
      <c r="G667" t="str">
        <f>IF(F667="","",COUNTIF($F$2:F667,F667))</f>
        <v/>
      </c>
      <c r="H667" t="str">
        <f t="shared" si="28"/>
        <v/>
      </c>
    </row>
    <row r="668" spans="5:8" x14ac:dyDescent="0.35">
      <c r="E668" t="str">
        <f>IF(Units!A668="","",Units!A668&amp;Units!B668&amp;Units!C668&amp;"-"&amp;PROPER(Units!D668))</f>
        <v>2720003-Franklin Township</v>
      </c>
      <c r="F668" t="str">
        <f t="shared" si="27"/>
        <v/>
      </c>
      <c r="G668" t="str">
        <f>IF(F668="","",COUNTIF($F$2:F668,F668))</f>
        <v/>
      </c>
      <c r="H668" t="str">
        <f t="shared" si="28"/>
        <v/>
      </c>
    </row>
    <row r="669" spans="5:8" x14ac:dyDescent="0.35">
      <c r="E669" t="str">
        <f>IF(Units!A669="","",Units!A669&amp;Units!B669&amp;Units!C669&amp;"-"&amp;PROPER(Units!D669))</f>
        <v>2720004-Green Township</v>
      </c>
      <c r="F669" t="str">
        <f t="shared" si="27"/>
        <v/>
      </c>
      <c r="G669" t="str">
        <f>IF(F669="","",COUNTIF($F$2:F669,F669))</f>
        <v/>
      </c>
      <c r="H669" t="str">
        <f t="shared" si="28"/>
        <v/>
      </c>
    </row>
    <row r="670" spans="5:8" x14ac:dyDescent="0.35">
      <c r="E670" t="str">
        <f>IF(Units!A670="","",Units!A670&amp;Units!B670&amp;Units!C670&amp;"-"&amp;PROPER(Units!D670))</f>
        <v>2720005-Jefferson Township</v>
      </c>
      <c r="F670" t="str">
        <f t="shared" si="27"/>
        <v/>
      </c>
      <c r="G670" t="str">
        <f>IF(F670="","",COUNTIF($F$2:F670,F670))</f>
        <v/>
      </c>
      <c r="H670" t="str">
        <f t="shared" si="28"/>
        <v/>
      </c>
    </row>
    <row r="671" spans="5:8" x14ac:dyDescent="0.35">
      <c r="E671" t="str">
        <f>IF(Units!A671="","",Units!A671&amp;Units!B671&amp;Units!C671&amp;"-"&amp;PROPER(Units!D671))</f>
        <v>2720006-Liberty Township</v>
      </c>
      <c r="F671" t="str">
        <f t="shared" si="27"/>
        <v/>
      </c>
      <c r="G671" t="str">
        <f>IF(F671="","",COUNTIF($F$2:F671,F671))</f>
        <v/>
      </c>
      <c r="H671" t="str">
        <f t="shared" si="28"/>
        <v/>
      </c>
    </row>
    <row r="672" spans="5:8" x14ac:dyDescent="0.35">
      <c r="E672" t="str">
        <f>IF(Units!A672="","",Units!A672&amp;Units!B672&amp;Units!C672&amp;"-"&amp;PROPER(Units!D672))</f>
        <v>2720007-Mill Township</v>
      </c>
      <c r="F672" t="str">
        <f t="shared" si="27"/>
        <v/>
      </c>
      <c r="G672" t="str">
        <f>IF(F672="","",COUNTIF($F$2:F672,F672))</f>
        <v/>
      </c>
      <c r="H672" t="str">
        <f t="shared" si="28"/>
        <v/>
      </c>
    </row>
    <row r="673" spans="5:8" x14ac:dyDescent="0.35">
      <c r="E673" t="str">
        <f>IF(Units!A673="","",Units!A673&amp;Units!B673&amp;Units!C673&amp;"-"&amp;PROPER(Units!D673))</f>
        <v>2720008-Monroe Township</v>
      </c>
      <c r="F673" t="str">
        <f t="shared" si="27"/>
        <v/>
      </c>
      <c r="G673" t="str">
        <f>IF(F673="","",COUNTIF($F$2:F673,F673))</f>
        <v/>
      </c>
      <c r="H673" t="str">
        <f t="shared" si="28"/>
        <v/>
      </c>
    </row>
    <row r="674" spans="5:8" x14ac:dyDescent="0.35">
      <c r="E674" t="str">
        <f>IF(Units!A674="","",Units!A674&amp;Units!B674&amp;Units!C674&amp;"-"&amp;PROPER(Units!D674))</f>
        <v>2720009-Pleasant Township</v>
      </c>
      <c r="F674" t="str">
        <f t="shared" si="27"/>
        <v/>
      </c>
      <c r="G674" t="str">
        <f>IF(F674="","",COUNTIF($F$2:F674,F674))</f>
        <v/>
      </c>
      <c r="H674" t="str">
        <f t="shared" si="28"/>
        <v/>
      </c>
    </row>
    <row r="675" spans="5:8" x14ac:dyDescent="0.35">
      <c r="E675" t="str">
        <f>IF(Units!A675="","",Units!A675&amp;Units!B675&amp;Units!C675&amp;"-"&amp;PROPER(Units!D675))</f>
        <v>2720010-Richland Township</v>
      </c>
      <c r="F675" t="str">
        <f t="shared" si="27"/>
        <v/>
      </c>
      <c r="G675" t="str">
        <f>IF(F675="","",COUNTIF($F$2:F675,F675))</f>
        <v/>
      </c>
      <c r="H675" t="str">
        <f t="shared" si="28"/>
        <v/>
      </c>
    </row>
    <row r="676" spans="5:8" x14ac:dyDescent="0.35">
      <c r="E676" t="str">
        <f>IF(Units!A676="","",Units!A676&amp;Units!B676&amp;Units!C676&amp;"-"&amp;PROPER(Units!D676))</f>
        <v>2720011-Sims Township</v>
      </c>
      <c r="F676" t="str">
        <f t="shared" si="27"/>
        <v/>
      </c>
      <c r="G676" t="str">
        <f>IF(F676="","",COUNTIF($F$2:F676,F676))</f>
        <v/>
      </c>
      <c r="H676" t="str">
        <f t="shared" si="28"/>
        <v/>
      </c>
    </row>
    <row r="677" spans="5:8" x14ac:dyDescent="0.35">
      <c r="E677" t="str">
        <f>IF(Units!A677="","",Units!A677&amp;Units!B677&amp;Units!C677&amp;"-"&amp;PROPER(Units!D677))</f>
        <v>2720012-Van Buren Township</v>
      </c>
      <c r="F677" t="str">
        <f t="shared" si="27"/>
        <v/>
      </c>
      <c r="G677" t="str">
        <f>IF(F677="","",COUNTIF($F$2:F677,F677))</f>
        <v/>
      </c>
      <c r="H677" t="str">
        <f t="shared" si="28"/>
        <v/>
      </c>
    </row>
    <row r="678" spans="5:8" x14ac:dyDescent="0.35">
      <c r="E678" t="str">
        <f>IF(Units!A678="","",Units!A678&amp;Units!B678&amp;Units!C678&amp;"-"&amp;PROPER(Units!D678))</f>
        <v>2720013-Washington Township</v>
      </c>
      <c r="F678" t="str">
        <f t="shared" si="27"/>
        <v/>
      </c>
      <c r="G678" t="str">
        <f>IF(F678="","",COUNTIF($F$2:F678,F678))</f>
        <v/>
      </c>
      <c r="H678" t="str">
        <f t="shared" si="28"/>
        <v/>
      </c>
    </row>
    <row r="679" spans="5:8" x14ac:dyDescent="0.35">
      <c r="E679" t="str">
        <f>IF(Units!A679="","",Units!A679&amp;Units!B679&amp;Units!C679&amp;"-"&amp;PROPER(Units!D679))</f>
        <v>2730114-Marion Civil City</v>
      </c>
      <c r="F679" t="str">
        <f t="shared" si="27"/>
        <v/>
      </c>
      <c r="G679" t="str">
        <f>IF(F679="","",COUNTIF($F$2:F679,F679))</f>
        <v/>
      </c>
      <c r="H679" t="str">
        <f t="shared" si="28"/>
        <v/>
      </c>
    </row>
    <row r="680" spans="5:8" x14ac:dyDescent="0.35">
      <c r="E680" t="str">
        <f>IF(Units!A680="","",Units!A680&amp;Units!B680&amp;Units!C680&amp;"-"&amp;PROPER(Units!D680))</f>
        <v>2730422-Gas City Civil City</v>
      </c>
      <c r="F680" t="str">
        <f t="shared" si="27"/>
        <v/>
      </c>
      <c r="G680" t="str">
        <f>IF(F680="","",COUNTIF($F$2:F680,F680))</f>
        <v/>
      </c>
      <c r="H680" t="str">
        <f t="shared" si="28"/>
        <v/>
      </c>
    </row>
    <row r="681" spans="5:8" x14ac:dyDescent="0.35">
      <c r="E681" t="str">
        <f>IF(Units!A681="","",Units!A681&amp;Units!B681&amp;Units!C681&amp;"-"&amp;PROPER(Units!D681))</f>
        <v>2730626-Fairmount Civil Town</v>
      </c>
      <c r="F681" t="str">
        <f t="shared" si="27"/>
        <v/>
      </c>
      <c r="G681" t="str">
        <f>IF(F681="","",COUNTIF($F$2:F681,F681))</f>
        <v/>
      </c>
      <c r="H681" t="str">
        <f t="shared" si="28"/>
        <v/>
      </c>
    </row>
    <row r="682" spans="5:8" x14ac:dyDescent="0.35">
      <c r="E682" t="str">
        <f>IF(Units!A682="","",Units!A682&amp;Units!B682&amp;Units!C682&amp;"-"&amp;PROPER(Units!D682))</f>
        <v>2730627-Fowlerton Civil Town</v>
      </c>
      <c r="F682" t="str">
        <f t="shared" si="27"/>
        <v/>
      </c>
      <c r="G682" t="str">
        <f>IF(F682="","",COUNTIF($F$2:F682,F682))</f>
        <v/>
      </c>
      <c r="H682" t="str">
        <f t="shared" si="28"/>
        <v/>
      </c>
    </row>
    <row r="683" spans="5:8" x14ac:dyDescent="0.35">
      <c r="E683" t="str">
        <f>IF(Units!A683="","",Units!A683&amp;Units!B683&amp;Units!C683&amp;"-"&amp;PROPER(Units!D683))</f>
        <v>2730628-City Of Jonesboro</v>
      </c>
      <c r="F683" t="str">
        <f t="shared" si="27"/>
        <v/>
      </c>
      <c r="G683" t="str">
        <f>IF(F683="","",COUNTIF($F$2:F683,F683))</f>
        <v/>
      </c>
      <c r="H683" t="str">
        <f t="shared" si="28"/>
        <v/>
      </c>
    </row>
    <row r="684" spans="5:8" x14ac:dyDescent="0.35">
      <c r="E684" t="str">
        <f>IF(Units!A684="","",Units!A684&amp;Units!B684&amp;Units!C684&amp;"-"&amp;PROPER(Units!D684))</f>
        <v>2730629-Matthews Civil Town</v>
      </c>
      <c r="F684" t="str">
        <f t="shared" si="27"/>
        <v/>
      </c>
      <c r="G684" t="str">
        <f>IF(F684="","",COUNTIF($F$2:F684,F684))</f>
        <v/>
      </c>
      <c r="H684" t="str">
        <f t="shared" si="28"/>
        <v/>
      </c>
    </row>
    <row r="685" spans="5:8" x14ac:dyDescent="0.35">
      <c r="E685" t="str">
        <f>IF(Units!A685="","",Units!A685&amp;Units!B685&amp;Units!C685&amp;"-"&amp;PROPER(Units!D685))</f>
        <v>2730630-Swayzee Civil Town</v>
      </c>
      <c r="F685" t="str">
        <f t="shared" si="27"/>
        <v/>
      </c>
      <c r="G685" t="str">
        <f>IF(F685="","",COUNTIF($F$2:F685,F685))</f>
        <v/>
      </c>
      <c r="H685" t="str">
        <f t="shared" si="28"/>
        <v/>
      </c>
    </row>
    <row r="686" spans="5:8" x14ac:dyDescent="0.35">
      <c r="E686" t="str">
        <f>IF(Units!A686="","",Units!A686&amp;Units!B686&amp;Units!C686&amp;"-"&amp;PROPER(Units!D686))</f>
        <v>2730631-Sweetser Civil Town</v>
      </c>
      <c r="F686" t="str">
        <f t="shared" si="27"/>
        <v/>
      </c>
      <c r="G686" t="str">
        <f>IF(F686="","",COUNTIF($F$2:F686,F686))</f>
        <v/>
      </c>
      <c r="H686" t="str">
        <f t="shared" si="28"/>
        <v/>
      </c>
    </row>
    <row r="687" spans="5:8" x14ac:dyDescent="0.35">
      <c r="E687" t="str">
        <f>IF(Units!A687="","",Units!A687&amp;Units!B687&amp;Units!C687&amp;"-"&amp;PROPER(Units!D687))</f>
        <v>2730632-Upland Civil Town</v>
      </c>
      <c r="F687" t="str">
        <f t="shared" si="27"/>
        <v/>
      </c>
      <c r="G687" t="str">
        <f>IF(F687="","",COUNTIF($F$2:F687,F687))</f>
        <v/>
      </c>
      <c r="H687" t="str">
        <f t="shared" si="28"/>
        <v/>
      </c>
    </row>
    <row r="688" spans="5:8" x14ac:dyDescent="0.35">
      <c r="E688" t="str">
        <f>IF(Units!A688="","",Units!A688&amp;Units!B688&amp;Units!C688&amp;"-"&amp;PROPER(Units!D688))</f>
        <v>2730633-Van Buren Civil Town</v>
      </c>
      <c r="F688" t="str">
        <f t="shared" si="27"/>
        <v/>
      </c>
      <c r="G688" t="str">
        <f>IF(F688="","",COUNTIF($F$2:F688,F688))</f>
        <v/>
      </c>
      <c r="H688" t="str">
        <f t="shared" si="28"/>
        <v/>
      </c>
    </row>
    <row r="689" spans="5:8" x14ac:dyDescent="0.35">
      <c r="E689" t="str">
        <f>IF(Units!A689="","",Units!A689&amp;Units!B689&amp;Units!C689&amp;"-"&amp;PROPER(Units!D689))</f>
        <v>2742815-Eastbrook Community School Corporation</v>
      </c>
      <c r="F689" t="str">
        <f t="shared" si="27"/>
        <v/>
      </c>
      <c r="G689" t="str">
        <f>IF(F689="","",COUNTIF($F$2:F689,F689))</f>
        <v/>
      </c>
      <c r="H689" t="str">
        <f t="shared" si="28"/>
        <v/>
      </c>
    </row>
    <row r="690" spans="5:8" x14ac:dyDescent="0.35">
      <c r="E690" t="str">
        <f>IF(Units!A690="","",Units!A690&amp;Units!B690&amp;Units!C690&amp;"-"&amp;PROPER(Units!D690))</f>
        <v>2742825-Madison-Grant United School Corporation</v>
      </c>
      <c r="F690" t="str">
        <f t="shared" si="27"/>
        <v/>
      </c>
      <c r="G690" t="str">
        <f>IF(F690="","",COUNTIF($F$2:F690,F690))</f>
        <v/>
      </c>
      <c r="H690" t="str">
        <f t="shared" si="28"/>
        <v/>
      </c>
    </row>
    <row r="691" spans="5:8" x14ac:dyDescent="0.35">
      <c r="E691" t="str">
        <f>IF(Units!A691="","",Units!A691&amp;Units!B691&amp;Units!C691&amp;"-"&amp;PROPER(Units!D691))</f>
        <v>2742855-Mississinewa Community School Corporation</v>
      </c>
      <c r="F691" t="str">
        <f t="shared" si="27"/>
        <v/>
      </c>
      <c r="G691" t="str">
        <f>IF(F691="","",COUNTIF($F$2:F691,F691))</f>
        <v/>
      </c>
      <c r="H691" t="str">
        <f t="shared" si="28"/>
        <v/>
      </c>
    </row>
    <row r="692" spans="5:8" x14ac:dyDescent="0.35">
      <c r="E692" t="str">
        <f>IF(Units!A692="","",Units!A692&amp;Units!B692&amp;Units!C692&amp;"-"&amp;PROPER(Units!D692))</f>
        <v>2742865-Marion Community School Corporation</v>
      </c>
      <c r="F692" t="str">
        <f t="shared" si="27"/>
        <v/>
      </c>
      <c r="G692" t="str">
        <f>IF(F692="","",COUNTIF($F$2:F692,F692))</f>
        <v/>
      </c>
      <c r="H692" t="str">
        <f t="shared" si="28"/>
        <v/>
      </c>
    </row>
    <row r="693" spans="5:8" x14ac:dyDescent="0.35">
      <c r="E693" t="str">
        <f>IF(Units!A693="","",Units!A693&amp;Units!B693&amp;Units!C693&amp;"-"&amp;PROPER(Units!D693))</f>
        <v>2745625-Oak Hill United School Corporation</v>
      </c>
      <c r="F693" t="str">
        <f t="shared" si="27"/>
        <v/>
      </c>
      <c r="G693" t="str">
        <f>IF(F693="","",COUNTIF($F$2:F693,F693))</f>
        <v/>
      </c>
      <c r="H693" t="str">
        <f t="shared" si="28"/>
        <v/>
      </c>
    </row>
    <row r="694" spans="5:8" x14ac:dyDescent="0.35">
      <c r="E694" t="str">
        <f>IF(Units!A694="","",Units!A694&amp;Units!B694&amp;Units!C694&amp;"-"&amp;PROPER(Units!D694))</f>
        <v>2750063-Fairmount Public Library</v>
      </c>
      <c r="F694" t="str">
        <f t="shared" si="27"/>
        <v/>
      </c>
      <c r="G694" t="str">
        <f>IF(F694="","",COUNTIF($F$2:F694,F694))</f>
        <v/>
      </c>
      <c r="H694" t="str">
        <f t="shared" si="28"/>
        <v/>
      </c>
    </row>
    <row r="695" spans="5:8" x14ac:dyDescent="0.35">
      <c r="E695" t="str">
        <f>IF(Units!A695="","",Units!A695&amp;Units!B695&amp;Units!C695&amp;"-"&amp;PROPER(Units!D695))</f>
        <v>2750064-Gas City-Mill Township Public Library</v>
      </c>
      <c r="F695" t="str">
        <f t="shared" si="27"/>
        <v/>
      </c>
      <c r="G695" t="str">
        <f>IF(F695="","",COUNTIF($F$2:F695,F695))</f>
        <v/>
      </c>
      <c r="H695" t="str">
        <f t="shared" si="28"/>
        <v/>
      </c>
    </row>
    <row r="696" spans="5:8" x14ac:dyDescent="0.35">
      <c r="E696" t="str">
        <f>IF(Units!A696="","",Units!A696&amp;Units!B696&amp;Units!C696&amp;"-"&amp;PROPER(Units!D696))</f>
        <v>2750065-Jonesboro Public Library</v>
      </c>
      <c r="F696" t="str">
        <f t="shared" si="27"/>
        <v/>
      </c>
      <c r="G696" t="str">
        <f>IF(F696="","",COUNTIF($F$2:F696,F696))</f>
        <v/>
      </c>
      <c r="H696" t="str">
        <f t="shared" si="28"/>
        <v/>
      </c>
    </row>
    <row r="697" spans="5:8" x14ac:dyDescent="0.35">
      <c r="E697" t="str">
        <f>IF(Units!A697="","",Units!A697&amp;Units!B697&amp;Units!C697&amp;"-"&amp;PROPER(Units!D697))</f>
        <v>2750066-Marion Public Library</v>
      </c>
      <c r="F697" t="str">
        <f t="shared" si="27"/>
        <v/>
      </c>
      <c r="G697" t="str">
        <f>IF(F697="","",COUNTIF($F$2:F697,F697))</f>
        <v/>
      </c>
      <c r="H697" t="str">
        <f t="shared" si="28"/>
        <v/>
      </c>
    </row>
    <row r="698" spans="5:8" x14ac:dyDescent="0.35">
      <c r="E698" t="str">
        <f>IF(Units!A698="","",Units!A698&amp;Units!B698&amp;Units!C698&amp;"-"&amp;PROPER(Units!D698))</f>
        <v>2750067-Matthews Public Library</v>
      </c>
      <c r="F698" t="str">
        <f t="shared" si="27"/>
        <v/>
      </c>
      <c r="G698" t="str">
        <f>IF(F698="","",COUNTIF($F$2:F698,F698))</f>
        <v/>
      </c>
      <c r="H698" t="str">
        <f t="shared" si="28"/>
        <v/>
      </c>
    </row>
    <row r="699" spans="5:8" x14ac:dyDescent="0.35">
      <c r="E699" t="str">
        <f>IF(Units!A699="","",Units!A699&amp;Units!B699&amp;Units!C699&amp;"-"&amp;PROPER(Units!D699))</f>
        <v>2750068-Swayzee Public Library</v>
      </c>
      <c r="F699" t="str">
        <f t="shared" si="27"/>
        <v/>
      </c>
      <c r="G699" t="str">
        <f>IF(F699="","",COUNTIF($F$2:F699,F699))</f>
        <v/>
      </c>
      <c r="H699" t="str">
        <f t="shared" si="28"/>
        <v/>
      </c>
    </row>
    <row r="700" spans="5:8" x14ac:dyDescent="0.35">
      <c r="E700" t="str">
        <f>IF(Units!A700="","",Units!A700&amp;Units!B700&amp;Units!C700&amp;"-"&amp;PROPER(Units!D700))</f>
        <v>2750069-Barton-Rees-Pogue Memorial Library</v>
      </c>
      <c r="F700" t="str">
        <f t="shared" si="27"/>
        <v/>
      </c>
      <c r="G700" t="str">
        <f>IF(F700="","",COUNTIF($F$2:F700,F700))</f>
        <v/>
      </c>
      <c r="H700" t="str">
        <f t="shared" si="28"/>
        <v/>
      </c>
    </row>
    <row r="701" spans="5:8" x14ac:dyDescent="0.35">
      <c r="E701" t="str">
        <f>IF(Units!A701="","",Units!A701&amp;Units!B701&amp;Units!C701&amp;"-"&amp;PROPER(Units!D701))</f>
        <v>2750070-Van Buren Public Library</v>
      </c>
      <c r="F701" t="str">
        <f t="shared" si="27"/>
        <v/>
      </c>
      <c r="G701" t="str">
        <f>IF(F701="","",COUNTIF($F$2:F701,F701))</f>
        <v/>
      </c>
      <c r="H701" t="str">
        <f t="shared" si="28"/>
        <v/>
      </c>
    </row>
    <row r="702" spans="5:8" x14ac:dyDescent="0.35">
      <c r="E702" t="str">
        <f>IF(Units!A702="","",Units!A702&amp;Units!B702&amp;Units!C702&amp;"-"&amp;PROPER(Units!D702))</f>
        <v>2810000-Greene County</v>
      </c>
      <c r="F702" t="str">
        <f t="shared" si="27"/>
        <v/>
      </c>
      <c r="G702" t="str">
        <f>IF(F702="","",COUNTIF($F$2:F702,F702))</f>
        <v/>
      </c>
      <c r="H702" t="str">
        <f t="shared" si="28"/>
        <v/>
      </c>
    </row>
    <row r="703" spans="5:8" x14ac:dyDescent="0.35">
      <c r="E703" t="str">
        <f>IF(Units!A703="","",Units!A703&amp;Units!B703&amp;Units!C703&amp;"-"&amp;PROPER(Units!D703))</f>
        <v>2820001-Beech Creek Township</v>
      </c>
      <c r="F703" t="str">
        <f t="shared" si="27"/>
        <v/>
      </c>
      <c r="G703" t="str">
        <f>IF(F703="","",COUNTIF($F$2:F703,F703))</f>
        <v/>
      </c>
      <c r="H703" t="str">
        <f t="shared" si="28"/>
        <v/>
      </c>
    </row>
    <row r="704" spans="5:8" x14ac:dyDescent="0.35">
      <c r="E704" t="str">
        <f>IF(Units!A704="","",Units!A704&amp;Units!B704&amp;Units!C704&amp;"-"&amp;PROPER(Units!D704))</f>
        <v>2820002-Cass Township</v>
      </c>
      <c r="F704" t="str">
        <f t="shared" si="27"/>
        <v/>
      </c>
      <c r="G704" t="str">
        <f>IF(F704="","",COUNTIF($F$2:F704,F704))</f>
        <v/>
      </c>
      <c r="H704" t="str">
        <f t="shared" si="28"/>
        <v/>
      </c>
    </row>
    <row r="705" spans="5:8" x14ac:dyDescent="0.35">
      <c r="E705" t="str">
        <f>IF(Units!A705="","",Units!A705&amp;Units!B705&amp;Units!C705&amp;"-"&amp;PROPER(Units!D705))</f>
        <v>2820003-Center Township</v>
      </c>
      <c r="F705" t="str">
        <f t="shared" si="27"/>
        <v/>
      </c>
      <c r="G705" t="str">
        <f>IF(F705="","",COUNTIF($F$2:F705,F705))</f>
        <v/>
      </c>
      <c r="H705" t="str">
        <f t="shared" si="28"/>
        <v/>
      </c>
    </row>
    <row r="706" spans="5:8" x14ac:dyDescent="0.35">
      <c r="E706" t="str">
        <f>IF(Units!A706="","",Units!A706&amp;Units!B706&amp;Units!C706&amp;"-"&amp;PROPER(Units!D706))</f>
        <v>2820004-Fairplay Township</v>
      </c>
      <c r="F706" t="str">
        <f t="shared" si="27"/>
        <v/>
      </c>
      <c r="G706" t="str">
        <f>IF(F706="","",COUNTIF($F$2:F706,F706))</f>
        <v/>
      </c>
      <c r="H706" t="str">
        <f t="shared" si="28"/>
        <v/>
      </c>
    </row>
    <row r="707" spans="5:8" x14ac:dyDescent="0.35">
      <c r="E707" t="str">
        <f>IF(Units!A707="","",Units!A707&amp;Units!B707&amp;Units!C707&amp;"-"&amp;PROPER(Units!D707))</f>
        <v>2820005-Grant Township</v>
      </c>
      <c r="F707" t="str">
        <f t="shared" ref="F707:F770" si="29">IF(LEFT(E707,2)=$F$1,$F$1,"")</f>
        <v/>
      </c>
      <c r="G707" t="str">
        <f>IF(F707="","",COUNTIF($F$2:F707,F707))</f>
        <v/>
      </c>
      <c r="H707" t="str">
        <f t="shared" ref="H707:H770" si="30">IF(G707="","",E707)</f>
        <v/>
      </c>
    </row>
    <row r="708" spans="5:8" x14ac:dyDescent="0.35">
      <c r="E708" t="str">
        <f>IF(Units!A708="","",Units!A708&amp;Units!B708&amp;Units!C708&amp;"-"&amp;PROPER(Units!D708))</f>
        <v>2820006-Highland Township</v>
      </c>
      <c r="F708" t="str">
        <f t="shared" si="29"/>
        <v/>
      </c>
      <c r="G708" t="str">
        <f>IF(F708="","",COUNTIF($F$2:F708,F708))</f>
        <v/>
      </c>
      <c r="H708" t="str">
        <f t="shared" si="30"/>
        <v/>
      </c>
    </row>
    <row r="709" spans="5:8" x14ac:dyDescent="0.35">
      <c r="E709" t="str">
        <f>IF(Units!A709="","",Units!A709&amp;Units!B709&amp;Units!C709&amp;"-"&amp;PROPER(Units!D709))</f>
        <v>2820007-Jackson Township</v>
      </c>
      <c r="F709" t="str">
        <f t="shared" si="29"/>
        <v/>
      </c>
      <c r="G709" t="str">
        <f>IF(F709="","",COUNTIF($F$2:F709,F709))</f>
        <v/>
      </c>
      <c r="H709" t="str">
        <f t="shared" si="30"/>
        <v/>
      </c>
    </row>
    <row r="710" spans="5:8" x14ac:dyDescent="0.35">
      <c r="E710" t="str">
        <f>IF(Units!A710="","",Units!A710&amp;Units!B710&amp;Units!C710&amp;"-"&amp;PROPER(Units!D710))</f>
        <v>2820008-Jefferson Township</v>
      </c>
      <c r="F710" t="str">
        <f t="shared" si="29"/>
        <v/>
      </c>
      <c r="G710" t="str">
        <f>IF(F710="","",COUNTIF($F$2:F710,F710))</f>
        <v/>
      </c>
      <c r="H710" t="str">
        <f t="shared" si="30"/>
        <v/>
      </c>
    </row>
    <row r="711" spans="5:8" x14ac:dyDescent="0.35">
      <c r="E711" t="str">
        <f>IF(Units!A711="","",Units!A711&amp;Units!B711&amp;Units!C711&amp;"-"&amp;PROPER(Units!D711))</f>
        <v>2820009-Richland Township</v>
      </c>
      <c r="F711" t="str">
        <f t="shared" si="29"/>
        <v/>
      </c>
      <c r="G711" t="str">
        <f>IF(F711="","",COUNTIF($F$2:F711,F711))</f>
        <v/>
      </c>
      <c r="H711" t="str">
        <f t="shared" si="30"/>
        <v/>
      </c>
    </row>
    <row r="712" spans="5:8" x14ac:dyDescent="0.35">
      <c r="E712" t="str">
        <f>IF(Units!A712="","",Units!A712&amp;Units!B712&amp;Units!C712&amp;"-"&amp;PROPER(Units!D712))</f>
        <v>2820010-Smith Township</v>
      </c>
      <c r="F712" t="str">
        <f t="shared" si="29"/>
        <v/>
      </c>
      <c r="G712" t="str">
        <f>IF(F712="","",COUNTIF($F$2:F712,F712))</f>
        <v/>
      </c>
      <c r="H712" t="str">
        <f t="shared" si="30"/>
        <v/>
      </c>
    </row>
    <row r="713" spans="5:8" x14ac:dyDescent="0.35">
      <c r="E713" t="str">
        <f>IF(Units!A713="","",Units!A713&amp;Units!B713&amp;Units!C713&amp;"-"&amp;PROPER(Units!D713))</f>
        <v>2820011-Stafford Township</v>
      </c>
      <c r="F713" t="str">
        <f t="shared" si="29"/>
        <v/>
      </c>
      <c r="G713" t="str">
        <f>IF(F713="","",COUNTIF($F$2:F713,F713))</f>
        <v/>
      </c>
      <c r="H713" t="str">
        <f t="shared" si="30"/>
        <v/>
      </c>
    </row>
    <row r="714" spans="5:8" x14ac:dyDescent="0.35">
      <c r="E714" t="str">
        <f>IF(Units!A714="","",Units!A714&amp;Units!B714&amp;Units!C714&amp;"-"&amp;PROPER(Units!D714))</f>
        <v>2820012-Stockton Township</v>
      </c>
      <c r="F714" t="str">
        <f t="shared" si="29"/>
        <v/>
      </c>
      <c r="G714" t="str">
        <f>IF(F714="","",COUNTIF($F$2:F714,F714))</f>
        <v/>
      </c>
      <c r="H714" t="str">
        <f t="shared" si="30"/>
        <v/>
      </c>
    </row>
    <row r="715" spans="5:8" x14ac:dyDescent="0.35">
      <c r="E715" t="str">
        <f>IF(Units!A715="","",Units!A715&amp;Units!B715&amp;Units!C715&amp;"-"&amp;PROPER(Units!D715))</f>
        <v>2820013-Taylor Township</v>
      </c>
      <c r="F715" t="str">
        <f t="shared" si="29"/>
        <v/>
      </c>
      <c r="G715" t="str">
        <f>IF(F715="","",COUNTIF($F$2:F715,F715))</f>
        <v/>
      </c>
      <c r="H715" t="str">
        <f t="shared" si="30"/>
        <v/>
      </c>
    </row>
    <row r="716" spans="5:8" x14ac:dyDescent="0.35">
      <c r="E716" t="str">
        <f>IF(Units!A716="","",Units!A716&amp;Units!B716&amp;Units!C716&amp;"-"&amp;PROPER(Units!D716))</f>
        <v>2820014-Washington Township</v>
      </c>
      <c r="F716" t="str">
        <f t="shared" si="29"/>
        <v/>
      </c>
      <c r="G716" t="str">
        <f>IF(F716="","",COUNTIF($F$2:F716,F716))</f>
        <v/>
      </c>
      <c r="H716" t="str">
        <f t="shared" si="30"/>
        <v/>
      </c>
    </row>
    <row r="717" spans="5:8" x14ac:dyDescent="0.35">
      <c r="E717" t="str">
        <f>IF(Units!A717="","",Units!A717&amp;Units!B717&amp;Units!C717&amp;"-"&amp;PROPER(Units!D717))</f>
        <v>2820015-Wright Township</v>
      </c>
      <c r="F717" t="str">
        <f t="shared" si="29"/>
        <v/>
      </c>
      <c r="G717" t="str">
        <f>IF(F717="","",COUNTIF($F$2:F717,F717))</f>
        <v/>
      </c>
      <c r="H717" t="str">
        <f t="shared" si="30"/>
        <v/>
      </c>
    </row>
    <row r="718" spans="5:8" x14ac:dyDescent="0.35">
      <c r="E718" t="str">
        <f>IF(Units!A718="","",Units!A718&amp;Units!B718&amp;Units!C718&amp;"-"&amp;PROPER(Units!D718))</f>
        <v>2830426-Linton Civil City</v>
      </c>
      <c r="F718" t="str">
        <f t="shared" si="29"/>
        <v/>
      </c>
      <c r="G718" t="str">
        <f>IF(F718="","",COUNTIF($F$2:F718,F718))</f>
        <v/>
      </c>
      <c r="H718" t="str">
        <f t="shared" si="30"/>
        <v/>
      </c>
    </row>
    <row r="719" spans="5:8" x14ac:dyDescent="0.35">
      <c r="E719" t="str">
        <f>IF(Units!A719="","",Units!A719&amp;Units!B719&amp;Units!C719&amp;"-"&amp;PROPER(Units!D719))</f>
        <v>2830461-Jasonville Civil City</v>
      </c>
      <c r="F719" t="str">
        <f t="shared" si="29"/>
        <v/>
      </c>
      <c r="G719" t="str">
        <f>IF(F719="","",COUNTIF($F$2:F719,F719))</f>
        <v/>
      </c>
      <c r="H719" t="str">
        <f t="shared" si="30"/>
        <v/>
      </c>
    </row>
    <row r="720" spans="5:8" x14ac:dyDescent="0.35">
      <c r="E720" t="str">
        <f>IF(Units!A720="","",Units!A720&amp;Units!B720&amp;Units!C720&amp;"-"&amp;PROPER(Units!D720))</f>
        <v>2830634-Bloomfield Civil Town</v>
      </c>
      <c r="F720" t="str">
        <f t="shared" si="29"/>
        <v/>
      </c>
      <c r="G720" t="str">
        <f>IF(F720="","",COUNTIF($F$2:F720,F720))</f>
        <v/>
      </c>
      <c r="H720" t="str">
        <f t="shared" si="30"/>
        <v/>
      </c>
    </row>
    <row r="721" spans="5:8" x14ac:dyDescent="0.35">
      <c r="E721" t="str">
        <f>IF(Units!A721="","",Units!A721&amp;Units!B721&amp;Units!C721&amp;"-"&amp;PROPER(Units!D721))</f>
        <v>2830635-Lyons Civil Town</v>
      </c>
      <c r="F721" t="str">
        <f t="shared" si="29"/>
        <v/>
      </c>
      <c r="G721" t="str">
        <f>IF(F721="","",COUNTIF($F$2:F721,F721))</f>
        <v/>
      </c>
      <c r="H721" t="str">
        <f t="shared" si="30"/>
        <v/>
      </c>
    </row>
    <row r="722" spans="5:8" x14ac:dyDescent="0.35">
      <c r="E722" t="str">
        <f>IF(Units!A722="","",Units!A722&amp;Units!B722&amp;Units!C722&amp;"-"&amp;PROPER(Units!D722))</f>
        <v>2830636-Newberry Civil Town</v>
      </c>
      <c r="F722" t="str">
        <f t="shared" si="29"/>
        <v/>
      </c>
      <c r="G722" t="str">
        <f>IF(F722="","",COUNTIF($F$2:F722,F722))</f>
        <v/>
      </c>
      <c r="H722" t="str">
        <f t="shared" si="30"/>
        <v/>
      </c>
    </row>
    <row r="723" spans="5:8" x14ac:dyDescent="0.35">
      <c r="E723" t="str">
        <f>IF(Units!A723="","",Units!A723&amp;Units!B723&amp;Units!C723&amp;"-"&amp;PROPER(Units!D723))</f>
        <v>2830637-Switz City Civil Town</v>
      </c>
      <c r="F723" t="str">
        <f t="shared" si="29"/>
        <v/>
      </c>
      <c r="G723" t="str">
        <f>IF(F723="","",COUNTIF($F$2:F723,F723))</f>
        <v/>
      </c>
      <c r="H723" t="str">
        <f t="shared" si="30"/>
        <v/>
      </c>
    </row>
    <row r="724" spans="5:8" x14ac:dyDescent="0.35">
      <c r="E724" t="str">
        <f>IF(Units!A724="","",Units!A724&amp;Units!B724&amp;Units!C724&amp;"-"&amp;PROPER(Units!D724))</f>
        <v>2830638-Worthington Civil Town</v>
      </c>
      <c r="F724" t="str">
        <f t="shared" si="29"/>
        <v/>
      </c>
      <c r="G724" t="str">
        <f>IF(F724="","",COUNTIF($F$2:F724,F724))</f>
        <v/>
      </c>
      <c r="H724" t="str">
        <f t="shared" si="30"/>
        <v/>
      </c>
    </row>
    <row r="725" spans="5:8" x14ac:dyDescent="0.35">
      <c r="E725" t="str">
        <f>IF(Units!A725="","",Units!A725&amp;Units!B725&amp;Units!C725&amp;"-"&amp;PROPER(Units!D725))</f>
        <v>2842920-Bloomfield School District</v>
      </c>
      <c r="F725" t="str">
        <f t="shared" si="29"/>
        <v/>
      </c>
      <c r="G725" t="str">
        <f>IF(F725="","",COUNTIF($F$2:F725,F725))</f>
        <v/>
      </c>
      <c r="H725" t="str">
        <f t="shared" si="30"/>
        <v/>
      </c>
    </row>
    <row r="726" spans="5:8" x14ac:dyDescent="0.35">
      <c r="E726" t="str">
        <f>IF(Units!A726="","",Units!A726&amp;Units!B726&amp;Units!C726&amp;"-"&amp;PROPER(Units!D726))</f>
        <v>2842940-Eastern Greene Schools</v>
      </c>
      <c r="F726" t="str">
        <f t="shared" si="29"/>
        <v/>
      </c>
      <c r="G726" t="str">
        <f>IF(F726="","",COUNTIF($F$2:F726,F726))</f>
        <v/>
      </c>
      <c r="H726" t="str">
        <f t="shared" si="30"/>
        <v/>
      </c>
    </row>
    <row r="727" spans="5:8" x14ac:dyDescent="0.35">
      <c r="E727" t="str">
        <f>IF(Units!A727="","",Units!A727&amp;Units!B727&amp;Units!C727&amp;"-"&amp;PROPER(Units!D727))</f>
        <v>2842950-Linton-Stockton School Corporation</v>
      </c>
      <c r="F727" t="str">
        <f t="shared" si="29"/>
        <v/>
      </c>
      <c r="G727" t="str">
        <f>IF(F727="","",COUNTIF($F$2:F727,F727))</f>
        <v/>
      </c>
      <c r="H727" t="str">
        <f t="shared" si="30"/>
        <v/>
      </c>
    </row>
    <row r="728" spans="5:8" x14ac:dyDescent="0.35">
      <c r="E728" t="str">
        <f>IF(Units!A728="","",Units!A728&amp;Units!B728&amp;Units!C728&amp;"-"&amp;PROPER(Units!D728))</f>
        <v>2842980-White River Valley Consolidated School Corporation</v>
      </c>
      <c r="F728" t="str">
        <f t="shared" si="29"/>
        <v/>
      </c>
      <c r="G728" t="str">
        <f>IF(F728="","",COUNTIF($F$2:F728,F728))</f>
        <v/>
      </c>
      <c r="H728" t="str">
        <f t="shared" si="30"/>
        <v/>
      </c>
    </row>
    <row r="729" spans="5:8" x14ac:dyDescent="0.35">
      <c r="E729" t="str">
        <f>IF(Units!A729="","",Units!A729&amp;Units!B729&amp;Units!C729&amp;"-"&amp;PROPER(Units!D729))</f>
        <v>2850072-Jasonville Public Library</v>
      </c>
      <c r="F729" t="str">
        <f t="shared" si="29"/>
        <v/>
      </c>
      <c r="G729" t="str">
        <f>IF(F729="","",COUNTIF($F$2:F729,F729))</f>
        <v/>
      </c>
      <c r="H729" t="str">
        <f t="shared" si="30"/>
        <v/>
      </c>
    </row>
    <row r="730" spans="5:8" x14ac:dyDescent="0.35">
      <c r="E730" t="str">
        <f>IF(Units!A730="","",Units!A730&amp;Units!B730&amp;Units!C730&amp;"-"&amp;PROPER(Units!D730))</f>
        <v>2850073-Linton Public Library</v>
      </c>
      <c r="F730" t="str">
        <f t="shared" si="29"/>
        <v/>
      </c>
      <c r="G730" t="str">
        <f>IF(F730="","",COUNTIF($F$2:F730,F730))</f>
        <v/>
      </c>
      <c r="H730" t="str">
        <f t="shared" si="30"/>
        <v/>
      </c>
    </row>
    <row r="731" spans="5:8" x14ac:dyDescent="0.35">
      <c r="E731" t="str">
        <f>IF(Units!A731="","",Units!A731&amp;Units!B731&amp;Units!C731&amp;"-"&amp;PROPER(Units!D731))</f>
        <v>2850074-Worthington Public Library</v>
      </c>
      <c r="F731" t="str">
        <f t="shared" si="29"/>
        <v/>
      </c>
      <c r="G731" t="str">
        <f>IF(F731="","",COUNTIF($F$2:F731,F731))</f>
        <v/>
      </c>
      <c r="H731" t="str">
        <f t="shared" si="30"/>
        <v/>
      </c>
    </row>
    <row r="732" spans="5:8" x14ac:dyDescent="0.35">
      <c r="E732" t="str">
        <f>IF(Units!A732="","",Units!A732&amp;Units!B732&amp;Units!C732&amp;"-"&amp;PROPER(Units!D732))</f>
        <v>2850291-Bloomfield-Eastern Greene County Public Library</v>
      </c>
      <c r="F732" t="str">
        <f t="shared" si="29"/>
        <v/>
      </c>
      <c r="G732" t="str">
        <f>IF(F732="","",COUNTIF($F$2:F732,F732))</f>
        <v/>
      </c>
      <c r="H732" t="str">
        <f t="shared" si="30"/>
        <v/>
      </c>
    </row>
    <row r="733" spans="5:8" x14ac:dyDescent="0.35">
      <c r="E733" t="str">
        <f>IF(Units!A733="","",Units!A733&amp;Units!B733&amp;Units!C733&amp;"-"&amp;PROPER(Units!D733))</f>
        <v>2861018-Greene County Solid Waste</v>
      </c>
      <c r="F733" t="str">
        <f t="shared" si="29"/>
        <v/>
      </c>
      <c r="G733" t="str">
        <f>IF(F733="","",COUNTIF($F$2:F733,F733))</f>
        <v/>
      </c>
      <c r="H733" t="str">
        <f t="shared" si="30"/>
        <v/>
      </c>
    </row>
    <row r="734" spans="5:8" x14ac:dyDescent="0.35">
      <c r="E734" t="str">
        <f>IF(Units!A734="","",Units!A734&amp;Units!B734&amp;Units!C734&amp;"-"&amp;PROPER(Units!D734))</f>
        <v>2870010-Lattas Creek Conservancy District</v>
      </c>
      <c r="F734" t="str">
        <f t="shared" si="29"/>
        <v/>
      </c>
      <c r="G734" t="str">
        <f>IF(F734="","",COUNTIF($F$2:F734,F734))</f>
        <v/>
      </c>
      <c r="H734" t="str">
        <f t="shared" si="30"/>
        <v/>
      </c>
    </row>
    <row r="735" spans="5:8" x14ac:dyDescent="0.35">
      <c r="E735" t="str">
        <f>IF(Units!A735="","",Units!A735&amp;Units!B735&amp;Units!C735&amp;"-"&amp;PROPER(Units!D735))</f>
        <v>2910000-Hamilton County</v>
      </c>
      <c r="F735" t="str">
        <f t="shared" si="29"/>
        <v/>
      </c>
      <c r="G735" t="str">
        <f>IF(F735="","",COUNTIF($F$2:F735,F735))</f>
        <v/>
      </c>
      <c r="H735" t="str">
        <f t="shared" si="30"/>
        <v/>
      </c>
    </row>
    <row r="736" spans="5:8" x14ac:dyDescent="0.35">
      <c r="E736" t="str">
        <f>IF(Units!A736="","",Units!A736&amp;Units!B736&amp;Units!C736&amp;"-"&amp;PROPER(Units!D736))</f>
        <v>2920001-Adams Township</v>
      </c>
      <c r="F736" t="str">
        <f t="shared" si="29"/>
        <v/>
      </c>
      <c r="G736" t="str">
        <f>IF(F736="","",COUNTIF($F$2:F736,F736))</f>
        <v/>
      </c>
      <c r="H736" t="str">
        <f t="shared" si="30"/>
        <v/>
      </c>
    </row>
    <row r="737" spans="5:8" x14ac:dyDescent="0.35">
      <c r="E737" t="str">
        <f>IF(Units!A737="","",Units!A737&amp;Units!B737&amp;Units!C737&amp;"-"&amp;PROPER(Units!D737))</f>
        <v>2920002-Clay Township</v>
      </c>
      <c r="F737" t="str">
        <f t="shared" si="29"/>
        <v/>
      </c>
      <c r="G737" t="str">
        <f>IF(F737="","",COUNTIF($F$2:F737,F737))</f>
        <v/>
      </c>
      <c r="H737" t="str">
        <f t="shared" si="30"/>
        <v/>
      </c>
    </row>
    <row r="738" spans="5:8" x14ac:dyDescent="0.35">
      <c r="E738" t="str">
        <f>IF(Units!A738="","",Units!A738&amp;Units!B738&amp;Units!C738&amp;"-"&amp;PROPER(Units!D738))</f>
        <v>2920003-Delaware Township</v>
      </c>
      <c r="F738" t="str">
        <f t="shared" si="29"/>
        <v/>
      </c>
      <c r="G738" t="str">
        <f>IF(F738="","",COUNTIF($F$2:F738,F738))</f>
        <v/>
      </c>
      <c r="H738" t="str">
        <f t="shared" si="30"/>
        <v/>
      </c>
    </row>
    <row r="739" spans="5:8" x14ac:dyDescent="0.35">
      <c r="E739" t="str">
        <f>IF(Units!A739="","",Units!A739&amp;Units!B739&amp;Units!C739&amp;"-"&amp;PROPER(Units!D739))</f>
        <v>2920004-Fall Creek Township</v>
      </c>
      <c r="F739" t="str">
        <f t="shared" si="29"/>
        <v/>
      </c>
      <c r="G739" t="str">
        <f>IF(F739="","",COUNTIF($F$2:F739,F739))</f>
        <v/>
      </c>
      <c r="H739" t="str">
        <f t="shared" si="30"/>
        <v/>
      </c>
    </row>
    <row r="740" spans="5:8" x14ac:dyDescent="0.35">
      <c r="E740" t="str">
        <f>IF(Units!A740="","",Units!A740&amp;Units!B740&amp;Units!C740&amp;"-"&amp;PROPER(Units!D740))</f>
        <v>2920005-Jackson Township</v>
      </c>
      <c r="F740" t="str">
        <f t="shared" si="29"/>
        <v/>
      </c>
      <c r="G740" t="str">
        <f>IF(F740="","",COUNTIF($F$2:F740,F740))</f>
        <v/>
      </c>
      <c r="H740" t="str">
        <f t="shared" si="30"/>
        <v/>
      </c>
    </row>
    <row r="741" spans="5:8" x14ac:dyDescent="0.35">
      <c r="E741" t="str">
        <f>IF(Units!A741="","",Units!A741&amp;Units!B741&amp;Units!C741&amp;"-"&amp;PROPER(Units!D741))</f>
        <v>2920006-Noblesville Township</v>
      </c>
      <c r="F741" t="str">
        <f t="shared" si="29"/>
        <v/>
      </c>
      <c r="G741" t="str">
        <f>IF(F741="","",COUNTIF($F$2:F741,F741))</f>
        <v/>
      </c>
      <c r="H741" t="str">
        <f t="shared" si="30"/>
        <v/>
      </c>
    </row>
    <row r="742" spans="5:8" x14ac:dyDescent="0.35">
      <c r="E742" t="str">
        <f>IF(Units!A742="","",Units!A742&amp;Units!B742&amp;Units!C742&amp;"-"&amp;PROPER(Units!D742))</f>
        <v>2920007-Washington Township</v>
      </c>
      <c r="F742" t="str">
        <f t="shared" si="29"/>
        <v/>
      </c>
      <c r="G742" t="str">
        <f>IF(F742="","",COUNTIF($F$2:F742,F742))</f>
        <v/>
      </c>
      <c r="H742" t="str">
        <f t="shared" si="30"/>
        <v/>
      </c>
    </row>
    <row r="743" spans="5:8" x14ac:dyDescent="0.35">
      <c r="E743" t="str">
        <f>IF(Units!A743="","",Units!A743&amp;Units!B743&amp;Units!C743&amp;"-"&amp;PROPER(Units!D743))</f>
        <v>2920008-Wayne Township</v>
      </c>
      <c r="F743" t="str">
        <f t="shared" si="29"/>
        <v/>
      </c>
      <c r="G743" t="str">
        <f>IF(F743="","",COUNTIF($F$2:F743,F743))</f>
        <v/>
      </c>
      <c r="H743" t="str">
        <f t="shared" si="30"/>
        <v/>
      </c>
    </row>
    <row r="744" spans="5:8" x14ac:dyDescent="0.35">
      <c r="E744" t="str">
        <f>IF(Units!A744="","",Units!A744&amp;Units!B744&amp;Units!C744&amp;"-"&amp;PROPER(Units!D744))</f>
        <v>2920009-White River Township</v>
      </c>
      <c r="F744" t="str">
        <f t="shared" si="29"/>
        <v/>
      </c>
      <c r="G744" t="str">
        <f>IF(F744="","",COUNTIF($F$2:F744,F744))</f>
        <v/>
      </c>
      <c r="H744" t="str">
        <f t="shared" si="30"/>
        <v/>
      </c>
    </row>
    <row r="745" spans="5:8" x14ac:dyDescent="0.35">
      <c r="E745" t="str">
        <f>IF(Units!A745="","",Units!A745&amp;Units!B745&amp;Units!C745&amp;"-"&amp;PROPER(Units!D745))</f>
        <v>2930323-Carmel Civil City</v>
      </c>
      <c r="F745" t="str">
        <f t="shared" si="29"/>
        <v/>
      </c>
      <c r="G745" t="str">
        <f>IF(F745="","",COUNTIF($F$2:F745,F745))</f>
        <v/>
      </c>
      <c r="H745" t="str">
        <f t="shared" si="30"/>
        <v/>
      </c>
    </row>
    <row r="746" spans="5:8" x14ac:dyDescent="0.35">
      <c r="E746" t="str">
        <f>IF(Units!A746="","",Units!A746&amp;Units!B746&amp;Units!C746&amp;"-"&amp;PROPER(Units!D746))</f>
        <v>2930413-Noblesville Civil City</v>
      </c>
      <c r="F746" t="str">
        <f t="shared" si="29"/>
        <v/>
      </c>
      <c r="G746" t="str">
        <f>IF(F746="","",COUNTIF($F$2:F746,F746))</f>
        <v/>
      </c>
      <c r="H746" t="str">
        <f t="shared" si="30"/>
        <v/>
      </c>
    </row>
    <row r="747" spans="5:8" x14ac:dyDescent="0.35">
      <c r="E747" t="str">
        <f>IF(Units!A747="","",Units!A747&amp;Units!B747&amp;Units!C747&amp;"-"&amp;PROPER(Units!D747))</f>
        <v>2930639-Arcadia Civil Town</v>
      </c>
      <c r="F747" t="str">
        <f t="shared" si="29"/>
        <v/>
      </c>
      <c r="G747" t="str">
        <f>IF(F747="","",COUNTIF($F$2:F747,F747))</f>
        <v/>
      </c>
      <c r="H747" t="str">
        <f t="shared" si="30"/>
        <v/>
      </c>
    </row>
    <row r="748" spans="5:8" x14ac:dyDescent="0.35">
      <c r="E748" t="str">
        <f>IF(Units!A748="","",Units!A748&amp;Units!B748&amp;Units!C748&amp;"-"&amp;PROPER(Units!D748))</f>
        <v>2930640-Atlanta Civil Town</v>
      </c>
      <c r="F748" t="str">
        <f t="shared" si="29"/>
        <v/>
      </c>
      <c r="G748" t="str">
        <f>IF(F748="","",COUNTIF($F$2:F748,F748))</f>
        <v/>
      </c>
      <c r="H748" t="str">
        <f t="shared" si="30"/>
        <v/>
      </c>
    </row>
    <row r="749" spans="5:8" x14ac:dyDescent="0.35">
      <c r="E749" t="str">
        <f>IF(Units!A749="","",Units!A749&amp;Units!B749&amp;Units!C749&amp;"-"&amp;PROPER(Units!D749))</f>
        <v>2930641-Cicero Civil Town</v>
      </c>
      <c r="F749" t="str">
        <f t="shared" si="29"/>
        <v/>
      </c>
      <c r="G749" t="str">
        <f>IF(F749="","",COUNTIF($F$2:F749,F749))</f>
        <v/>
      </c>
      <c r="H749" t="str">
        <f t="shared" si="30"/>
        <v/>
      </c>
    </row>
    <row r="750" spans="5:8" x14ac:dyDescent="0.35">
      <c r="E750" t="str">
        <f>IF(Units!A750="","",Units!A750&amp;Units!B750&amp;Units!C750&amp;"-"&amp;PROPER(Units!D750))</f>
        <v>2930642-Fishers Civil City</v>
      </c>
      <c r="F750" t="str">
        <f t="shared" si="29"/>
        <v/>
      </c>
      <c r="G750" t="str">
        <f>IF(F750="","",COUNTIF($F$2:F750,F750))</f>
        <v/>
      </c>
      <c r="H750" t="str">
        <f t="shared" si="30"/>
        <v/>
      </c>
    </row>
    <row r="751" spans="5:8" x14ac:dyDescent="0.35">
      <c r="E751" t="str">
        <f>IF(Units!A751="","",Units!A751&amp;Units!B751&amp;Units!C751&amp;"-"&amp;PROPER(Units!D751))</f>
        <v>2930643-Sheridan Civil Town</v>
      </c>
      <c r="F751" t="str">
        <f t="shared" si="29"/>
        <v/>
      </c>
      <c r="G751" t="str">
        <f>IF(F751="","",COUNTIF($F$2:F751,F751))</f>
        <v/>
      </c>
      <c r="H751" t="str">
        <f t="shared" si="30"/>
        <v/>
      </c>
    </row>
    <row r="752" spans="5:8" x14ac:dyDescent="0.35">
      <c r="E752" t="str">
        <f>IF(Units!A752="","",Units!A752&amp;Units!B752&amp;Units!C752&amp;"-"&amp;PROPER(Units!D752))</f>
        <v>2930644-Westfield Civil City</v>
      </c>
      <c r="F752" t="str">
        <f t="shared" si="29"/>
        <v/>
      </c>
      <c r="G752" t="str">
        <f>IF(F752="","",COUNTIF($F$2:F752,F752))</f>
        <v/>
      </c>
      <c r="H752" t="str">
        <f t="shared" si="30"/>
        <v/>
      </c>
    </row>
    <row r="753" spans="5:8" x14ac:dyDescent="0.35">
      <c r="E753" t="str">
        <f>IF(Units!A753="","",Units!A753&amp;Units!B753&amp;Units!C753&amp;"-"&amp;PROPER(Units!D753))</f>
        <v>2943005-Hamilton Southeastern School Corporation</v>
      </c>
      <c r="F753" t="str">
        <f t="shared" si="29"/>
        <v/>
      </c>
      <c r="G753" t="str">
        <f>IF(F753="","",COUNTIF($F$2:F753,F753))</f>
        <v/>
      </c>
      <c r="H753" t="str">
        <f t="shared" si="30"/>
        <v/>
      </c>
    </row>
    <row r="754" spans="5:8" x14ac:dyDescent="0.35">
      <c r="E754" t="str">
        <f>IF(Units!A754="","",Units!A754&amp;Units!B754&amp;Units!C754&amp;"-"&amp;PROPER(Units!D754))</f>
        <v>2943025-Hamilton Heights School Corporation</v>
      </c>
      <c r="F754" t="str">
        <f t="shared" si="29"/>
        <v/>
      </c>
      <c r="G754" t="str">
        <f>IF(F754="","",COUNTIF($F$2:F754,F754))</f>
        <v/>
      </c>
      <c r="H754" t="str">
        <f t="shared" si="30"/>
        <v/>
      </c>
    </row>
    <row r="755" spans="5:8" x14ac:dyDescent="0.35">
      <c r="E755" t="str">
        <f>IF(Units!A755="","",Units!A755&amp;Units!B755&amp;Units!C755&amp;"-"&amp;PROPER(Units!D755))</f>
        <v>2943030-Westfield-Washington School Corporation</v>
      </c>
      <c r="F755" t="str">
        <f t="shared" si="29"/>
        <v/>
      </c>
      <c r="G755" t="str">
        <f>IF(F755="","",COUNTIF($F$2:F755,F755))</f>
        <v/>
      </c>
      <c r="H755" t="str">
        <f t="shared" si="30"/>
        <v/>
      </c>
    </row>
    <row r="756" spans="5:8" x14ac:dyDescent="0.35">
      <c r="E756" t="str">
        <f>IF(Units!A756="","",Units!A756&amp;Units!B756&amp;Units!C756&amp;"-"&amp;PROPER(Units!D756))</f>
        <v>2943055-Sheridan Community Schools</v>
      </c>
      <c r="F756" t="str">
        <f t="shared" si="29"/>
        <v/>
      </c>
      <c r="G756" t="str">
        <f>IF(F756="","",COUNTIF($F$2:F756,F756))</f>
        <v/>
      </c>
      <c r="H756" t="str">
        <f t="shared" si="30"/>
        <v/>
      </c>
    </row>
    <row r="757" spans="5:8" x14ac:dyDescent="0.35">
      <c r="E757" t="str">
        <f>IF(Units!A757="","",Units!A757&amp;Units!B757&amp;Units!C757&amp;"-"&amp;PROPER(Units!D757))</f>
        <v>2943060-Carmel-Clay School Corporation</v>
      </c>
      <c r="F757" t="str">
        <f t="shared" si="29"/>
        <v/>
      </c>
      <c r="G757" t="str">
        <f>IF(F757="","",COUNTIF($F$2:F757,F757))</f>
        <v/>
      </c>
      <c r="H757" t="str">
        <f t="shared" si="30"/>
        <v/>
      </c>
    </row>
    <row r="758" spans="5:8" x14ac:dyDescent="0.35">
      <c r="E758" t="str">
        <f>IF(Units!A758="","",Units!A758&amp;Units!B758&amp;Units!C758&amp;"-"&amp;PROPER(Units!D758))</f>
        <v>2943070-Noblesville School Corporation</v>
      </c>
      <c r="F758" t="str">
        <f t="shared" si="29"/>
        <v/>
      </c>
      <c r="G758" t="str">
        <f>IF(F758="","",COUNTIF($F$2:F758,F758))</f>
        <v/>
      </c>
      <c r="H758" t="str">
        <f t="shared" si="30"/>
        <v/>
      </c>
    </row>
    <row r="759" spans="5:8" x14ac:dyDescent="0.35">
      <c r="E759" t="str">
        <f>IF(Units!A759="","",Units!A759&amp;Units!B759&amp;Units!C759&amp;"-"&amp;PROPER(Units!D759))</f>
        <v>2950075-Hamilton North Public Library</v>
      </c>
      <c r="F759" t="str">
        <f t="shared" si="29"/>
        <v/>
      </c>
      <c r="G759" t="str">
        <f>IF(F759="","",COUNTIF($F$2:F759,F759))</f>
        <v/>
      </c>
      <c r="H759" t="str">
        <f t="shared" si="30"/>
        <v/>
      </c>
    </row>
    <row r="760" spans="5:8" x14ac:dyDescent="0.35">
      <c r="E760" t="str">
        <f>IF(Units!A760="","",Units!A760&amp;Units!B760&amp;Units!C760&amp;"-"&amp;PROPER(Units!D760))</f>
        <v>2950076-Carmel-Clay Public Library</v>
      </c>
      <c r="F760" t="str">
        <f t="shared" si="29"/>
        <v/>
      </c>
      <c r="G760" t="str">
        <f>IF(F760="","",COUNTIF($F$2:F760,F760))</f>
        <v/>
      </c>
      <c r="H760" t="str">
        <f t="shared" si="30"/>
        <v/>
      </c>
    </row>
    <row r="761" spans="5:8" x14ac:dyDescent="0.35">
      <c r="E761" t="str">
        <f>IF(Units!A761="","",Units!A761&amp;Units!B761&amp;Units!C761&amp;"-"&amp;PROPER(Units!D761))</f>
        <v>2950077-Hamilton East Public Library</v>
      </c>
      <c r="F761" t="str">
        <f t="shared" si="29"/>
        <v/>
      </c>
      <c r="G761" t="str">
        <f>IF(F761="","",COUNTIF($F$2:F761,F761))</f>
        <v/>
      </c>
      <c r="H761" t="str">
        <f t="shared" si="30"/>
        <v/>
      </c>
    </row>
    <row r="762" spans="5:8" x14ac:dyDescent="0.35">
      <c r="E762" t="str">
        <f>IF(Units!A762="","",Units!A762&amp;Units!B762&amp;Units!C762&amp;"-"&amp;PROPER(Units!D762))</f>
        <v>2950078-Sheridan Public Library</v>
      </c>
      <c r="F762" t="str">
        <f t="shared" si="29"/>
        <v/>
      </c>
      <c r="G762" t="str">
        <f>IF(F762="","",COUNTIF($F$2:F762,F762))</f>
        <v/>
      </c>
      <c r="H762" t="str">
        <f t="shared" si="30"/>
        <v/>
      </c>
    </row>
    <row r="763" spans="5:8" x14ac:dyDescent="0.35">
      <c r="E763" t="str">
        <f>IF(Units!A763="","",Units!A763&amp;Units!B763&amp;Units!C763&amp;"-"&amp;PROPER(Units!D763))</f>
        <v>2950079-Westfield Public Library</v>
      </c>
      <c r="F763" t="str">
        <f t="shared" si="29"/>
        <v/>
      </c>
      <c r="G763" t="str">
        <f>IF(F763="","",COUNTIF($F$2:F763,F763))</f>
        <v/>
      </c>
      <c r="H763" t="str">
        <f t="shared" si="30"/>
        <v/>
      </c>
    </row>
    <row r="764" spans="5:8" x14ac:dyDescent="0.35">
      <c r="E764" t="str">
        <f>IF(Units!A764="","",Units!A764&amp;Units!B764&amp;Units!C764&amp;"-"&amp;PROPER(Units!D764))</f>
        <v>2960336-Hamilton County Airport Authority</v>
      </c>
      <c r="F764" t="str">
        <f t="shared" si="29"/>
        <v/>
      </c>
      <c r="G764" t="str">
        <f>IF(F764="","",COUNTIF($F$2:F764,F764))</f>
        <v/>
      </c>
      <c r="H764" t="str">
        <f t="shared" si="30"/>
        <v/>
      </c>
    </row>
    <row r="765" spans="5:8" x14ac:dyDescent="0.35">
      <c r="E765" t="str">
        <f>IF(Units!A765="","",Units!A765&amp;Units!B765&amp;Units!C765&amp;"-"&amp;PROPER(Units!D765))</f>
        <v>2961053-Hamilton County Solid Waste Management District</v>
      </c>
      <c r="F765" t="str">
        <f t="shared" si="29"/>
        <v/>
      </c>
      <c r="G765" t="str">
        <f>IF(F765="","",COUNTIF($F$2:F765,F765))</f>
        <v/>
      </c>
      <c r="H765" t="str">
        <f t="shared" si="30"/>
        <v/>
      </c>
    </row>
    <row r="766" spans="5:8" x14ac:dyDescent="0.35">
      <c r="E766" t="str">
        <f>IF(Units!A766="","",Units!A766&amp;Units!B766&amp;Units!C766&amp;"-"&amp;PROPER(Units!D766))</f>
        <v>3010000-Hancock County</v>
      </c>
      <c r="F766" t="str">
        <f t="shared" si="29"/>
        <v/>
      </c>
      <c r="G766" t="str">
        <f>IF(F766="","",COUNTIF($F$2:F766,F766))</f>
        <v/>
      </c>
      <c r="H766" t="str">
        <f t="shared" si="30"/>
        <v/>
      </c>
    </row>
    <row r="767" spans="5:8" x14ac:dyDescent="0.35">
      <c r="E767" t="str">
        <f>IF(Units!A767="","",Units!A767&amp;Units!B767&amp;Units!C767&amp;"-"&amp;PROPER(Units!D767))</f>
        <v>3020001-Blue River Township</v>
      </c>
      <c r="F767" t="str">
        <f t="shared" si="29"/>
        <v/>
      </c>
      <c r="G767" t="str">
        <f>IF(F767="","",COUNTIF($F$2:F767,F767))</f>
        <v/>
      </c>
      <c r="H767" t="str">
        <f t="shared" si="30"/>
        <v/>
      </c>
    </row>
    <row r="768" spans="5:8" x14ac:dyDescent="0.35">
      <c r="E768" t="str">
        <f>IF(Units!A768="","",Units!A768&amp;Units!B768&amp;Units!C768&amp;"-"&amp;PROPER(Units!D768))</f>
        <v>3020002-Brandywine Township</v>
      </c>
      <c r="F768" t="str">
        <f t="shared" si="29"/>
        <v/>
      </c>
      <c r="G768" t="str">
        <f>IF(F768="","",COUNTIF($F$2:F768,F768))</f>
        <v/>
      </c>
      <c r="H768" t="str">
        <f t="shared" si="30"/>
        <v/>
      </c>
    </row>
    <row r="769" spans="5:8" x14ac:dyDescent="0.35">
      <c r="E769" t="str">
        <f>IF(Units!A769="","",Units!A769&amp;Units!B769&amp;Units!C769&amp;"-"&amp;PROPER(Units!D769))</f>
        <v>3020003-Brown Township</v>
      </c>
      <c r="F769" t="str">
        <f t="shared" si="29"/>
        <v/>
      </c>
      <c r="G769" t="str">
        <f>IF(F769="","",COUNTIF($F$2:F769,F769))</f>
        <v/>
      </c>
      <c r="H769" t="str">
        <f t="shared" si="30"/>
        <v/>
      </c>
    </row>
    <row r="770" spans="5:8" x14ac:dyDescent="0.35">
      <c r="E770" t="str">
        <f>IF(Units!A770="","",Units!A770&amp;Units!B770&amp;Units!C770&amp;"-"&amp;PROPER(Units!D770))</f>
        <v>3020004-Buck Creek Township</v>
      </c>
      <c r="F770" t="str">
        <f t="shared" si="29"/>
        <v/>
      </c>
      <c r="G770" t="str">
        <f>IF(F770="","",COUNTIF($F$2:F770,F770))</f>
        <v/>
      </c>
      <c r="H770" t="str">
        <f t="shared" si="30"/>
        <v/>
      </c>
    </row>
    <row r="771" spans="5:8" x14ac:dyDescent="0.35">
      <c r="E771" t="str">
        <f>IF(Units!A771="","",Units!A771&amp;Units!B771&amp;Units!C771&amp;"-"&amp;PROPER(Units!D771))</f>
        <v>3020005-Center Township</v>
      </c>
      <c r="F771" t="str">
        <f t="shared" ref="F771:F834" si="31">IF(LEFT(E771,2)=$F$1,$F$1,"")</f>
        <v/>
      </c>
      <c r="G771" t="str">
        <f>IF(F771="","",COUNTIF($F$2:F771,F771))</f>
        <v/>
      </c>
      <c r="H771" t="str">
        <f t="shared" ref="H771:H834" si="32">IF(G771="","",E771)</f>
        <v/>
      </c>
    </row>
    <row r="772" spans="5:8" x14ac:dyDescent="0.35">
      <c r="E772" t="str">
        <f>IF(Units!A772="","",Units!A772&amp;Units!B772&amp;Units!C772&amp;"-"&amp;PROPER(Units!D772))</f>
        <v>3020006-Green Township</v>
      </c>
      <c r="F772" t="str">
        <f t="shared" si="31"/>
        <v/>
      </c>
      <c r="G772" t="str">
        <f>IF(F772="","",COUNTIF($F$2:F772,F772))</f>
        <v/>
      </c>
      <c r="H772" t="str">
        <f t="shared" si="32"/>
        <v/>
      </c>
    </row>
    <row r="773" spans="5:8" x14ac:dyDescent="0.35">
      <c r="E773" t="str">
        <f>IF(Units!A773="","",Units!A773&amp;Units!B773&amp;Units!C773&amp;"-"&amp;PROPER(Units!D773))</f>
        <v>3020007-Jackson Township</v>
      </c>
      <c r="F773" t="str">
        <f t="shared" si="31"/>
        <v/>
      </c>
      <c r="G773" t="str">
        <f>IF(F773="","",COUNTIF($F$2:F773,F773))</f>
        <v/>
      </c>
      <c r="H773" t="str">
        <f t="shared" si="32"/>
        <v/>
      </c>
    </row>
    <row r="774" spans="5:8" x14ac:dyDescent="0.35">
      <c r="E774" t="str">
        <f>IF(Units!A774="","",Units!A774&amp;Units!B774&amp;Units!C774&amp;"-"&amp;PROPER(Units!D774))</f>
        <v>3020008-Sugar Creek Township</v>
      </c>
      <c r="F774" t="str">
        <f t="shared" si="31"/>
        <v/>
      </c>
      <c r="G774" t="str">
        <f>IF(F774="","",COUNTIF($F$2:F774,F774))</f>
        <v/>
      </c>
      <c r="H774" t="str">
        <f t="shared" si="32"/>
        <v/>
      </c>
    </row>
    <row r="775" spans="5:8" x14ac:dyDescent="0.35">
      <c r="E775" t="str">
        <f>IF(Units!A775="","",Units!A775&amp;Units!B775&amp;Units!C775&amp;"-"&amp;PROPER(Units!D775))</f>
        <v>3020009-Vernon Township</v>
      </c>
      <c r="F775" t="str">
        <f t="shared" si="31"/>
        <v/>
      </c>
      <c r="G775" t="str">
        <f>IF(F775="","",COUNTIF($F$2:F775,F775))</f>
        <v/>
      </c>
      <c r="H775" t="str">
        <f t="shared" si="32"/>
        <v/>
      </c>
    </row>
    <row r="776" spans="5:8" x14ac:dyDescent="0.35">
      <c r="E776" t="str">
        <f>IF(Units!A776="","",Units!A776&amp;Units!B776&amp;Units!C776&amp;"-"&amp;PROPER(Units!D776))</f>
        <v>3030400-Greenfield Civil City</v>
      </c>
      <c r="F776" t="str">
        <f t="shared" si="31"/>
        <v/>
      </c>
      <c r="G776" t="str">
        <f>IF(F776="","",COUNTIF($F$2:F776,F776))</f>
        <v/>
      </c>
      <c r="H776" t="str">
        <f t="shared" si="32"/>
        <v/>
      </c>
    </row>
    <row r="777" spans="5:8" x14ac:dyDescent="0.35">
      <c r="E777" t="str">
        <f>IF(Units!A777="","",Units!A777&amp;Units!B777&amp;Units!C777&amp;"-"&amp;PROPER(Units!D777))</f>
        <v>3030645-Fortville Civil Town</v>
      </c>
      <c r="F777" t="str">
        <f t="shared" si="31"/>
        <v/>
      </c>
      <c r="G777" t="str">
        <f>IF(F777="","",COUNTIF($F$2:F777,F777))</f>
        <v/>
      </c>
      <c r="H777" t="str">
        <f t="shared" si="32"/>
        <v/>
      </c>
    </row>
    <row r="778" spans="5:8" x14ac:dyDescent="0.35">
      <c r="E778" t="str">
        <f>IF(Units!A778="","",Units!A778&amp;Units!B778&amp;Units!C778&amp;"-"&amp;PROPER(Units!D778))</f>
        <v>3030646-New Palestine Civil Town</v>
      </c>
      <c r="F778" t="str">
        <f t="shared" si="31"/>
        <v/>
      </c>
      <c r="G778" t="str">
        <f>IF(F778="","",COUNTIF($F$2:F778,F778))</f>
        <v/>
      </c>
      <c r="H778" t="str">
        <f t="shared" si="32"/>
        <v/>
      </c>
    </row>
    <row r="779" spans="5:8" x14ac:dyDescent="0.35">
      <c r="E779" t="str">
        <f>IF(Units!A779="","",Units!A779&amp;Units!B779&amp;Units!C779&amp;"-"&amp;PROPER(Units!D779))</f>
        <v>3030647-Shirley Civil Town</v>
      </c>
      <c r="F779" t="str">
        <f t="shared" si="31"/>
        <v/>
      </c>
      <c r="G779" t="str">
        <f>IF(F779="","",COUNTIF($F$2:F779,F779))</f>
        <v/>
      </c>
      <c r="H779" t="str">
        <f t="shared" si="32"/>
        <v/>
      </c>
    </row>
    <row r="780" spans="5:8" x14ac:dyDescent="0.35">
      <c r="E780" t="str">
        <f>IF(Units!A780="","",Units!A780&amp;Units!B780&amp;Units!C780&amp;"-"&amp;PROPER(Units!D780))</f>
        <v>3030648-Spring Lake Civil Town</v>
      </c>
      <c r="F780" t="str">
        <f t="shared" si="31"/>
        <v/>
      </c>
      <c r="G780" t="str">
        <f>IF(F780="","",COUNTIF($F$2:F780,F780))</f>
        <v/>
      </c>
      <c r="H780" t="str">
        <f t="shared" si="32"/>
        <v/>
      </c>
    </row>
    <row r="781" spans="5:8" x14ac:dyDescent="0.35">
      <c r="E781" t="str">
        <f>IF(Units!A781="","",Units!A781&amp;Units!B781&amp;Units!C781&amp;"-"&amp;PROPER(Units!D781))</f>
        <v>3030649-Wilkinson Civil Town</v>
      </c>
      <c r="F781" t="str">
        <f t="shared" si="31"/>
        <v/>
      </c>
      <c r="G781" t="str">
        <f>IF(F781="","",COUNTIF($F$2:F781,F781))</f>
        <v/>
      </c>
      <c r="H781" t="str">
        <f t="shared" si="32"/>
        <v/>
      </c>
    </row>
    <row r="782" spans="5:8" x14ac:dyDescent="0.35">
      <c r="E782" t="str">
        <f>IF(Units!A782="","",Units!A782&amp;Units!B782&amp;Units!C782&amp;"-"&amp;PROPER(Units!D782))</f>
        <v>3030762-Cumberland Civil Town</v>
      </c>
      <c r="F782" t="str">
        <f t="shared" si="31"/>
        <v/>
      </c>
      <c r="G782" t="str">
        <f>IF(F782="","",COUNTIF($F$2:F782,F782))</f>
        <v/>
      </c>
      <c r="H782" t="str">
        <f t="shared" si="32"/>
        <v/>
      </c>
    </row>
    <row r="783" spans="5:8" x14ac:dyDescent="0.35">
      <c r="E783" t="str">
        <f>IF(Units!A783="","",Units!A783&amp;Units!B783&amp;Units!C783&amp;"-"&amp;PROPER(Units!D783))</f>
        <v>3030966-Mccordsville Civil Town</v>
      </c>
      <c r="F783" t="str">
        <f t="shared" si="31"/>
        <v/>
      </c>
      <c r="G783" t="str">
        <f>IF(F783="","",COUNTIF($F$2:F783,F783))</f>
        <v/>
      </c>
      <c r="H783" t="str">
        <f t="shared" si="32"/>
        <v/>
      </c>
    </row>
    <row r="784" spans="5:8" x14ac:dyDescent="0.35">
      <c r="E784" t="str">
        <f>IF(Units!A784="","",Units!A784&amp;Units!B784&amp;Units!C784&amp;"-"&amp;PROPER(Units!D784))</f>
        <v>3043115-Southern Hancock County Community School</v>
      </c>
      <c r="F784" t="str">
        <f t="shared" si="31"/>
        <v/>
      </c>
      <c r="G784" t="str">
        <f>IF(F784="","",COUNTIF($F$2:F784,F784))</f>
        <v/>
      </c>
      <c r="H784" t="str">
        <f t="shared" si="32"/>
        <v/>
      </c>
    </row>
    <row r="785" spans="5:8" x14ac:dyDescent="0.35">
      <c r="E785" t="str">
        <f>IF(Units!A785="","",Units!A785&amp;Units!B785&amp;Units!C785&amp;"-"&amp;PROPER(Units!D785))</f>
        <v>3043125-Greenfield Central Community School Corporation</v>
      </c>
      <c r="F785" t="str">
        <f t="shared" si="31"/>
        <v/>
      </c>
      <c r="G785" t="str">
        <f>IF(F785="","",COUNTIF($F$2:F785,F785))</f>
        <v/>
      </c>
      <c r="H785" t="str">
        <f t="shared" si="32"/>
        <v/>
      </c>
    </row>
    <row r="786" spans="5:8" x14ac:dyDescent="0.35">
      <c r="E786" t="str">
        <f>IF(Units!A786="","",Units!A786&amp;Units!B786&amp;Units!C786&amp;"-"&amp;PROPER(Units!D786))</f>
        <v>3043135-Mt. Vernon Community School Corporation</v>
      </c>
      <c r="F786" t="str">
        <f t="shared" si="31"/>
        <v/>
      </c>
      <c r="G786" t="str">
        <f>IF(F786="","",COUNTIF($F$2:F786,F786))</f>
        <v/>
      </c>
      <c r="H786" t="str">
        <f t="shared" si="32"/>
        <v/>
      </c>
    </row>
    <row r="787" spans="5:8" x14ac:dyDescent="0.35">
      <c r="E787" t="str">
        <f>IF(Units!A787="","",Units!A787&amp;Units!B787&amp;Units!C787&amp;"-"&amp;PROPER(Units!D787))</f>
        <v>3043145-Eastern Hancock County Community School</v>
      </c>
      <c r="F787" t="str">
        <f t="shared" si="31"/>
        <v/>
      </c>
      <c r="G787" t="str">
        <f>IF(F787="","",COUNTIF($F$2:F787,F787))</f>
        <v/>
      </c>
      <c r="H787" t="str">
        <f t="shared" si="32"/>
        <v/>
      </c>
    </row>
    <row r="788" spans="5:8" x14ac:dyDescent="0.35">
      <c r="E788" t="str">
        <f>IF(Units!A788="","",Units!A788&amp;Units!B788&amp;Units!C788&amp;"-"&amp;PROPER(Units!D788))</f>
        <v>3050080-Vernon Township Public Library</v>
      </c>
      <c r="F788" t="str">
        <f t="shared" si="31"/>
        <v/>
      </c>
      <c r="G788" t="str">
        <f>IF(F788="","",COUNTIF($F$2:F788,F788))</f>
        <v/>
      </c>
      <c r="H788" t="str">
        <f t="shared" si="32"/>
        <v/>
      </c>
    </row>
    <row r="789" spans="5:8" x14ac:dyDescent="0.35">
      <c r="E789" t="str">
        <f>IF(Units!A789="","",Units!A789&amp;Units!B789&amp;Units!C789&amp;"-"&amp;PROPER(Units!D789))</f>
        <v>3050081-Hancock County Public Library</v>
      </c>
      <c r="F789" t="str">
        <f t="shared" si="31"/>
        <v/>
      </c>
      <c r="G789" t="str">
        <f>IF(F789="","",COUNTIF($F$2:F789,F789))</f>
        <v/>
      </c>
      <c r="H789" t="str">
        <f t="shared" si="32"/>
        <v/>
      </c>
    </row>
    <row r="790" spans="5:8" x14ac:dyDescent="0.35">
      <c r="E790" t="str">
        <f>IF(Units!A790="","",Units!A790&amp;Units!B790&amp;Units!C790&amp;"-"&amp;PROPER(Units!D790))</f>
        <v>3061178-Hancock Co Solid Waste District</v>
      </c>
      <c r="F790" t="str">
        <f t="shared" si="31"/>
        <v/>
      </c>
      <c r="G790" t="str">
        <f>IF(F790="","",COUNTIF($F$2:F790,F790))</f>
        <v/>
      </c>
      <c r="H790" t="str">
        <f t="shared" si="32"/>
        <v/>
      </c>
    </row>
    <row r="791" spans="5:8" x14ac:dyDescent="0.35">
      <c r="E791" t="str">
        <f>IF(Units!A791="","",Units!A791&amp;Units!B791&amp;Units!C791&amp;"-"&amp;PROPER(Units!D791))</f>
        <v>3110000-Harrison County</v>
      </c>
      <c r="F791" t="str">
        <f t="shared" si="31"/>
        <v/>
      </c>
      <c r="G791" t="str">
        <f>IF(F791="","",COUNTIF($F$2:F791,F791))</f>
        <v/>
      </c>
      <c r="H791" t="str">
        <f t="shared" si="32"/>
        <v/>
      </c>
    </row>
    <row r="792" spans="5:8" x14ac:dyDescent="0.35">
      <c r="E792" t="str">
        <f>IF(Units!A792="","",Units!A792&amp;Units!B792&amp;Units!C792&amp;"-"&amp;PROPER(Units!D792))</f>
        <v>3120001-Blue River Township</v>
      </c>
      <c r="F792" t="str">
        <f t="shared" si="31"/>
        <v/>
      </c>
      <c r="G792" t="str">
        <f>IF(F792="","",COUNTIF($F$2:F792,F792))</f>
        <v/>
      </c>
      <c r="H792" t="str">
        <f t="shared" si="32"/>
        <v/>
      </c>
    </row>
    <row r="793" spans="5:8" x14ac:dyDescent="0.35">
      <c r="E793" t="str">
        <f>IF(Units!A793="","",Units!A793&amp;Units!B793&amp;Units!C793&amp;"-"&amp;PROPER(Units!D793))</f>
        <v>3120002-Boone Township</v>
      </c>
      <c r="F793" t="str">
        <f t="shared" si="31"/>
        <v/>
      </c>
      <c r="G793" t="str">
        <f>IF(F793="","",COUNTIF($F$2:F793,F793))</f>
        <v/>
      </c>
      <c r="H793" t="str">
        <f t="shared" si="32"/>
        <v/>
      </c>
    </row>
    <row r="794" spans="5:8" x14ac:dyDescent="0.35">
      <c r="E794" t="str">
        <f>IF(Units!A794="","",Units!A794&amp;Units!B794&amp;Units!C794&amp;"-"&amp;PROPER(Units!D794))</f>
        <v>3120003-Franklin Township</v>
      </c>
      <c r="F794" t="str">
        <f t="shared" si="31"/>
        <v/>
      </c>
      <c r="G794" t="str">
        <f>IF(F794="","",COUNTIF($F$2:F794,F794))</f>
        <v/>
      </c>
      <c r="H794" t="str">
        <f t="shared" si="32"/>
        <v/>
      </c>
    </row>
    <row r="795" spans="5:8" x14ac:dyDescent="0.35">
      <c r="E795" t="str">
        <f>IF(Units!A795="","",Units!A795&amp;Units!B795&amp;Units!C795&amp;"-"&amp;PROPER(Units!D795))</f>
        <v>3120004-Harrison Township</v>
      </c>
      <c r="F795" t="str">
        <f t="shared" si="31"/>
        <v/>
      </c>
      <c r="G795" t="str">
        <f>IF(F795="","",COUNTIF($F$2:F795,F795))</f>
        <v/>
      </c>
      <c r="H795" t="str">
        <f t="shared" si="32"/>
        <v/>
      </c>
    </row>
    <row r="796" spans="5:8" x14ac:dyDescent="0.35">
      <c r="E796" t="str">
        <f>IF(Units!A796="","",Units!A796&amp;Units!B796&amp;Units!C796&amp;"-"&amp;PROPER(Units!D796))</f>
        <v>3120005-Heth Township</v>
      </c>
      <c r="F796" t="str">
        <f t="shared" si="31"/>
        <v/>
      </c>
      <c r="G796" t="str">
        <f>IF(F796="","",COUNTIF($F$2:F796,F796))</f>
        <v/>
      </c>
      <c r="H796" t="str">
        <f t="shared" si="32"/>
        <v/>
      </c>
    </row>
    <row r="797" spans="5:8" x14ac:dyDescent="0.35">
      <c r="E797" t="str">
        <f>IF(Units!A797="","",Units!A797&amp;Units!B797&amp;Units!C797&amp;"-"&amp;PROPER(Units!D797))</f>
        <v>3120006-Jackson Township</v>
      </c>
      <c r="F797" t="str">
        <f t="shared" si="31"/>
        <v/>
      </c>
      <c r="G797" t="str">
        <f>IF(F797="","",COUNTIF($F$2:F797,F797))</f>
        <v/>
      </c>
      <c r="H797" t="str">
        <f t="shared" si="32"/>
        <v/>
      </c>
    </row>
    <row r="798" spans="5:8" x14ac:dyDescent="0.35">
      <c r="E798" t="str">
        <f>IF(Units!A798="","",Units!A798&amp;Units!B798&amp;Units!C798&amp;"-"&amp;PROPER(Units!D798))</f>
        <v>3120007-Morgan Township</v>
      </c>
      <c r="F798" t="str">
        <f t="shared" si="31"/>
        <v/>
      </c>
      <c r="G798" t="str">
        <f>IF(F798="","",COUNTIF($F$2:F798,F798))</f>
        <v/>
      </c>
      <c r="H798" t="str">
        <f t="shared" si="32"/>
        <v/>
      </c>
    </row>
    <row r="799" spans="5:8" x14ac:dyDescent="0.35">
      <c r="E799" t="str">
        <f>IF(Units!A799="","",Units!A799&amp;Units!B799&amp;Units!C799&amp;"-"&amp;PROPER(Units!D799))</f>
        <v>3120008-Posey Township</v>
      </c>
      <c r="F799" t="str">
        <f t="shared" si="31"/>
        <v/>
      </c>
      <c r="G799" t="str">
        <f>IF(F799="","",COUNTIF($F$2:F799,F799))</f>
        <v/>
      </c>
      <c r="H799" t="str">
        <f t="shared" si="32"/>
        <v/>
      </c>
    </row>
    <row r="800" spans="5:8" x14ac:dyDescent="0.35">
      <c r="E800" t="str">
        <f>IF(Units!A800="","",Units!A800&amp;Units!B800&amp;Units!C800&amp;"-"&amp;PROPER(Units!D800))</f>
        <v>3120009-Spencer Township</v>
      </c>
      <c r="F800" t="str">
        <f t="shared" si="31"/>
        <v/>
      </c>
      <c r="G800" t="str">
        <f>IF(F800="","",COUNTIF($F$2:F800,F800))</f>
        <v/>
      </c>
      <c r="H800" t="str">
        <f t="shared" si="32"/>
        <v/>
      </c>
    </row>
    <row r="801" spans="5:8" x14ac:dyDescent="0.35">
      <c r="E801" t="str">
        <f>IF(Units!A801="","",Units!A801&amp;Units!B801&amp;Units!C801&amp;"-"&amp;PROPER(Units!D801))</f>
        <v>3120010-Taylor Township</v>
      </c>
      <c r="F801" t="str">
        <f t="shared" si="31"/>
        <v/>
      </c>
      <c r="G801" t="str">
        <f>IF(F801="","",COUNTIF($F$2:F801,F801))</f>
        <v/>
      </c>
      <c r="H801" t="str">
        <f t="shared" si="32"/>
        <v/>
      </c>
    </row>
    <row r="802" spans="5:8" x14ac:dyDescent="0.35">
      <c r="E802" t="str">
        <f>IF(Units!A802="","",Units!A802&amp;Units!B802&amp;Units!C802&amp;"-"&amp;PROPER(Units!D802))</f>
        <v>3120011-Washington Township</v>
      </c>
      <c r="F802" t="str">
        <f t="shared" si="31"/>
        <v/>
      </c>
      <c r="G802" t="str">
        <f>IF(F802="","",COUNTIF($F$2:F802,F802))</f>
        <v/>
      </c>
      <c r="H802" t="str">
        <f t="shared" si="32"/>
        <v/>
      </c>
    </row>
    <row r="803" spans="5:8" x14ac:dyDescent="0.35">
      <c r="E803" t="str">
        <f>IF(Units!A803="","",Units!A803&amp;Units!B803&amp;Units!C803&amp;"-"&amp;PROPER(Units!D803))</f>
        <v>3120012-Webster Township</v>
      </c>
      <c r="F803" t="str">
        <f t="shared" si="31"/>
        <v/>
      </c>
      <c r="G803" t="str">
        <f>IF(F803="","",COUNTIF($F$2:F803,F803))</f>
        <v/>
      </c>
      <c r="H803" t="str">
        <f t="shared" si="32"/>
        <v/>
      </c>
    </row>
    <row r="804" spans="5:8" x14ac:dyDescent="0.35">
      <c r="E804" t="str">
        <f>IF(Units!A804="","",Units!A804&amp;Units!B804&amp;Units!C804&amp;"-"&amp;PROPER(Units!D804))</f>
        <v>3130568-Milltown Civil Town</v>
      </c>
      <c r="F804" t="str">
        <f t="shared" si="31"/>
        <v/>
      </c>
      <c r="G804" t="str">
        <f>IF(F804="","",COUNTIF($F$2:F804,F804))</f>
        <v/>
      </c>
      <c r="H804" t="str">
        <f t="shared" si="32"/>
        <v/>
      </c>
    </row>
    <row r="805" spans="5:8" x14ac:dyDescent="0.35">
      <c r="E805" t="str">
        <f>IF(Units!A805="","",Units!A805&amp;Units!B805&amp;Units!C805&amp;"-"&amp;PROPER(Units!D805))</f>
        <v>3130650-Corydon Civil Town</v>
      </c>
      <c r="F805" t="str">
        <f t="shared" si="31"/>
        <v/>
      </c>
      <c r="G805" t="str">
        <f>IF(F805="","",COUNTIF($F$2:F805,F805))</f>
        <v/>
      </c>
      <c r="H805" t="str">
        <f t="shared" si="32"/>
        <v/>
      </c>
    </row>
    <row r="806" spans="5:8" x14ac:dyDescent="0.35">
      <c r="E806" t="str">
        <f>IF(Units!A806="","",Units!A806&amp;Units!B806&amp;Units!C806&amp;"-"&amp;PROPER(Units!D806))</f>
        <v>3130651-Crandall Civil Town</v>
      </c>
      <c r="F806" t="str">
        <f t="shared" si="31"/>
        <v/>
      </c>
      <c r="G806" t="str">
        <f>IF(F806="","",COUNTIF($F$2:F806,F806))</f>
        <v/>
      </c>
      <c r="H806" t="str">
        <f t="shared" si="32"/>
        <v/>
      </c>
    </row>
    <row r="807" spans="5:8" x14ac:dyDescent="0.35">
      <c r="E807" t="str">
        <f>IF(Units!A807="","",Units!A807&amp;Units!B807&amp;Units!C807&amp;"-"&amp;PROPER(Units!D807))</f>
        <v>3130652-Elizabeth Civil Town</v>
      </c>
      <c r="F807" t="str">
        <f t="shared" si="31"/>
        <v/>
      </c>
      <c r="G807" t="str">
        <f>IF(F807="","",COUNTIF($F$2:F807,F807))</f>
        <v/>
      </c>
      <c r="H807" t="str">
        <f t="shared" si="32"/>
        <v/>
      </c>
    </row>
    <row r="808" spans="5:8" x14ac:dyDescent="0.35">
      <c r="E808" t="str">
        <f>IF(Units!A808="","",Units!A808&amp;Units!B808&amp;Units!C808&amp;"-"&amp;PROPER(Units!D808))</f>
        <v>3130653-Laconia Civil Town</v>
      </c>
      <c r="F808" t="str">
        <f t="shared" si="31"/>
        <v/>
      </c>
      <c r="G808" t="str">
        <f>IF(F808="","",COUNTIF($F$2:F808,F808))</f>
        <v/>
      </c>
      <c r="H808" t="str">
        <f t="shared" si="32"/>
        <v/>
      </c>
    </row>
    <row r="809" spans="5:8" x14ac:dyDescent="0.35">
      <c r="E809" t="str">
        <f>IF(Units!A809="","",Units!A809&amp;Units!B809&amp;Units!C809&amp;"-"&amp;PROPER(Units!D809))</f>
        <v>3130654-Lanesville Civil Town</v>
      </c>
      <c r="F809" t="str">
        <f t="shared" si="31"/>
        <v/>
      </c>
      <c r="G809" t="str">
        <f>IF(F809="","",COUNTIF($F$2:F809,F809))</f>
        <v/>
      </c>
      <c r="H809" t="str">
        <f t="shared" si="32"/>
        <v/>
      </c>
    </row>
    <row r="810" spans="5:8" x14ac:dyDescent="0.35">
      <c r="E810" t="str">
        <f>IF(Units!A810="","",Units!A810&amp;Units!B810&amp;Units!C810&amp;"-"&amp;PROPER(Units!D810))</f>
        <v>3130655-Mauckport Civil Town</v>
      </c>
      <c r="F810" t="str">
        <f t="shared" si="31"/>
        <v/>
      </c>
      <c r="G810" t="str">
        <f>IF(F810="","",COUNTIF($F$2:F810,F810))</f>
        <v/>
      </c>
      <c r="H810" t="str">
        <f t="shared" si="32"/>
        <v/>
      </c>
    </row>
    <row r="811" spans="5:8" x14ac:dyDescent="0.35">
      <c r="E811" t="str">
        <f>IF(Units!A811="","",Units!A811&amp;Units!B811&amp;Units!C811&amp;"-"&amp;PROPER(Units!D811))</f>
        <v>3130656-New Amsterdam Civil Town</v>
      </c>
      <c r="F811" t="str">
        <f t="shared" si="31"/>
        <v/>
      </c>
      <c r="G811" t="str">
        <f>IF(F811="","",COUNTIF($F$2:F811,F811))</f>
        <v/>
      </c>
      <c r="H811" t="str">
        <f t="shared" si="32"/>
        <v/>
      </c>
    </row>
    <row r="812" spans="5:8" x14ac:dyDescent="0.35">
      <c r="E812" t="str">
        <f>IF(Units!A812="","",Units!A812&amp;Units!B812&amp;Units!C812&amp;"-"&amp;PROPER(Units!D812))</f>
        <v>3130657-New Middletown Civil Town</v>
      </c>
      <c r="F812" t="str">
        <f t="shared" si="31"/>
        <v/>
      </c>
      <c r="G812" t="str">
        <f>IF(F812="","",COUNTIF($F$2:F812,F812))</f>
        <v/>
      </c>
      <c r="H812" t="str">
        <f t="shared" si="32"/>
        <v/>
      </c>
    </row>
    <row r="813" spans="5:8" x14ac:dyDescent="0.35">
      <c r="E813" t="str">
        <f>IF(Units!A813="","",Units!A813&amp;Units!B813&amp;Units!C813&amp;"-"&amp;PROPER(Units!D813))</f>
        <v>3130658-Palmyra Civil Town</v>
      </c>
      <c r="F813" t="str">
        <f t="shared" si="31"/>
        <v/>
      </c>
      <c r="G813" t="str">
        <f>IF(F813="","",COUNTIF($F$2:F813,F813))</f>
        <v/>
      </c>
      <c r="H813" t="str">
        <f t="shared" si="32"/>
        <v/>
      </c>
    </row>
    <row r="814" spans="5:8" x14ac:dyDescent="0.35">
      <c r="E814" t="str">
        <f>IF(Units!A814="","",Units!A814&amp;Units!B814&amp;Units!C814&amp;"-"&amp;PROPER(Units!D814))</f>
        <v>3143160-Lanesville School Corporation</v>
      </c>
      <c r="F814" t="str">
        <f t="shared" si="31"/>
        <v/>
      </c>
      <c r="G814" t="str">
        <f>IF(F814="","",COUNTIF($F$2:F814,F814))</f>
        <v/>
      </c>
      <c r="H814" t="str">
        <f t="shared" si="32"/>
        <v/>
      </c>
    </row>
    <row r="815" spans="5:8" x14ac:dyDescent="0.35">
      <c r="E815" t="str">
        <f>IF(Units!A815="","",Units!A815&amp;Units!B815&amp;Units!C815&amp;"-"&amp;PROPER(Units!D815))</f>
        <v>3143180-North Harrison Community School Corporation</v>
      </c>
      <c r="F815" t="str">
        <f t="shared" si="31"/>
        <v/>
      </c>
      <c r="G815" t="str">
        <f>IF(F815="","",COUNTIF($F$2:F815,F815))</f>
        <v/>
      </c>
      <c r="H815" t="str">
        <f t="shared" si="32"/>
        <v/>
      </c>
    </row>
    <row r="816" spans="5:8" x14ac:dyDescent="0.35">
      <c r="E816" t="str">
        <f>IF(Units!A816="","",Units!A816&amp;Units!B816&amp;Units!C816&amp;"-"&amp;PROPER(Units!D816))</f>
        <v>3143190-South Harrison School Corporation</v>
      </c>
      <c r="F816" t="str">
        <f t="shared" si="31"/>
        <v/>
      </c>
      <c r="G816" t="str">
        <f>IF(F816="","",COUNTIF($F$2:F816,F816))</f>
        <v/>
      </c>
      <c r="H816" t="str">
        <f t="shared" si="32"/>
        <v/>
      </c>
    </row>
    <row r="817" spans="5:8" x14ac:dyDescent="0.35">
      <c r="E817" t="str">
        <f>IF(Units!A817="","",Units!A817&amp;Units!B817&amp;Units!C817&amp;"-"&amp;PROPER(Units!D817))</f>
        <v>3150082-Harrison County Public Library</v>
      </c>
      <c r="F817" t="str">
        <f t="shared" si="31"/>
        <v/>
      </c>
      <c r="G817" t="str">
        <f>IF(F817="","",COUNTIF($F$2:F817,F817))</f>
        <v/>
      </c>
      <c r="H817" t="str">
        <f t="shared" si="32"/>
        <v/>
      </c>
    </row>
    <row r="818" spans="5:8" x14ac:dyDescent="0.35">
      <c r="E818" t="str">
        <f>IF(Units!A818="","",Units!A818&amp;Units!B818&amp;Units!C818&amp;"-"&amp;PROPER(Units!D818))</f>
        <v>3160341-Harrison Township Fire Protection District</v>
      </c>
      <c r="F818" t="str">
        <f t="shared" si="31"/>
        <v/>
      </c>
      <c r="G818" t="str">
        <f>IF(F818="","",COUNTIF($F$2:F818,F818))</f>
        <v/>
      </c>
      <c r="H818" t="str">
        <f t="shared" si="32"/>
        <v/>
      </c>
    </row>
    <row r="819" spans="5:8" x14ac:dyDescent="0.35">
      <c r="E819" t="str">
        <f>IF(Units!A819="","",Units!A819&amp;Units!B819&amp;Units!C819&amp;"-"&amp;PROPER(Units!D819))</f>
        <v>3160343-Posey-Taylor Fire Protection District</v>
      </c>
      <c r="F819" t="str">
        <f t="shared" si="31"/>
        <v/>
      </c>
      <c r="G819" t="str">
        <f>IF(F819="","",COUNTIF($F$2:F819,F819))</f>
        <v/>
      </c>
      <c r="H819" t="str">
        <f t="shared" si="32"/>
        <v/>
      </c>
    </row>
    <row r="820" spans="5:8" x14ac:dyDescent="0.35">
      <c r="E820" t="str">
        <f>IF(Units!A820="","",Units!A820&amp;Units!B820&amp;Units!C820&amp;"-"&amp;PROPER(Units!D820))</f>
        <v>3160973-Palmyra Fire</v>
      </c>
      <c r="F820" t="str">
        <f t="shared" si="31"/>
        <v/>
      </c>
      <c r="G820" t="str">
        <f>IF(F820="","",COUNTIF($F$2:F820,F820))</f>
        <v/>
      </c>
      <c r="H820" t="str">
        <f t="shared" si="32"/>
        <v/>
      </c>
    </row>
    <row r="821" spans="5:8" x14ac:dyDescent="0.35">
      <c r="E821" t="str">
        <f>IF(Units!A821="","",Units!A821&amp;Units!B821&amp;Units!C821&amp;"-"&amp;PROPER(Units!D821))</f>
        <v>3160980-Heth-Washington Twp. Fire Protection District</v>
      </c>
      <c r="F821" t="str">
        <f t="shared" si="31"/>
        <v/>
      </c>
      <c r="G821" t="str">
        <f>IF(F821="","",COUNTIF($F$2:F821,F821))</f>
        <v/>
      </c>
      <c r="H821" t="str">
        <f t="shared" si="32"/>
        <v/>
      </c>
    </row>
    <row r="822" spans="5:8" x14ac:dyDescent="0.35">
      <c r="E822" t="str">
        <f>IF(Units!A822="","",Units!A822&amp;Units!B822&amp;Units!C822&amp;"-"&amp;PROPER(Units!D822))</f>
        <v>3160983-Boone Township Fire District</v>
      </c>
      <c r="F822" t="str">
        <f t="shared" si="31"/>
        <v/>
      </c>
      <c r="G822" t="str">
        <f>IF(F822="","",COUNTIF($F$2:F822,F822))</f>
        <v/>
      </c>
      <c r="H822" t="str">
        <f t="shared" si="32"/>
        <v/>
      </c>
    </row>
    <row r="823" spans="5:8" x14ac:dyDescent="0.35">
      <c r="E823" t="str">
        <f>IF(Units!A823="","",Units!A823&amp;Units!B823&amp;Units!C823&amp;"-"&amp;PROPER(Units!D823))</f>
        <v>3161031-Harrison County Solid Waste</v>
      </c>
      <c r="F823" t="str">
        <f t="shared" si="31"/>
        <v/>
      </c>
      <c r="G823" t="str">
        <f>IF(F823="","",COUNTIF($F$2:F823,F823))</f>
        <v/>
      </c>
      <c r="H823" t="str">
        <f t="shared" si="32"/>
        <v/>
      </c>
    </row>
    <row r="824" spans="5:8" x14ac:dyDescent="0.35">
      <c r="E824" t="str">
        <f>IF(Units!A824="","",Units!A824&amp;Units!B824&amp;Units!C824&amp;"-"&amp;PROPER(Units!D824))</f>
        <v>3161087-Webster Twp Fire Protection</v>
      </c>
      <c r="F824" t="str">
        <f t="shared" si="31"/>
        <v/>
      </c>
      <c r="G824" t="str">
        <f>IF(F824="","",COUNTIF($F$2:F824,F824))</f>
        <v/>
      </c>
      <c r="H824" t="str">
        <f t="shared" si="32"/>
        <v/>
      </c>
    </row>
    <row r="825" spans="5:8" x14ac:dyDescent="0.35">
      <c r="E825" t="str">
        <f>IF(Units!A825="","",Units!A825&amp;Units!B825&amp;Units!C825&amp;"-"&amp;PROPER(Units!D825))</f>
        <v>3210000-Hendricks County</v>
      </c>
      <c r="F825" t="str">
        <f t="shared" si="31"/>
        <v/>
      </c>
      <c r="G825" t="str">
        <f>IF(F825="","",COUNTIF($F$2:F825,F825))</f>
        <v/>
      </c>
      <c r="H825" t="str">
        <f t="shared" si="32"/>
        <v/>
      </c>
    </row>
    <row r="826" spans="5:8" x14ac:dyDescent="0.35">
      <c r="E826" t="str">
        <f>IF(Units!A826="","",Units!A826&amp;Units!B826&amp;Units!C826&amp;"-"&amp;PROPER(Units!D826))</f>
        <v>3220001-Brown Township</v>
      </c>
      <c r="F826" t="str">
        <f t="shared" si="31"/>
        <v/>
      </c>
      <c r="G826" t="str">
        <f>IF(F826="","",COUNTIF($F$2:F826,F826))</f>
        <v/>
      </c>
      <c r="H826" t="str">
        <f t="shared" si="32"/>
        <v/>
      </c>
    </row>
    <row r="827" spans="5:8" x14ac:dyDescent="0.35">
      <c r="E827" t="str">
        <f>IF(Units!A827="","",Units!A827&amp;Units!B827&amp;Units!C827&amp;"-"&amp;PROPER(Units!D827))</f>
        <v>3220002-Center Township</v>
      </c>
      <c r="F827" t="str">
        <f t="shared" si="31"/>
        <v/>
      </c>
      <c r="G827" t="str">
        <f>IF(F827="","",COUNTIF($F$2:F827,F827))</f>
        <v/>
      </c>
      <c r="H827" t="str">
        <f t="shared" si="32"/>
        <v/>
      </c>
    </row>
    <row r="828" spans="5:8" x14ac:dyDescent="0.35">
      <c r="E828" t="str">
        <f>IF(Units!A828="","",Units!A828&amp;Units!B828&amp;Units!C828&amp;"-"&amp;PROPER(Units!D828))</f>
        <v>3220003-Clay Township</v>
      </c>
      <c r="F828" t="str">
        <f t="shared" si="31"/>
        <v/>
      </c>
      <c r="G828" t="str">
        <f>IF(F828="","",COUNTIF($F$2:F828,F828))</f>
        <v/>
      </c>
      <c r="H828" t="str">
        <f t="shared" si="32"/>
        <v/>
      </c>
    </row>
    <row r="829" spans="5:8" x14ac:dyDescent="0.35">
      <c r="E829" t="str">
        <f>IF(Units!A829="","",Units!A829&amp;Units!B829&amp;Units!C829&amp;"-"&amp;PROPER(Units!D829))</f>
        <v>3220004-Eel River Township</v>
      </c>
      <c r="F829" t="str">
        <f t="shared" si="31"/>
        <v/>
      </c>
      <c r="G829" t="str">
        <f>IF(F829="","",COUNTIF($F$2:F829,F829))</f>
        <v/>
      </c>
      <c r="H829" t="str">
        <f t="shared" si="32"/>
        <v/>
      </c>
    </row>
    <row r="830" spans="5:8" x14ac:dyDescent="0.35">
      <c r="E830" t="str">
        <f>IF(Units!A830="","",Units!A830&amp;Units!B830&amp;Units!C830&amp;"-"&amp;PROPER(Units!D830))</f>
        <v>3220005-Franklin Township</v>
      </c>
      <c r="F830" t="str">
        <f t="shared" si="31"/>
        <v/>
      </c>
      <c r="G830" t="str">
        <f>IF(F830="","",COUNTIF($F$2:F830,F830))</f>
        <v/>
      </c>
      <c r="H830" t="str">
        <f t="shared" si="32"/>
        <v/>
      </c>
    </row>
    <row r="831" spans="5:8" x14ac:dyDescent="0.35">
      <c r="E831" t="str">
        <f>IF(Units!A831="","",Units!A831&amp;Units!B831&amp;Units!C831&amp;"-"&amp;PROPER(Units!D831))</f>
        <v>3220006-Guilford Township</v>
      </c>
      <c r="F831" t="str">
        <f t="shared" si="31"/>
        <v/>
      </c>
      <c r="G831" t="str">
        <f>IF(F831="","",COUNTIF($F$2:F831,F831))</f>
        <v/>
      </c>
      <c r="H831" t="str">
        <f t="shared" si="32"/>
        <v/>
      </c>
    </row>
    <row r="832" spans="5:8" x14ac:dyDescent="0.35">
      <c r="E832" t="str">
        <f>IF(Units!A832="","",Units!A832&amp;Units!B832&amp;Units!C832&amp;"-"&amp;PROPER(Units!D832))</f>
        <v>3220007-Liberty Township</v>
      </c>
      <c r="F832" t="str">
        <f t="shared" si="31"/>
        <v/>
      </c>
      <c r="G832" t="str">
        <f>IF(F832="","",COUNTIF($F$2:F832,F832))</f>
        <v/>
      </c>
      <c r="H832" t="str">
        <f t="shared" si="32"/>
        <v/>
      </c>
    </row>
    <row r="833" spans="5:8" x14ac:dyDescent="0.35">
      <c r="E833" t="str">
        <f>IF(Units!A833="","",Units!A833&amp;Units!B833&amp;Units!C833&amp;"-"&amp;PROPER(Units!D833))</f>
        <v>3220008-Lincoln Township</v>
      </c>
      <c r="F833" t="str">
        <f t="shared" si="31"/>
        <v/>
      </c>
      <c r="G833" t="str">
        <f>IF(F833="","",COUNTIF($F$2:F833,F833))</f>
        <v/>
      </c>
      <c r="H833" t="str">
        <f t="shared" si="32"/>
        <v/>
      </c>
    </row>
    <row r="834" spans="5:8" x14ac:dyDescent="0.35">
      <c r="E834" t="str">
        <f>IF(Units!A834="","",Units!A834&amp;Units!B834&amp;Units!C834&amp;"-"&amp;PROPER(Units!D834))</f>
        <v>3220009-Marion Township</v>
      </c>
      <c r="F834" t="str">
        <f t="shared" si="31"/>
        <v/>
      </c>
      <c r="G834" t="str">
        <f>IF(F834="","",COUNTIF($F$2:F834,F834))</f>
        <v/>
      </c>
      <c r="H834" t="str">
        <f t="shared" si="32"/>
        <v/>
      </c>
    </row>
    <row r="835" spans="5:8" x14ac:dyDescent="0.35">
      <c r="E835" t="str">
        <f>IF(Units!A835="","",Units!A835&amp;Units!B835&amp;Units!C835&amp;"-"&amp;PROPER(Units!D835))</f>
        <v>3220010-Middle Township</v>
      </c>
      <c r="F835" t="str">
        <f t="shared" ref="F835:F898" si="33">IF(LEFT(E835,2)=$F$1,$F$1,"")</f>
        <v/>
      </c>
      <c r="G835" t="str">
        <f>IF(F835="","",COUNTIF($F$2:F835,F835))</f>
        <v/>
      </c>
      <c r="H835" t="str">
        <f t="shared" ref="H835:H898" si="34">IF(G835="","",E835)</f>
        <v/>
      </c>
    </row>
    <row r="836" spans="5:8" x14ac:dyDescent="0.35">
      <c r="E836" t="str">
        <f>IF(Units!A836="","",Units!A836&amp;Units!B836&amp;Units!C836&amp;"-"&amp;PROPER(Units!D836))</f>
        <v>3220011-Union Township</v>
      </c>
      <c r="F836" t="str">
        <f t="shared" si="33"/>
        <v/>
      </c>
      <c r="G836" t="str">
        <f>IF(F836="","",COUNTIF($F$2:F836,F836))</f>
        <v/>
      </c>
      <c r="H836" t="str">
        <f t="shared" si="34"/>
        <v/>
      </c>
    </row>
    <row r="837" spans="5:8" x14ac:dyDescent="0.35">
      <c r="E837" t="str">
        <f>IF(Units!A837="","",Units!A837&amp;Units!B837&amp;Units!C837&amp;"-"&amp;PROPER(Units!D837))</f>
        <v>3220012-Washington Township</v>
      </c>
      <c r="F837" t="str">
        <f t="shared" si="33"/>
        <v/>
      </c>
      <c r="G837" t="str">
        <f>IF(F837="","",COUNTIF($F$2:F837,F837))</f>
        <v/>
      </c>
      <c r="H837" t="str">
        <f t="shared" si="34"/>
        <v/>
      </c>
    </row>
    <row r="838" spans="5:8" x14ac:dyDescent="0.35">
      <c r="E838" t="str">
        <f>IF(Units!A838="","",Units!A838&amp;Units!B838&amp;Units!C838&amp;"-"&amp;PROPER(Units!D838))</f>
        <v>3230502-Brownsburg Civil Town</v>
      </c>
      <c r="F838" t="str">
        <f t="shared" si="33"/>
        <v/>
      </c>
      <c r="G838" t="str">
        <f>IF(F838="","",COUNTIF($F$2:F838,F838))</f>
        <v/>
      </c>
      <c r="H838" t="str">
        <f t="shared" si="34"/>
        <v/>
      </c>
    </row>
    <row r="839" spans="5:8" x14ac:dyDescent="0.35">
      <c r="E839" t="str">
        <f>IF(Units!A839="","",Units!A839&amp;Units!B839&amp;Units!C839&amp;"-"&amp;PROPER(Units!D839))</f>
        <v>3230503-Plainfield Civil Town</v>
      </c>
      <c r="F839" t="str">
        <f t="shared" si="33"/>
        <v/>
      </c>
      <c r="G839" t="str">
        <f>IF(F839="","",COUNTIF($F$2:F839,F839))</f>
        <v/>
      </c>
      <c r="H839" t="str">
        <f t="shared" si="34"/>
        <v/>
      </c>
    </row>
    <row r="840" spans="5:8" x14ac:dyDescent="0.35">
      <c r="E840" t="str">
        <f>IF(Units!A840="","",Units!A840&amp;Units!B840&amp;Units!C840&amp;"-"&amp;PROPER(Units!D840))</f>
        <v>3230659-Amo Civil Town</v>
      </c>
      <c r="F840" t="str">
        <f t="shared" si="33"/>
        <v/>
      </c>
      <c r="G840" t="str">
        <f>IF(F840="","",COUNTIF($F$2:F840,F840))</f>
        <v/>
      </c>
      <c r="H840" t="str">
        <f t="shared" si="34"/>
        <v/>
      </c>
    </row>
    <row r="841" spans="5:8" x14ac:dyDescent="0.35">
      <c r="E841" t="str">
        <f>IF(Units!A841="","",Units!A841&amp;Units!B841&amp;Units!C841&amp;"-"&amp;PROPER(Units!D841))</f>
        <v>3230660-Clayton Civil Town</v>
      </c>
      <c r="F841" t="str">
        <f t="shared" si="33"/>
        <v/>
      </c>
      <c r="G841" t="str">
        <f>IF(F841="","",COUNTIF($F$2:F841,F841))</f>
        <v/>
      </c>
      <c r="H841" t="str">
        <f t="shared" si="34"/>
        <v/>
      </c>
    </row>
    <row r="842" spans="5:8" x14ac:dyDescent="0.35">
      <c r="E842" t="str">
        <f>IF(Units!A842="","",Units!A842&amp;Units!B842&amp;Units!C842&amp;"-"&amp;PROPER(Units!D842))</f>
        <v>3230661-Coatesville Civil Town</v>
      </c>
      <c r="F842" t="str">
        <f t="shared" si="33"/>
        <v/>
      </c>
      <c r="G842" t="str">
        <f>IF(F842="","",COUNTIF($F$2:F842,F842))</f>
        <v/>
      </c>
      <c r="H842" t="str">
        <f t="shared" si="34"/>
        <v/>
      </c>
    </row>
    <row r="843" spans="5:8" x14ac:dyDescent="0.35">
      <c r="E843" t="str">
        <f>IF(Units!A843="","",Units!A843&amp;Units!B843&amp;Units!C843&amp;"-"&amp;PROPER(Units!D843))</f>
        <v>3230662-Danville Civil Town</v>
      </c>
      <c r="F843" t="str">
        <f t="shared" si="33"/>
        <v/>
      </c>
      <c r="G843" t="str">
        <f>IF(F843="","",COUNTIF($F$2:F843,F843))</f>
        <v/>
      </c>
      <c r="H843" t="str">
        <f t="shared" si="34"/>
        <v/>
      </c>
    </row>
    <row r="844" spans="5:8" x14ac:dyDescent="0.35">
      <c r="E844" t="str">
        <f>IF(Units!A844="","",Units!A844&amp;Units!B844&amp;Units!C844&amp;"-"&amp;PROPER(Units!D844))</f>
        <v>3230663-Lizton Civil Town</v>
      </c>
      <c r="F844" t="str">
        <f t="shared" si="33"/>
        <v/>
      </c>
      <c r="G844" t="str">
        <f>IF(F844="","",COUNTIF($F$2:F844,F844))</f>
        <v/>
      </c>
      <c r="H844" t="str">
        <f t="shared" si="34"/>
        <v/>
      </c>
    </row>
    <row r="845" spans="5:8" x14ac:dyDescent="0.35">
      <c r="E845" t="str">
        <f>IF(Units!A845="","",Units!A845&amp;Units!B845&amp;Units!C845&amp;"-"&amp;PROPER(Units!D845))</f>
        <v>3230664-North Salem Civil Town</v>
      </c>
      <c r="F845" t="str">
        <f t="shared" si="33"/>
        <v/>
      </c>
      <c r="G845" t="str">
        <f>IF(F845="","",COUNTIF($F$2:F845,F845))</f>
        <v/>
      </c>
      <c r="H845" t="str">
        <f t="shared" si="34"/>
        <v/>
      </c>
    </row>
    <row r="846" spans="5:8" x14ac:dyDescent="0.35">
      <c r="E846" t="str">
        <f>IF(Units!A846="","",Units!A846&amp;Units!B846&amp;Units!C846&amp;"-"&amp;PROPER(Units!D846))</f>
        <v>3230665-Pittsboro Civil Town</v>
      </c>
      <c r="F846" t="str">
        <f t="shared" si="33"/>
        <v/>
      </c>
      <c r="G846" t="str">
        <f>IF(F846="","",COUNTIF($F$2:F846,F846))</f>
        <v/>
      </c>
      <c r="H846" t="str">
        <f t="shared" si="34"/>
        <v/>
      </c>
    </row>
    <row r="847" spans="5:8" x14ac:dyDescent="0.35">
      <c r="E847" t="str">
        <f>IF(Units!A847="","",Units!A847&amp;Units!B847&amp;Units!C847&amp;"-"&amp;PROPER(Units!D847))</f>
        <v>3230666-Stilesville Civil Town</v>
      </c>
      <c r="F847" t="str">
        <f t="shared" si="33"/>
        <v/>
      </c>
      <c r="G847" t="str">
        <f>IF(F847="","",COUNTIF($F$2:F847,F847))</f>
        <v/>
      </c>
      <c r="H847" t="str">
        <f t="shared" si="34"/>
        <v/>
      </c>
    </row>
    <row r="848" spans="5:8" x14ac:dyDescent="0.35">
      <c r="E848" t="str">
        <f>IF(Units!A848="","",Units!A848&amp;Units!B848&amp;Units!C848&amp;"-"&amp;PROPER(Units!D848))</f>
        <v>3230969-Avon Civil Town</v>
      </c>
      <c r="F848" t="str">
        <f t="shared" si="33"/>
        <v/>
      </c>
      <c r="G848" t="str">
        <f>IF(F848="","",COUNTIF($F$2:F848,F848))</f>
        <v/>
      </c>
      <c r="H848" t="str">
        <f t="shared" si="34"/>
        <v/>
      </c>
    </row>
    <row r="849" spans="5:8" x14ac:dyDescent="0.35">
      <c r="E849" t="str">
        <f>IF(Units!A849="","",Units!A849&amp;Units!B849&amp;Units!C849&amp;"-"&amp;PROPER(Units!D849))</f>
        <v>3243295-Northwest Hendricks School Corporation</v>
      </c>
      <c r="F849" t="str">
        <f t="shared" si="33"/>
        <v/>
      </c>
      <c r="G849" t="str">
        <f>IF(F849="","",COUNTIF($F$2:F849,F849))</f>
        <v/>
      </c>
      <c r="H849" t="str">
        <f t="shared" si="34"/>
        <v/>
      </c>
    </row>
    <row r="850" spans="5:8" x14ac:dyDescent="0.35">
      <c r="E850" t="str">
        <f>IF(Units!A850="","",Units!A850&amp;Units!B850&amp;Units!C850&amp;"-"&amp;PROPER(Units!D850))</f>
        <v>3243305-Brownsburg Community School Corporation</v>
      </c>
      <c r="F850" t="str">
        <f t="shared" si="33"/>
        <v/>
      </c>
      <c r="G850" t="str">
        <f>IF(F850="","",COUNTIF($F$2:F850,F850))</f>
        <v/>
      </c>
      <c r="H850" t="str">
        <f t="shared" si="34"/>
        <v/>
      </c>
    </row>
    <row r="851" spans="5:8" x14ac:dyDescent="0.35">
      <c r="E851" t="str">
        <f>IF(Units!A851="","",Units!A851&amp;Units!B851&amp;Units!C851&amp;"-"&amp;PROPER(Units!D851))</f>
        <v>3243315-Avon Community School Corporation</v>
      </c>
      <c r="F851" t="str">
        <f t="shared" si="33"/>
        <v/>
      </c>
      <c r="G851" t="str">
        <f>IF(F851="","",COUNTIF($F$2:F851,F851))</f>
        <v/>
      </c>
      <c r="H851" t="str">
        <f t="shared" si="34"/>
        <v/>
      </c>
    </row>
    <row r="852" spans="5:8" x14ac:dyDescent="0.35">
      <c r="E852" t="str">
        <f>IF(Units!A852="","",Units!A852&amp;Units!B852&amp;Units!C852&amp;"-"&amp;PROPER(Units!D852))</f>
        <v>3243325-Danville Community School Corporation</v>
      </c>
      <c r="F852" t="str">
        <f t="shared" si="33"/>
        <v/>
      </c>
      <c r="G852" t="str">
        <f>IF(F852="","",COUNTIF($F$2:F852,F852))</f>
        <v/>
      </c>
      <c r="H852" t="str">
        <f t="shared" si="34"/>
        <v/>
      </c>
    </row>
    <row r="853" spans="5:8" x14ac:dyDescent="0.35">
      <c r="E853" t="str">
        <f>IF(Units!A853="","",Units!A853&amp;Units!B853&amp;Units!C853&amp;"-"&amp;PROPER(Units!D853))</f>
        <v>3243330-Plainfield Community School Corporation</v>
      </c>
      <c r="F853" t="str">
        <f t="shared" si="33"/>
        <v/>
      </c>
      <c r="G853" t="str">
        <f>IF(F853="","",COUNTIF($F$2:F853,F853))</f>
        <v/>
      </c>
      <c r="H853" t="str">
        <f t="shared" si="34"/>
        <v/>
      </c>
    </row>
    <row r="854" spans="5:8" x14ac:dyDescent="0.35">
      <c r="E854" t="str">
        <f>IF(Units!A854="","",Units!A854&amp;Units!B854&amp;Units!C854&amp;"-"&amp;PROPER(Units!D854))</f>
        <v>3243335-Mill Creek Community School Corporation</v>
      </c>
      <c r="F854" t="str">
        <f t="shared" si="33"/>
        <v/>
      </c>
      <c r="G854" t="str">
        <f>IF(F854="","",COUNTIF($F$2:F854,F854))</f>
        <v/>
      </c>
      <c r="H854" t="str">
        <f t="shared" si="34"/>
        <v/>
      </c>
    </row>
    <row r="855" spans="5:8" x14ac:dyDescent="0.35">
      <c r="E855" t="str">
        <f>IF(Units!A855="","",Units!A855&amp;Units!B855&amp;Units!C855&amp;"-"&amp;PROPER(Units!D855))</f>
        <v>3250083-Avon-Washington Township Public Library</v>
      </c>
      <c r="F855" t="str">
        <f t="shared" si="33"/>
        <v/>
      </c>
      <c r="G855" t="str">
        <f>IF(F855="","",COUNTIF($F$2:F855,F855))</f>
        <v/>
      </c>
      <c r="H855" t="str">
        <f t="shared" si="34"/>
        <v/>
      </c>
    </row>
    <row r="856" spans="5:8" x14ac:dyDescent="0.35">
      <c r="E856" t="str">
        <f>IF(Units!A856="","",Units!A856&amp;Units!B856&amp;Units!C856&amp;"-"&amp;PROPER(Units!D856))</f>
        <v>3250084-Brownsburg Public Library</v>
      </c>
      <c r="F856" t="str">
        <f t="shared" si="33"/>
        <v/>
      </c>
      <c r="G856" t="str">
        <f>IF(F856="","",COUNTIF($F$2:F856,F856))</f>
        <v/>
      </c>
      <c r="H856" t="str">
        <f t="shared" si="34"/>
        <v/>
      </c>
    </row>
    <row r="857" spans="5:8" x14ac:dyDescent="0.35">
      <c r="E857" t="str">
        <f>IF(Units!A857="","",Units!A857&amp;Units!B857&amp;Units!C857&amp;"-"&amp;PROPER(Units!D857))</f>
        <v>3250085-Clayton Public Library</v>
      </c>
      <c r="F857" t="str">
        <f t="shared" si="33"/>
        <v/>
      </c>
      <c r="G857" t="str">
        <f>IF(F857="","",COUNTIF($F$2:F857,F857))</f>
        <v/>
      </c>
      <c r="H857" t="str">
        <f t="shared" si="34"/>
        <v/>
      </c>
    </row>
    <row r="858" spans="5:8" x14ac:dyDescent="0.35">
      <c r="E858" t="str">
        <f>IF(Units!A858="","",Units!A858&amp;Units!B858&amp;Units!C858&amp;"-"&amp;PROPER(Units!D858))</f>
        <v>3250086-Coatesville-Clay Township Public Library</v>
      </c>
      <c r="F858" t="str">
        <f t="shared" si="33"/>
        <v/>
      </c>
      <c r="G858" t="str">
        <f>IF(F858="","",COUNTIF($F$2:F858,F858))</f>
        <v/>
      </c>
      <c r="H858" t="str">
        <f t="shared" si="34"/>
        <v/>
      </c>
    </row>
    <row r="859" spans="5:8" x14ac:dyDescent="0.35">
      <c r="E859" t="str">
        <f>IF(Units!A859="","",Units!A859&amp;Units!B859&amp;Units!C859&amp;"-"&amp;PROPER(Units!D859))</f>
        <v>3250087-Danville Public Library</v>
      </c>
      <c r="F859" t="str">
        <f t="shared" si="33"/>
        <v/>
      </c>
      <c r="G859" t="str">
        <f>IF(F859="","",COUNTIF($F$2:F859,F859))</f>
        <v/>
      </c>
      <c r="H859" t="str">
        <f t="shared" si="34"/>
        <v/>
      </c>
    </row>
    <row r="860" spans="5:8" x14ac:dyDescent="0.35">
      <c r="E860" t="str">
        <f>IF(Units!A860="","",Units!A860&amp;Units!B860&amp;Units!C860&amp;"-"&amp;PROPER(Units!D860))</f>
        <v>3250088-Plainfield - Guilford Twp Public Library</v>
      </c>
      <c r="F860" t="str">
        <f t="shared" si="33"/>
        <v/>
      </c>
      <c r="G860" t="str">
        <f>IF(F860="","",COUNTIF($F$2:F860,F860))</f>
        <v/>
      </c>
      <c r="H860" t="str">
        <f t="shared" si="34"/>
        <v/>
      </c>
    </row>
    <row r="861" spans="5:8" x14ac:dyDescent="0.35">
      <c r="E861" t="str">
        <f>IF(Units!A861="","",Units!A861&amp;Units!B861&amp;Units!C861&amp;"-"&amp;PROPER(Units!D861))</f>
        <v>3261093-Hendricks County Recyclying District</v>
      </c>
      <c r="F861" t="str">
        <f t="shared" si="33"/>
        <v/>
      </c>
      <c r="G861" t="str">
        <f>IF(F861="","",COUNTIF($F$2:F861,F861))</f>
        <v/>
      </c>
      <c r="H861" t="str">
        <f t="shared" si="34"/>
        <v/>
      </c>
    </row>
    <row r="862" spans="5:8" x14ac:dyDescent="0.35">
      <c r="E862" t="str">
        <f>IF(Units!A862="","",Units!A862&amp;Units!B862&amp;Units!C862&amp;"-"&amp;PROPER(Units!D862))</f>
        <v>3270077-West Central Conservancy District</v>
      </c>
      <c r="F862" t="str">
        <f t="shared" si="33"/>
        <v/>
      </c>
      <c r="G862" t="str">
        <f>IF(F862="","",COUNTIF($F$2:F862,F862))</f>
        <v/>
      </c>
      <c r="H862" t="str">
        <f t="shared" si="34"/>
        <v/>
      </c>
    </row>
    <row r="863" spans="5:8" x14ac:dyDescent="0.35">
      <c r="E863" t="str">
        <f>IF(Units!A863="","",Units!A863&amp;Units!B863&amp;Units!C863&amp;"-"&amp;PROPER(Units!D863))</f>
        <v>3270097-Amo-Coatesville Conservancy District</v>
      </c>
      <c r="F863" t="str">
        <f t="shared" si="33"/>
        <v/>
      </c>
      <c r="G863" t="str">
        <f>IF(F863="","",COUNTIF($F$2:F863,F863))</f>
        <v/>
      </c>
      <c r="H863" t="str">
        <f t="shared" si="34"/>
        <v/>
      </c>
    </row>
    <row r="864" spans="5:8" x14ac:dyDescent="0.35">
      <c r="E864" t="str">
        <f>IF(Units!A864="","",Units!A864&amp;Units!B864&amp;Units!C864&amp;"-"&amp;PROPER(Units!D864))</f>
        <v>3270327-Je-To Lake Conservancy District</v>
      </c>
      <c r="F864" t="str">
        <f t="shared" si="33"/>
        <v/>
      </c>
      <c r="G864" t="str">
        <f>IF(F864="","",COUNTIF($F$2:F864,F864))</f>
        <v/>
      </c>
      <c r="H864" t="str">
        <f t="shared" si="34"/>
        <v/>
      </c>
    </row>
    <row r="865" spans="5:8" x14ac:dyDescent="0.35">
      <c r="E865" t="str">
        <f>IF(Units!A865="","",Units!A865&amp;Units!B865&amp;Units!C865&amp;"-"&amp;PROPER(Units!D865))</f>
        <v>3310000-Henry County</v>
      </c>
      <c r="F865" t="str">
        <f t="shared" si="33"/>
        <v/>
      </c>
      <c r="G865" t="str">
        <f>IF(F865="","",COUNTIF($F$2:F865,F865))</f>
        <v/>
      </c>
      <c r="H865" t="str">
        <f t="shared" si="34"/>
        <v/>
      </c>
    </row>
    <row r="866" spans="5:8" x14ac:dyDescent="0.35">
      <c r="E866" t="str">
        <f>IF(Units!A866="","",Units!A866&amp;Units!B866&amp;Units!C866&amp;"-"&amp;PROPER(Units!D866))</f>
        <v>3320001-Blue River Township</v>
      </c>
      <c r="F866" t="str">
        <f t="shared" si="33"/>
        <v/>
      </c>
      <c r="G866" t="str">
        <f>IF(F866="","",COUNTIF($F$2:F866,F866))</f>
        <v/>
      </c>
      <c r="H866" t="str">
        <f t="shared" si="34"/>
        <v/>
      </c>
    </row>
    <row r="867" spans="5:8" x14ac:dyDescent="0.35">
      <c r="E867" t="str">
        <f>IF(Units!A867="","",Units!A867&amp;Units!B867&amp;Units!C867&amp;"-"&amp;PROPER(Units!D867))</f>
        <v>3320002-Dudley Township</v>
      </c>
      <c r="F867" t="str">
        <f t="shared" si="33"/>
        <v/>
      </c>
      <c r="G867" t="str">
        <f>IF(F867="","",COUNTIF($F$2:F867,F867))</f>
        <v/>
      </c>
      <c r="H867" t="str">
        <f t="shared" si="34"/>
        <v/>
      </c>
    </row>
    <row r="868" spans="5:8" x14ac:dyDescent="0.35">
      <c r="E868" t="str">
        <f>IF(Units!A868="","",Units!A868&amp;Units!B868&amp;Units!C868&amp;"-"&amp;PROPER(Units!D868))</f>
        <v>3320003-Fall Creek Township</v>
      </c>
      <c r="F868" t="str">
        <f t="shared" si="33"/>
        <v/>
      </c>
      <c r="G868" t="str">
        <f>IF(F868="","",COUNTIF($F$2:F868,F868))</f>
        <v/>
      </c>
      <c r="H868" t="str">
        <f t="shared" si="34"/>
        <v/>
      </c>
    </row>
    <row r="869" spans="5:8" x14ac:dyDescent="0.35">
      <c r="E869" t="str">
        <f>IF(Units!A869="","",Units!A869&amp;Units!B869&amp;Units!C869&amp;"-"&amp;PROPER(Units!D869))</f>
        <v>3320004-Franklin Township</v>
      </c>
      <c r="F869" t="str">
        <f t="shared" si="33"/>
        <v/>
      </c>
      <c r="G869" t="str">
        <f>IF(F869="","",COUNTIF($F$2:F869,F869))</f>
        <v/>
      </c>
      <c r="H869" t="str">
        <f t="shared" si="34"/>
        <v/>
      </c>
    </row>
    <row r="870" spans="5:8" x14ac:dyDescent="0.35">
      <c r="E870" t="str">
        <f>IF(Units!A870="","",Units!A870&amp;Units!B870&amp;Units!C870&amp;"-"&amp;PROPER(Units!D870))</f>
        <v>3320005-Greensboro Township</v>
      </c>
      <c r="F870" t="str">
        <f t="shared" si="33"/>
        <v/>
      </c>
      <c r="G870" t="str">
        <f>IF(F870="","",COUNTIF($F$2:F870,F870))</f>
        <v/>
      </c>
      <c r="H870" t="str">
        <f t="shared" si="34"/>
        <v/>
      </c>
    </row>
    <row r="871" spans="5:8" x14ac:dyDescent="0.35">
      <c r="E871" t="str">
        <f>IF(Units!A871="","",Units!A871&amp;Units!B871&amp;Units!C871&amp;"-"&amp;PROPER(Units!D871))</f>
        <v>3320006-Harrison Township</v>
      </c>
      <c r="F871" t="str">
        <f t="shared" si="33"/>
        <v/>
      </c>
      <c r="G871" t="str">
        <f>IF(F871="","",COUNTIF($F$2:F871,F871))</f>
        <v/>
      </c>
      <c r="H871" t="str">
        <f t="shared" si="34"/>
        <v/>
      </c>
    </row>
    <row r="872" spans="5:8" x14ac:dyDescent="0.35">
      <c r="E872" t="str">
        <f>IF(Units!A872="","",Units!A872&amp;Units!B872&amp;Units!C872&amp;"-"&amp;PROPER(Units!D872))</f>
        <v>3320007-Henry Township</v>
      </c>
      <c r="F872" t="str">
        <f t="shared" si="33"/>
        <v/>
      </c>
      <c r="G872" t="str">
        <f>IF(F872="","",COUNTIF($F$2:F872,F872))</f>
        <v/>
      </c>
      <c r="H872" t="str">
        <f t="shared" si="34"/>
        <v/>
      </c>
    </row>
    <row r="873" spans="5:8" x14ac:dyDescent="0.35">
      <c r="E873" t="str">
        <f>IF(Units!A873="","",Units!A873&amp;Units!B873&amp;Units!C873&amp;"-"&amp;PROPER(Units!D873))</f>
        <v>3320008-Jefferson Township</v>
      </c>
      <c r="F873" t="str">
        <f t="shared" si="33"/>
        <v/>
      </c>
      <c r="G873" t="str">
        <f>IF(F873="","",COUNTIF($F$2:F873,F873))</f>
        <v/>
      </c>
      <c r="H873" t="str">
        <f t="shared" si="34"/>
        <v/>
      </c>
    </row>
    <row r="874" spans="5:8" x14ac:dyDescent="0.35">
      <c r="E874" t="str">
        <f>IF(Units!A874="","",Units!A874&amp;Units!B874&amp;Units!C874&amp;"-"&amp;PROPER(Units!D874))</f>
        <v>3320009-Liberty Township</v>
      </c>
      <c r="F874" t="str">
        <f t="shared" si="33"/>
        <v/>
      </c>
      <c r="G874" t="str">
        <f>IF(F874="","",COUNTIF($F$2:F874,F874))</f>
        <v/>
      </c>
      <c r="H874" t="str">
        <f t="shared" si="34"/>
        <v/>
      </c>
    </row>
    <row r="875" spans="5:8" x14ac:dyDescent="0.35">
      <c r="E875" t="str">
        <f>IF(Units!A875="","",Units!A875&amp;Units!B875&amp;Units!C875&amp;"-"&amp;PROPER(Units!D875))</f>
        <v>3320010-Prairie Township</v>
      </c>
      <c r="F875" t="str">
        <f t="shared" si="33"/>
        <v/>
      </c>
      <c r="G875" t="str">
        <f>IF(F875="","",COUNTIF($F$2:F875,F875))</f>
        <v/>
      </c>
      <c r="H875" t="str">
        <f t="shared" si="34"/>
        <v/>
      </c>
    </row>
    <row r="876" spans="5:8" x14ac:dyDescent="0.35">
      <c r="E876" t="str">
        <f>IF(Units!A876="","",Units!A876&amp;Units!B876&amp;Units!C876&amp;"-"&amp;PROPER(Units!D876))</f>
        <v>3320011-Spiceland Township</v>
      </c>
      <c r="F876" t="str">
        <f t="shared" si="33"/>
        <v/>
      </c>
      <c r="G876" t="str">
        <f>IF(F876="","",COUNTIF($F$2:F876,F876))</f>
        <v/>
      </c>
      <c r="H876" t="str">
        <f t="shared" si="34"/>
        <v/>
      </c>
    </row>
    <row r="877" spans="5:8" x14ac:dyDescent="0.35">
      <c r="E877" t="str">
        <f>IF(Units!A877="","",Units!A877&amp;Units!B877&amp;Units!C877&amp;"-"&amp;PROPER(Units!D877))</f>
        <v>3320012-Stoney Creek Township</v>
      </c>
      <c r="F877" t="str">
        <f t="shared" si="33"/>
        <v/>
      </c>
      <c r="G877" t="str">
        <f>IF(F877="","",COUNTIF($F$2:F877,F877))</f>
        <v/>
      </c>
      <c r="H877" t="str">
        <f t="shared" si="34"/>
        <v/>
      </c>
    </row>
    <row r="878" spans="5:8" x14ac:dyDescent="0.35">
      <c r="E878" t="str">
        <f>IF(Units!A878="","",Units!A878&amp;Units!B878&amp;Units!C878&amp;"-"&amp;PROPER(Units!D878))</f>
        <v>3320013-Wayne Township</v>
      </c>
      <c r="F878" t="str">
        <f t="shared" si="33"/>
        <v/>
      </c>
      <c r="G878" t="str">
        <f>IF(F878="","",COUNTIF($F$2:F878,F878))</f>
        <v/>
      </c>
      <c r="H878" t="str">
        <f t="shared" si="34"/>
        <v/>
      </c>
    </row>
    <row r="879" spans="5:8" x14ac:dyDescent="0.35">
      <c r="E879" t="str">
        <f>IF(Units!A879="","",Units!A879&amp;Units!B879&amp;Units!C879&amp;"-"&amp;PROPER(Units!D879))</f>
        <v>3330203-New Castle Civil City</v>
      </c>
      <c r="F879" t="str">
        <f t="shared" si="33"/>
        <v/>
      </c>
      <c r="G879" t="str">
        <f>IF(F879="","",COUNTIF($F$2:F879,F879))</f>
        <v/>
      </c>
      <c r="H879" t="str">
        <f t="shared" si="34"/>
        <v/>
      </c>
    </row>
    <row r="880" spans="5:8" x14ac:dyDescent="0.35">
      <c r="E880" t="str">
        <f>IF(Units!A880="","",Units!A880&amp;Units!B880&amp;Units!C880&amp;"-"&amp;PROPER(Units!D880))</f>
        <v>3330667-Blountsville Civil Town</v>
      </c>
      <c r="F880" t="str">
        <f t="shared" si="33"/>
        <v/>
      </c>
      <c r="G880" t="str">
        <f>IF(F880="","",COUNTIF($F$2:F880,F880))</f>
        <v/>
      </c>
      <c r="H880" t="str">
        <f t="shared" si="34"/>
        <v/>
      </c>
    </row>
    <row r="881" spans="5:8" x14ac:dyDescent="0.35">
      <c r="E881" t="str">
        <f>IF(Units!A881="","",Units!A881&amp;Units!B881&amp;Units!C881&amp;"-"&amp;PROPER(Units!D881))</f>
        <v>3330668-Cadiz Civil Town</v>
      </c>
      <c r="F881" t="str">
        <f t="shared" si="33"/>
        <v/>
      </c>
      <c r="G881" t="str">
        <f>IF(F881="","",COUNTIF($F$2:F881,F881))</f>
        <v/>
      </c>
      <c r="H881" t="str">
        <f t="shared" si="34"/>
        <v/>
      </c>
    </row>
    <row r="882" spans="5:8" x14ac:dyDescent="0.35">
      <c r="E882" t="str">
        <f>IF(Units!A882="","",Units!A882&amp;Units!B882&amp;Units!C882&amp;"-"&amp;PROPER(Units!D882))</f>
        <v>3330669-Dunreith Civil Town</v>
      </c>
      <c r="F882" t="str">
        <f t="shared" si="33"/>
        <v/>
      </c>
      <c r="G882" t="str">
        <f>IF(F882="","",COUNTIF($F$2:F882,F882))</f>
        <v/>
      </c>
      <c r="H882" t="str">
        <f t="shared" si="34"/>
        <v/>
      </c>
    </row>
    <row r="883" spans="5:8" x14ac:dyDescent="0.35">
      <c r="E883" t="str">
        <f>IF(Units!A883="","",Units!A883&amp;Units!B883&amp;Units!C883&amp;"-"&amp;PROPER(Units!D883))</f>
        <v>3330670-Greensboro Civil Town</v>
      </c>
      <c r="F883" t="str">
        <f t="shared" si="33"/>
        <v/>
      </c>
      <c r="G883" t="str">
        <f>IF(F883="","",COUNTIF($F$2:F883,F883))</f>
        <v/>
      </c>
      <c r="H883" t="str">
        <f t="shared" si="34"/>
        <v/>
      </c>
    </row>
    <row r="884" spans="5:8" x14ac:dyDescent="0.35">
      <c r="E884" t="str">
        <f>IF(Units!A884="","",Units!A884&amp;Units!B884&amp;Units!C884&amp;"-"&amp;PROPER(Units!D884))</f>
        <v>3330671-Kennard Civil Town</v>
      </c>
      <c r="F884" t="str">
        <f t="shared" si="33"/>
        <v/>
      </c>
      <c r="G884" t="str">
        <f>IF(F884="","",COUNTIF($F$2:F884,F884))</f>
        <v/>
      </c>
      <c r="H884" t="str">
        <f t="shared" si="34"/>
        <v/>
      </c>
    </row>
    <row r="885" spans="5:8" x14ac:dyDescent="0.35">
      <c r="E885" t="str">
        <f>IF(Units!A885="","",Units!A885&amp;Units!B885&amp;Units!C885&amp;"-"&amp;PROPER(Units!D885))</f>
        <v>3330672-Knightstown Civil Town</v>
      </c>
      <c r="F885" t="str">
        <f t="shared" si="33"/>
        <v/>
      </c>
      <c r="G885" t="str">
        <f>IF(F885="","",COUNTIF($F$2:F885,F885))</f>
        <v/>
      </c>
      <c r="H885" t="str">
        <f t="shared" si="34"/>
        <v/>
      </c>
    </row>
    <row r="886" spans="5:8" x14ac:dyDescent="0.35">
      <c r="E886" t="str">
        <f>IF(Units!A886="","",Units!A886&amp;Units!B886&amp;Units!C886&amp;"-"&amp;PROPER(Units!D886))</f>
        <v>3330673-Lewisville Civil Town</v>
      </c>
      <c r="F886" t="str">
        <f t="shared" si="33"/>
        <v/>
      </c>
      <c r="G886" t="str">
        <f>IF(F886="","",COUNTIF($F$2:F886,F886))</f>
        <v/>
      </c>
      <c r="H886" t="str">
        <f t="shared" si="34"/>
        <v/>
      </c>
    </row>
    <row r="887" spans="5:8" x14ac:dyDescent="0.35">
      <c r="E887" t="str">
        <f>IF(Units!A887="","",Units!A887&amp;Units!B887&amp;Units!C887&amp;"-"&amp;PROPER(Units!D887))</f>
        <v>3330674-Middletown Civil Town</v>
      </c>
      <c r="F887" t="str">
        <f t="shared" si="33"/>
        <v/>
      </c>
      <c r="G887" t="str">
        <f>IF(F887="","",COUNTIF($F$2:F887,F887))</f>
        <v/>
      </c>
      <c r="H887" t="str">
        <f t="shared" si="34"/>
        <v/>
      </c>
    </row>
    <row r="888" spans="5:8" x14ac:dyDescent="0.35">
      <c r="E888" t="str">
        <f>IF(Units!A888="","",Units!A888&amp;Units!B888&amp;Units!C888&amp;"-"&amp;PROPER(Units!D888))</f>
        <v>3330675-Mooreland Civil Town</v>
      </c>
      <c r="F888" t="str">
        <f t="shared" si="33"/>
        <v/>
      </c>
      <c r="G888" t="str">
        <f>IF(F888="","",COUNTIF($F$2:F888,F888))</f>
        <v/>
      </c>
      <c r="H888" t="str">
        <f t="shared" si="34"/>
        <v/>
      </c>
    </row>
    <row r="889" spans="5:8" x14ac:dyDescent="0.35">
      <c r="E889" t="str">
        <f>IF(Units!A889="","",Units!A889&amp;Units!B889&amp;Units!C889&amp;"-"&amp;PROPER(Units!D889))</f>
        <v>3330676-Mount Summit Civil Town</v>
      </c>
      <c r="F889" t="str">
        <f t="shared" si="33"/>
        <v/>
      </c>
      <c r="G889" t="str">
        <f>IF(F889="","",COUNTIF($F$2:F889,F889))</f>
        <v/>
      </c>
      <c r="H889" t="str">
        <f t="shared" si="34"/>
        <v/>
      </c>
    </row>
    <row r="890" spans="5:8" x14ac:dyDescent="0.35">
      <c r="E890" t="str">
        <f>IF(Units!A890="","",Units!A890&amp;Units!B890&amp;Units!C890&amp;"-"&amp;PROPER(Units!D890))</f>
        <v>3330677-Spiceland Civil Town</v>
      </c>
      <c r="F890" t="str">
        <f t="shared" si="33"/>
        <v/>
      </c>
      <c r="G890" t="str">
        <f>IF(F890="","",COUNTIF($F$2:F890,F890))</f>
        <v/>
      </c>
      <c r="H890" t="str">
        <f t="shared" si="34"/>
        <v/>
      </c>
    </row>
    <row r="891" spans="5:8" x14ac:dyDescent="0.35">
      <c r="E891" t="str">
        <f>IF(Units!A891="","",Units!A891&amp;Units!B891&amp;Units!C891&amp;"-"&amp;PROPER(Units!D891))</f>
        <v>3330678-Springport Civil Town</v>
      </c>
      <c r="F891" t="str">
        <f t="shared" si="33"/>
        <v/>
      </c>
      <c r="G891" t="str">
        <f>IF(F891="","",COUNTIF($F$2:F891,F891))</f>
        <v/>
      </c>
      <c r="H891" t="str">
        <f t="shared" si="34"/>
        <v/>
      </c>
    </row>
    <row r="892" spans="5:8" x14ac:dyDescent="0.35">
      <c r="E892" t="str">
        <f>IF(Units!A892="","",Units!A892&amp;Units!B892&amp;Units!C892&amp;"-"&amp;PROPER(Units!D892))</f>
        <v>3330679-Straughn Civil Town</v>
      </c>
      <c r="F892" t="str">
        <f t="shared" si="33"/>
        <v/>
      </c>
      <c r="G892" t="str">
        <f>IF(F892="","",COUNTIF($F$2:F892,F892))</f>
        <v/>
      </c>
      <c r="H892" t="str">
        <f t="shared" si="34"/>
        <v/>
      </c>
    </row>
    <row r="893" spans="5:8" x14ac:dyDescent="0.35">
      <c r="E893" t="str">
        <f>IF(Units!A893="","",Units!A893&amp;Units!B893&amp;Units!C893&amp;"-"&amp;PROPER(Units!D893))</f>
        <v>3330680-Sulphur Springs Civil Town</v>
      </c>
      <c r="F893" t="str">
        <f t="shared" si="33"/>
        <v/>
      </c>
      <c r="G893" t="str">
        <f>IF(F893="","",COUNTIF($F$2:F893,F893))</f>
        <v/>
      </c>
      <c r="H893" t="str">
        <f t="shared" si="34"/>
        <v/>
      </c>
    </row>
    <row r="894" spans="5:8" x14ac:dyDescent="0.35">
      <c r="E894" t="str">
        <f>IF(Units!A894="","",Units!A894&amp;Units!B894&amp;Units!C894&amp;"-"&amp;PROPER(Units!D894))</f>
        <v>3343405-Blue River Valley School Corporation</v>
      </c>
      <c r="F894" t="str">
        <f t="shared" si="33"/>
        <v/>
      </c>
      <c r="G894" t="str">
        <f>IF(F894="","",COUNTIF($F$2:F894,F894))</f>
        <v/>
      </c>
      <c r="H894" t="str">
        <f t="shared" si="34"/>
        <v/>
      </c>
    </row>
    <row r="895" spans="5:8" x14ac:dyDescent="0.35">
      <c r="E895" t="str">
        <f>IF(Units!A895="","",Units!A895&amp;Units!B895&amp;Units!C895&amp;"-"&amp;PROPER(Units!D895))</f>
        <v>3343415-South Henry School Corporation</v>
      </c>
      <c r="F895" t="str">
        <f t="shared" si="33"/>
        <v/>
      </c>
      <c r="G895" t="str">
        <f>IF(F895="","",COUNTIF($F$2:F895,F895))</f>
        <v/>
      </c>
      <c r="H895" t="str">
        <f t="shared" si="34"/>
        <v/>
      </c>
    </row>
    <row r="896" spans="5:8" x14ac:dyDescent="0.35">
      <c r="E896" t="str">
        <f>IF(Units!A896="","",Units!A896&amp;Units!B896&amp;Units!C896&amp;"-"&amp;PROPER(Units!D896))</f>
        <v>3343435-Shenandoah School Corporation</v>
      </c>
      <c r="F896" t="str">
        <f t="shared" si="33"/>
        <v/>
      </c>
      <c r="G896" t="str">
        <f>IF(F896="","",COUNTIF($F$2:F896,F896))</f>
        <v/>
      </c>
      <c r="H896" t="str">
        <f t="shared" si="34"/>
        <v/>
      </c>
    </row>
    <row r="897" spans="5:8" x14ac:dyDescent="0.35">
      <c r="E897" t="str">
        <f>IF(Units!A897="","",Units!A897&amp;Units!B897&amp;Units!C897&amp;"-"&amp;PROPER(Units!D897))</f>
        <v>3343445-New Castle Community School Corporation</v>
      </c>
      <c r="F897" t="str">
        <f t="shared" si="33"/>
        <v/>
      </c>
      <c r="G897" t="str">
        <f>IF(F897="","",COUNTIF($F$2:F897,F897))</f>
        <v/>
      </c>
      <c r="H897" t="str">
        <f t="shared" si="34"/>
        <v/>
      </c>
    </row>
    <row r="898" spans="5:8" x14ac:dyDescent="0.35">
      <c r="E898" t="str">
        <f>IF(Units!A898="","",Units!A898&amp;Units!B898&amp;Units!C898&amp;"-"&amp;PROPER(Units!D898))</f>
        <v>3343455-Charles A Beard Memorial School Corporation</v>
      </c>
      <c r="F898" t="str">
        <f t="shared" si="33"/>
        <v/>
      </c>
      <c r="G898" t="str">
        <f>IF(F898="","",COUNTIF($F$2:F898,F898))</f>
        <v/>
      </c>
      <c r="H898" t="str">
        <f t="shared" si="34"/>
        <v/>
      </c>
    </row>
    <row r="899" spans="5:8" x14ac:dyDescent="0.35">
      <c r="E899" t="str">
        <f>IF(Units!A899="","",Units!A899&amp;Units!B899&amp;Units!C899&amp;"-"&amp;PROPER(Units!D899))</f>
        <v>3350089-Knightstown Public Library</v>
      </c>
      <c r="F899" t="str">
        <f t="shared" ref="F899:F962" si="35">IF(LEFT(E899,2)=$F$1,$F$1,"")</f>
        <v/>
      </c>
      <c r="G899" t="str">
        <f>IF(F899="","",COUNTIF($F$2:F899,F899))</f>
        <v/>
      </c>
      <c r="H899" t="str">
        <f t="shared" ref="H899:H962" si="36">IF(G899="","",E899)</f>
        <v/>
      </c>
    </row>
    <row r="900" spans="5:8" x14ac:dyDescent="0.35">
      <c r="E900" t="str">
        <f>IF(Units!A900="","",Units!A900&amp;Units!B900&amp;Units!C900&amp;"-"&amp;PROPER(Units!D900))</f>
        <v>3350090-Middletown-Fall Creek Twp Public Library</v>
      </c>
      <c r="F900" t="str">
        <f t="shared" si="35"/>
        <v/>
      </c>
      <c r="G900" t="str">
        <f>IF(F900="","",COUNTIF($F$2:F900,F900))</f>
        <v/>
      </c>
      <c r="H900" t="str">
        <f t="shared" si="36"/>
        <v/>
      </c>
    </row>
    <row r="901" spans="5:8" x14ac:dyDescent="0.35">
      <c r="E901" t="str">
        <f>IF(Units!A901="","",Units!A901&amp;Units!B901&amp;Units!C901&amp;"-"&amp;PROPER(Units!D901))</f>
        <v>3350091-Spiceland Public Library</v>
      </c>
      <c r="F901" t="str">
        <f t="shared" si="35"/>
        <v/>
      </c>
      <c r="G901" t="str">
        <f>IF(F901="","",COUNTIF($F$2:F901,F901))</f>
        <v/>
      </c>
      <c r="H901" t="str">
        <f t="shared" si="36"/>
        <v/>
      </c>
    </row>
    <row r="902" spans="5:8" x14ac:dyDescent="0.35">
      <c r="E902" t="str">
        <f>IF(Units!A902="","",Units!A902&amp;Units!B902&amp;Units!C902&amp;"-"&amp;PROPER(Units!D902))</f>
        <v>3350293-New Castle-Henry County Public Library</v>
      </c>
      <c r="F902" t="str">
        <f t="shared" si="35"/>
        <v/>
      </c>
      <c r="G902" t="str">
        <f>IF(F902="","",COUNTIF($F$2:F902,F902))</f>
        <v/>
      </c>
      <c r="H902" t="str">
        <f t="shared" si="36"/>
        <v/>
      </c>
    </row>
    <row r="903" spans="5:8" x14ac:dyDescent="0.35">
      <c r="E903" t="str">
        <f>IF(Units!A903="","",Units!A903&amp;Units!B903&amp;Units!C903&amp;"-"&amp;PROPER(Units!D903))</f>
        <v>3361071-Henry County Solid Waste Management District</v>
      </c>
      <c r="F903" t="str">
        <f t="shared" si="35"/>
        <v/>
      </c>
      <c r="G903" t="str">
        <f>IF(F903="","",COUNTIF($F$2:F903,F903))</f>
        <v/>
      </c>
      <c r="H903" t="str">
        <f t="shared" si="36"/>
        <v/>
      </c>
    </row>
    <row r="904" spans="5:8" x14ac:dyDescent="0.35">
      <c r="E904" t="str">
        <f>IF(Units!A904="","",Units!A904&amp;Units!B904&amp;Units!C904&amp;"-"&amp;PROPER(Units!D904))</f>
        <v>3370034-Big Blue River Conservancy District</v>
      </c>
      <c r="F904" t="str">
        <f t="shared" si="35"/>
        <v/>
      </c>
      <c r="G904" t="str">
        <f>IF(F904="","",COUNTIF($F$2:F904,F904))</f>
        <v/>
      </c>
      <c r="H904" t="str">
        <f t="shared" si="36"/>
        <v/>
      </c>
    </row>
    <row r="905" spans="5:8" x14ac:dyDescent="0.35">
      <c r="E905" t="str">
        <f>IF(Units!A905="","",Units!A905&amp;Units!B905&amp;Units!C905&amp;"-"&amp;PROPER(Units!D905))</f>
        <v>3410000-Howard County</v>
      </c>
      <c r="F905" t="str">
        <f t="shared" si="35"/>
        <v/>
      </c>
      <c r="G905" t="str">
        <f>IF(F905="","",COUNTIF($F$2:F905,F905))</f>
        <v/>
      </c>
      <c r="H905" t="str">
        <f t="shared" si="36"/>
        <v/>
      </c>
    </row>
    <row r="906" spans="5:8" x14ac:dyDescent="0.35">
      <c r="E906" t="str">
        <f>IF(Units!A906="","",Units!A906&amp;Units!B906&amp;Units!C906&amp;"-"&amp;PROPER(Units!D906))</f>
        <v>3420001-Center Township</v>
      </c>
      <c r="F906" t="str">
        <f t="shared" si="35"/>
        <v/>
      </c>
      <c r="G906" t="str">
        <f>IF(F906="","",COUNTIF($F$2:F906,F906))</f>
        <v/>
      </c>
      <c r="H906" t="str">
        <f t="shared" si="36"/>
        <v/>
      </c>
    </row>
    <row r="907" spans="5:8" x14ac:dyDescent="0.35">
      <c r="E907" t="str">
        <f>IF(Units!A907="","",Units!A907&amp;Units!B907&amp;Units!C907&amp;"-"&amp;PROPER(Units!D907))</f>
        <v>3420002-Clay Township</v>
      </c>
      <c r="F907" t="str">
        <f t="shared" si="35"/>
        <v/>
      </c>
      <c r="G907" t="str">
        <f>IF(F907="","",COUNTIF($F$2:F907,F907))</f>
        <v/>
      </c>
      <c r="H907" t="str">
        <f t="shared" si="36"/>
        <v/>
      </c>
    </row>
    <row r="908" spans="5:8" x14ac:dyDescent="0.35">
      <c r="E908" t="str">
        <f>IF(Units!A908="","",Units!A908&amp;Units!B908&amp;Units!C908&amp;"-"&amp;PROPER(Units!D908))</f>
        <v>3420003-Ervin Township</v>
      </c>
      <c r="F908" t="str">
        <f t="shared" si="35"/>
        <v/>
      </c>
      <c r="G908" t="str">
        <f>IF(F908="","",COUNTIF($F$2:F908,F908))</f>
        <v/>
      </c>
      <c r="H908" t="str">
        <f t="shared" si="36"/>
        <v/>
      </c>
    </row>
    <row r="909" spans="5:8" x14ac:dyDescent="0.35">
      <c r="E909" t="str">
        <f>IF(Units!A909="","",Units!A909&amp;Units!B909&amp;Units!C909&amp;"-"&amp;PROPER(Units!D909))</f>
        <v>3420004-Harrison Township</v>
      </c>
      <c r="F909" t="str">
        <f t="shared" si="35"/>
        <v/>
      </c>
      <c r="G909" t="str">
        <f>IF(F909="","",COUNTIF($F$2:F909,F909))</f>
        <v/>
      </c>
      <c r="H909" t="str">
        <f t="shared" si="36"/>
        <v/>
      </c>
    </row>
    <row r="910" spans="5:8" x14ac:dyDescent="0.35">
      <c r="E910" t="str">
        <f>IF(Units!A910="","",Units!A910&amp;Units!B910&amp;Units!C910&amp;"-"&amp;PROPER(Units!D910))</f>
        <v>3420005-Honey Creek Township</v>
      </c>
      <c r="F910" t="str">
        <f t="shared" si="35"/>
        <v/>
      </c>
      <c r="G910" t="str">
        <f>IF(F910="","",COUNTIF($F$2:F910,F910))</f>
        <v/>
      </c>
      <c r="H910" t="str">
        <f t="shared" si="36"/>
        <v/>
      </c>
    </row>
    <row r="911" spans="5:8" x14ac:dyDescent="0.35">
      <c r="E911" t="str">
        <f>IF(Units!A911="","",Units!A911&amp;Units!B911&amp;Units!C911&amp;"-"&amp;PROPER(Units!D911))</f>
        <v>3420006-Howard Township</v>
      </c>
      <c r="F911" t="str">
        <f t="shared" si="35"/>
        <v/>
      </c>
      <c r="G911" t="str">
        <f>IF(F911="","",COUNTIF($F$2:F911,F911))</f>
        <v/>
      </c>
      <c r="H911" t="str">
        <f t="shared" si="36"/>
        <v/>
      </c>
    </row>
    <row r="912" spans="5:8" x14ac:dyDescent="0.35">
      <c r="E912" t="str">
        <f>IF(Units!A912="","",Units!A912&amp;Units!B912&amp;Units!C912&amp;"-"&amp;PROPER(Units!D912))</f>
        <v>3420007-Jackson Township</v>
      </c>
      <c r="F912" t="str">
        <f t="shared" si="35"/>
        <v/>
      </c>
      <c r="G912" t="str">
        <f>IF(F912="","",COUNTIF($F$2:F912,F912))</f>
        <v/>
      </c>
      <c r="H912" t="str">
        <f t="shared" si="36"/>
        <v/>
      </c>
    </row>
    <row r="913" spans="5:8" x14ac:dyDescent="0.35">
      <c r="E913" t="str">
        <f>IF(Units!A913="","",Units!A913&amp;Units!B913&amp;Units!C913&amp;"-"&amp;PROPER(Units!D913))</f>
        <v>3420008-Liberty Township</v>
      </c>
      <c r="F913" t="str">
        <f t="shared" si="35"/>
        <v/>
      </c>
      <c r="G913" t="str">
        <f>IF(F913="","",COUNTIF($F$2:F913,F913))</f>
        <v/>
      </c>
      <c r="H913" t="str">
        <f t="shared" si="36"/>
        <v/>
      </c>
    </row>
    <row r="914" spans="5:8" x14ac:dyDescent="0.35">
      <c r="E914" t="str">
        <f>IF(Units!A914="","",Units!A914&amp;Units!B914&amp;Units!C914&amp;"-"&amp;PROPER(Units!D914))</f>
        <v>3420009-Monroe Township</v>
      </c>
      <c r="F914" t="str">
        <f t="shared" si="35"/>
        <v/>
      </c>
      <c r="G914" t="str">
        <f>IF(F914="","",COUNTIF($F$2:F914,F914))</f>
        <v/>
      </c>
      <c r="H914" t="str">
        <f t="shared" si="36"/>
        <v/>
      </c>
    </row>
    <row r="915" spans="5:8" x14ac:dyDescent="0.35">
      <c r="E915" t="str">
        <f>IF(Units!A915="","",Units!A915&amp;Units!B915&amp;Units!C915&amp;"-"&amp;PROPER(Units!D915))</f>
        <v>3420010-Taylor Township</v>
      </c>
      <c r="F915" t="str">
        <f t="shared" si="35"/>
        <v/>
      </c>
      <c r="G915" t="str">
        <f>IF(F915="","",COUNTIF($F$2:F915,F915))</f>
        <v/>
      </c>
      <c r="H915" t="str">
        <f t="shared" si="36"/>
        <v/>
      </c>
    </row>
    <row r="916" spans="5:8" x14ac:dyDescent="0.35">
      <c r="E916" t="str">
        <f>IF(Units!A916="","",Units!A916&amp;Units!B916&amp;Units!C916&amp;"-"&amp;PROPER(Units!D916))</f>
        <v>3420011-Union Township</v>
      </c>
      <c r="F916" t="str">
        <f t="shared" si="35"/>
        <v/>
      </c>
      <c r="G916" t="str">
        <f>IF(F916="","",COUNTIF($F$2:F916,F916))</f>
        <v/>
      </c>
      <c r="H916" t="str">
        <f t="shared" si="36"/>
        <v/>
      </c>
    </row>
    <row r="917" spans="5:8" x14ac:dyDescent="0.35">
      <c r="E917" t="str">
        <f>IF(Units!A917="","",Units!A917&amp;Units!B917&amp;Units!C917&amp;"-"&amp;PROPER(Units!D917))</f>
        <v>3430110-Kokomo Civil City</v>
      </c>
      <c r="F917" t="str">
        <f t="shared" si="35"/>
        <v/>
      </c>
      <c r="G917" t="str">
        <f>IF(F917="","",COUNTIF($F$2:F917,F917))</f>
        <v/>
      </c>
      <c r="H917" t="str">
        <f t="shared" si="36"/>
        <v/>
      </c>
    </row>
    <row r="918" spans="5:8" x14ac:dyDescent="0.35">
      <c r="E918" t="str">
        <f>IF(Units!A918="","",Units!A918&amp;Units!B918&amp;Units!C918&amp;"-"&amp;PROPER(Units!D918))</f>
        <v>3430681-Greentown Civil Town</v>
      </c>
      <c r="F918" t="str">
        <f t="shared" si="35"/>
        <v/>
      </c>
      <c r="G918" t="str">
        <f>IF(F918="","",COUNTIF($F$2:F918,F918))</f>
        <v/>
      </c>
      <c r="H918" t="str">
        <f t="shared" si="36"/>
        <v/>
      </c>
    </row>
    <row r="919" spans="5:8" x14ac:dyDescent="0.35">
      <c r="E919" t="str">
        <f>IF(Units!A919="","",Units!A919&amp;Units!B919&amp;Units!C919&amp;"-"&amp;PROPER(Units!D919))</f>
        <v>3430682-Russiaville Civil Town</v>
      </c>
      <c r="F919" t="str">
        <f t="shared" si="35"/>
        <v/>
      </c>
      <c r="G919" t="str">
        <f>IF(F919="","",COUNTIF($F$2:F919,F919))</f>
        <v/>
      </c>
      <c r="H919" t="str">
        <f t="shared" si="36"/>
        <v/>
      </c>
    </row>
    <row r="920" spans="5:8" x14ac:dyDescent="0.35">
      <c r="E920" t="str">
        <f>IF(Units!A920="","",Units!A920&amp;Units!B920&amp;Units!C920&amp;"-"&amp;PROPER(Units!D920))</f>
        <v>3443460-Taylor Community School Corporation</v>
      </c>
      <c r="F920" t="str">
        <f t="shared" si="35"/>
        <v/>
      </c>
      <c r="G920" t="str">
        <f>IF(F920="","",COUNTIF($F$2:F920,F920))</f>
        <v/>
      </c>
      <c r="H920" t="str">
        <f t="shared" si="36"/>
        <v/>
      </c>
    </row>
    <row r="921" spans="5:8" x14ac:dyDescent="0.35">
      <c r="E921" t="str">
        <f>IF(Units!A921="","",Units!A921&amp;Units!B921&amp;Units!C921&amp;"-"&amp;PROPER(Units!D921))</f>
        <v>3443470-Northwestern School Corporation</v>
      </c>
      <c r="F921" t="str">
        <f t="shared" si="35"/>
        <v/>
      </c>
      <c r="G921" t="str">
        <f>IF(F921="","",COUNTIF($F$2:F921,F921))</f>
        <v/>
      </c>
      <c r="H921" t="str">
        <f t="shared" si="36"/>
        <v/>
      </c>
    </row>
    <row r="922" spans="5:8" x14ac:dyDescent="0.35">
      <c r="E922" t="str">
        <f>IF(Units!A922="","",Units!A922&amp;Units!B922&amp;Units!C922&amp;"-"&amp;PROPER(Units!D922))</f>
        <v>3443480-Eastern Howard Community School Corporation</v>
      </c>
      <c r="F922" t="str">
        <f t="shared" si="35"/>
        <v/>
      </c>
      <c r="G922" t="str">
        <f>IF(F922="","",COUNTIF($F$2:F922,F922))</f>
        <v/>
      </c>
      <c r="H922" t="str">
        <f t="shared" si="36"/>
        <v/>
      </c>
    </row>
    <row r="923" spans="5:8" x14ac:dyDescent="0.35">
      <c r="E923" t="str">
        <f>IF(Units!A923="","",Units!A923&amp;Units!B923&amp;Units!C923&amp;"-"&amp;PROPER(Units!D923))</f>
        <v>3443490-Western School Corporation</v>
      </c>
      <c r="F923" t="str">
        <f t="shared" si="35"/>
        <v/>
      </c>
      <c r="G923" t="str">
        <f>IF(F923="","",COUNTIF($F$2:F923,F923))</f>
        <v/>
      </c>
      <c r="H923" t="str">
        <f t="shared" si="36"/>
        <v/>
      </c>
    </row>
    <row r="924" spans="5:8" x14ac:dyDescent="0.35">
      <c r="E924" t="str">
        <f>IF(Units!A924="","",Units!A924&amp;Units!B924&amp;Units!C924&amp;"-"&amp;PROPER(Units!D924))</f>
        <v>3443500-Kokomo School Corporation</v>
      </c>
      <c r="F924" t="str">
        <f t="shared" si="35"/>
        <v/>
      </c>
      <c r="G924" t="str">
        <f>IF(F924="","",COUNTIF($F$2:F924,F924))</f>
        <v/>
      </c>
      <c r="H924" t="str">
        <f t="shared" si="36"/>
        <v/>
      </c>
    </row>
    <row r="925" spans="5:8" x14ac:dyDescent="0.35">
      <c r="E925" t="str">
        <f>IF(Units!A925="","",Units!A925&amp;Units!B925&amp;Units!C925&amp;"-"&amp;PROPER(Units!D925))</f>
        <v>3450094-Greentown Public Library</v>
      </c>
      <c r="F925" t="str">
        <f t="shared" si="35"/>
        <v/>
      </c>
      <c r="G925" t="str">
        <f>IF(F925="","",COUNTIF($F$2:F925,F925))</f>
        <v/>
      </c>
      <c r="H925" t="str">
        <f t="shared" si="36"/>
        <v/>
      </c>
    </row>
    <row r="926" spans="5:8" x14ac:dyDescent="0.35">
      <c r="E926" t="str">
        <f>IF(Units!A926="","",Units!A926&amp;Units!B926&amp;Units!C926&amp;"-"&amp;PROPER(Units!D926))</f>
        <v>3450282-Kokomo-Howard County Public Library</v>
      </c>
      <c r="F926" t="str">
        <f t="shared" si="35"/>
        <v/>
      </c>
      <c r="G926" t="str">
        <f>IF(F926="","",COUNTIF($F$2:F926,F926))</f>
        <v/>
      </c>
      <c r="H926" t="str">
        <f t="shared" si="36"/>
        <v/>
      </c>
    </row>
    <row r="927" spans="5:8" x14ac:dyDescent="0.35">
      <c r="E927" t="str">
        <f>IF(Units!A927="","",Units!A927&amp;Units!B927&amp;Units!C927&amp;"-"&amp;PROPER(Units!D927))</f>
        <v>3461027-Howard County Solid Waste Management</v>
      </c>
      <c r="F927" t="str">
        <f t="shared" si="35"/>
        <v/>
      </c>
      <c r="G927" t="str">
        <f>IF(F927="","",COUNTIF($F$2:F927,F927))</f>
        <v/>
      </c>
      <c r="H927" t="str">
        <f t="shared" si="36"/>
        <v/>
      </c>
    </row>
    <row r="928" spans="5:8" x14ac:dyDescent="0.35">
      <c r="E928" t="str">
        <f>IF(Units!A928="","",Units!A928&amp;Units!B928&amp;Units!C928&amp;"-"&amp;PROPER(Units!D928))</f>
        <v>3510000-Huntington County</v>
      </c>
      <c r="F928" t="str">
        <f t="shared" si="35"/>
        <v/>
      </c>
      <c r="G928" t="str">
        <f>IF(F928="","",COUNTIF($F$2:F928,F928))</f>
        <v/>
      </c>
      <c r="H928" t="str">
        <f t="shared" si="36"/>
        <v/>
      </c>
    </row>
    <row r="929" spans="5:8" x14ac:dyDescent="0.35">
      <c r="E929" t="str">
        <f>IF(Units!A929="","",Units!A929&amp;Units!B929&amp;Units!C929&amp;"-"&amp;PROPER(Units!D929))</f>
        <v>3520001-Clear Creek Township</v>
      </c>
      <c r="F929" t="str">
        <f t="shared" si="35"/>
        <v/>
      </c>
      <c r="G929" t="str">
        <f>IF(F929="","",COUNTIF($F$2:F929,F929))</f>
        <v/>
      </c>
      <c r="H929" t="str">
        <f t="shared" si="36"/>
        <v/>
      </c>
    </row>
    <row r="930" spans="5:8" x14ac:dyDescent="0.35">
      <c r="E930" t="str">
        <f>IF(Units!A930="","",Units!A930&amp;Units!B930&amp;Units!C930&amp;"-"&amp;PROPER(Units!D930))</f>
        <v>3520002-Dallas Township</v>
      </c>
      <c r="F930" t="str">
        <f t="shared" si="35"/>
        <v/>
      </c>
      <c r="G930" t="str">
        <f>IF(F930="","",COUNTIF($F$2:F930,F930))</f>
        <v/>
      </c>
      <c r="H930" t="str">
        <f t="shared" si="36"/>
        <v/>
      </c>
    </row>
    <row r="931" spans="5:8" x14ac:dyDescent="0.35">
      <c r="E931" t="str">
        <f>IF(Units!A931="","",Units!A931&amp;Units!B931&amp;Units!C931&amp;"-"&amp;PROPER(Units!D931))</f>
        <v>3520003-Huntington Township</v>
      </c>
      <c r="F931" t="str">
        <f t="shared" si="35"/>
        <v/>
      </c>
      <c r="G931" t="str">
        <f>IF(F931="","",COUNTIF($F$2:F931,F931))</f>
        <v/>
      </c>
      <c r="H931" t="str">
        <f t="shared" si="36"/>
        <v/>
      </c>
    </row>
    <row r="932" spans="5:8" x14ac:dyDescent="0.35">
      <c r="E932" t="str">
        <f>IF(Units!A932="","",Units!A932&amp;Units!B932&amp;Units!C932&amp;"-"&amp;PROPER(Units!D932))</f>
        <v>3520004-Jackson Township</v>
      </c>
      <c r="F932" t="str">
        <f t="shared" si="35"/>
        <v/>
      </c>
      <c r="G932" t="str">
        <f>IF(F932="","",COUNTIF($F$2:F932,F932))</f>
        <v/>
      </c>
      <c r="H932" t="str">
        <f t="shared" si="36"/>
        <v/>
      </c>
    </row>
    <row r="933" spans="5:8" x14ac:dyDescent="0.35">
      <c r="E933" t="str">
        <f>IF(Units!A933="","",Units!A933&amp;Units!B933&amp;Units!C933&amp;"-"&amp;PROPER(Units!D933))</f>
        <v>3520005-Jefferson Township</v>
      </c>
      <c r="F933" t="str">
        <f t="shared" si="35"/>
        <v/>
      </c>
      <c r="G933" t="str">
        <f>IF(F933="","",COUNTIF($F$2:F933,F933))</f>
        <v/>
      </c>
      <c r="H933" t="str">
        <f t="shared" si="36"/>
        <v/>
      </c>
    </row>
    <row r="934" spans="5:8" x14ac:dyDescent="0.35">
      <c r="E934" t="str">
        <f>IF(Units!A934="","",Units!A934&amp;Units!B934&amp;Units!C934&amp;"-"&amp;PROPER(Units!D934))</f>
        <v>3520006-Lancaster Township</v>
      </c>
      <c r="F934" t="str">
        <f t="shared" si="35"/>
        <v/>
      </c>
      <c r="G934" t="str">
        <f>IF(F934="","",COUNTIF($F$2:F934,F934))</f>
        <v/>
      </c>
      <c r="H934" t="str">
        <f t="shared" si="36"/>
        <v/>
      </c>
    </row>
    <row r="935" spans="5:8" x14ac:dyDescent="0.35">
      <c r="E935" t="str">
        <f>IF(Units!A935="","",Units!A935&amp;Units!B935&amp;Units!C935&amp;"-"&amp;PROPER(Units!D935))</f>
        <v>3520007-Polk Township</v>
      </c>
      <c r="F935" t="str">
        <f t="shared" si="35"/>
        <v/>
      </c>
      <c r="G935" t="str">
        <f>IF(F935="","",COUNTIF($F$2:F935,F935))</f>
        <v/>
      </c>
      <c r="H935" t="str">
        <f t="shared" si="36"/>
        <v/>
      </c>
    </row>
    <row r="936" spans="5:8" x14ac:dyDescent="0.35">
      <c r="E936" t="str">
        <f>IF(Units!A936="","",Units!A936&amp;Units!B936&amp;Units!C936&amp;"-"&amp;PROPER(Units!D936))</f>
        <v>3520008-Rock Creek Township</v>
      </c>
      <c r="F936" t="str">
        <f t="shared" si="35"/>
        <v/>
      </c>
      <c r="G936" t="str">
        <f>IF(F936="","",COUNTIF($F$2:F936,F936))</f>
        <v/>
      </c>
      <c r="H936" t="str">
        <f t="shared" si="36"/>
        <v/>
      </c>
    </row>
    <row r="937" spans="5:8" x14ac:dyDescent="0.35">
      <c r="E937" t="str">
        <f>IF(Units!A937="","",Units!A937&amp;Units!B937&amp;Units!C937&amp;"-"&amp;PROPER(Units!D937))</f>
        <v>3520009-Salamonie Township</v>
      </c>
      <c r="F937" t="str">
        <f t="shared" si="35"/>
        <v/>
      </c>
      <c r="G937" t="str">
        <f>IF(F937="","",COUNTIF($F$2:F937,F937))</f>
        <v/>
      </c>
      <c r="H937" t="str">
        <f t="shared" si="36"/>
        <v/>
      </c>
    </row>
    <row r="938" spans="5:8" x14ac:dyDescent="0.35">
      <c r="E938" t="str">
        <f>IF(Units!A938="","",Units!A938&amp;Units!B938&amp;Units!C938&amp;"-"&amp;PROPER(Units!D938))</f>
        <v>3520010-Union Township</v>
      </c>
      <c r="F938" t="str">
        <f t="shared" si="35"/>
        <v/>
      </c>
      <c r="G938" t="str">
        <f>IF(F938="","",COUNTIF($F$2:F938,F938))</f>
        <v/>
      </c>
      <c r="H938" t="str">
        <f t="shared" si="36"/>
        <v/>
      </c>
    </row>
    <row r="939" spans="5:8" x14ac:dyDescent="0.35">
      <c r="E939" t="str">
        <f>IF(Units!A939="","",Units!A939&amp;Units!B939&amp;Units!C939&amp;"-"&amp;PROPER(Units!D939))</f>
        <v>3520011-Warren Township</v>
      </c>
      <c r="F939" t="str">
        <f t="shared" si="35"/>
        <v/>
      </c>
      <c r="G939" t="str">
        <f>IF(F939="","",COUNTIF($F$2:F939,F939))</f>
        <v/>
      </c>
      <c r="H939" t="str">
        <f t="shared" si="36"/>
        <v/>
      </c>
    </row>
    <row r="940" spans="5:8" x14ac:dyDescent="0.35">
      <c r="E940" t="str">
        <f>IF(Units!A940="","",Units!A940&amp;Units!B940&amp;Units!C940&amp;"-"&amp;PROPER(Units!D940))</f>
        <v>3520012-Wayne Township</v>
      </c>
      <c r="F940" t="str">
        <f t="shared" si="35"/>
        <v/>
      </c>
      <c r="G940" t="str">
        <f>IF(F940="","",COUNTIF($F$2:F940,F940))</f>
        <v/>
      </c>
      <c r="H940" t="str">
        <f t="shared" si="36"/>
        <v/>
      </c>
    </row>
    <row r="941" spans="5:8" x14ac:dyDescent="0.35">
      <c r="E941" t="str">
        <f>IF(Units!A941="","",Units!A941&amp;Units!B941&amp;Units!C941&amp;"-"&amp;PROPER(Units!D941))</f>
        <v>3530307-Huntington Civil City</v>
      </c>
      <c r="F941" t="str">
        <f t="shared" si="35"/>
        <v/>
      </c>
      <c r="G941" t="str">
        <f>IF(F941="","",COUNTIF($F$2:F941,F941))</f>
        <v/>
      </c>
      <c r="H941" t="str">
        <f t="shared" si="36"/>
        <v/>
      </c>
    </row>
    <row r="942" spans="5:8" x14ac:dyDescent="0.35">
      <c r="E942" t="str">
        <f>IF(Units!A942="","",Units!A942&amp;Units!B942&amp;Units!C942&amp;"-"&amp;PROPER(Units!D942))</f>
        <v>3530683-Andrews Civil Town</v>
      </c>
      <c r="F942" t="str">
        <f t="shared" si="35"/>
        <v/>
      </c>
      <c r="G942" t="str">
        <f>IF(F942="","",COUNTIF($F$2:F942,F942))</f>
        <v/>
      </c>
      <c r="H942" t="str">
        <f t="shared" si="36"/>
        <v/>
      </c>
    </row>
    <row r="943" spans="5:8" x14ac:dyDescent="0.35">
      <c r="E943" t="str">
        <f>IF(Units!A943="","",Units!A943&amp;Units!B943&amp;Units!C943&amp;"-"&amp;PROPER(Units!D943))</f>
        <v>3530685-Mount Etna Civil Town</v>
      </c>
      <c r="F943" t="str">
        <f t="shared" si="35"/>
        <v/>
      </c>
      <c r="G943" t="str">
        <f>IF(F943="","",COUNTIF($F$2:F943,F943))</f>
        <v/>
      </c>
      <c r="H943" t="str">
        <f t="shared" si="36"/>
        <v/>
      </c>
    </row>
    <row r="944" spans="5:8" x14ac:dyDescent="0.35">
      <c r="E944" t="str">
        <f>IF(Units!A944="","",Units!A944&amp;Units!B944&amp;Units!C944&amp;"-"&amp;PROPER(Units!D944))</f>
        <v>3530686-Roanoke Civil Town</v>
      </c>
      <c r="F944" t="str">
        <f t="shared" si="35"/>
        <v/>
      </c>
      <c r="G944" t="str">
        <f>IF(F944="","",COUNTIF($F$2:F944,F944))</f>
        <v/>
      </c>
      <c r="H944" t="str">
        <f t="shared" si="36"/>
        <v/>
      </c>
    </row>
    <row r="945" spans="5:8" x14ac:dyDescent="0.35">
      <c r="E945" t="str">
        <f>IF(Units!A945="","",Units!A945&amp;Units!B945&amp;Units!C945&amp;"-"&amp;PROPER(Units!D945))</f>
        <v>3530687-Warren Civil Town</v>
      </c>
      <c r="F945" t="str">
        <f t="shared" si="35"/>
        <v/>
      </c>
      <c r="G945" t="str">
        <f>IF(F945="","",COUNTIF($F$2:F945,F945))</f>
        <v/>
      </c>
      <c r="H945" t="str">
        <f t="shared" si="36"/>
        <v/>
      </c>
    </row>
    <row r="946" spans="5:8" x14ac:dyDescent="0.35">
      <c r="E946" t="str">
        <f>IF(Units!A946="","",Units!A946&amp;Units!B946&amp;Units!C946&amp;"-"&amp;PROPER(Units!D946))</f>
        <v>3543625-Huntington County Community School Corporation</v>
      </c>
      <c r="F946" t="str">
        <f t="shared" si="35"/>
        <v/>
      </c>
      <c r="G946" t="str">
        <f>IF(F946="","",COUNTIF($F$2:F946,F946))</f>
        <v/>
      </c>
      <c r="H946" t="str">
        <f t="shared" si="36"/>
        <v/>
      </c>
    </row>
    <row r="947" spans="5:8" x14ac:dyDescent="0.35">
      <c r="E947" t="str">
        <f>IF(Units!A947="","",Units!A947&amp;Units!B947&amp;Units!C947&amp;"-"&amp;PROPER(Units!D947))</f>
        <v>3550096-Andrews Public Library</v>
      </c>
      <c r="F947" t="str">
        <f t="shared" si="35"/>
        <v/>
      </c>
      <c r="G947" t="str">
        <f>IF(F947="","",COUNTIF($F$2:F947,F947))</f>
        <v/>
      </c>
      <c r="H947" t="str">
        <f t="shared" si="36"/>
        <v/>
      </c>
    </row>
    <row r="948" spans="5:8" x14ac:dyDescent="0.35">
      <c r="E948" t="str">
        <f>IF(Units!A948="","",Units!A948&amp;Units!B948&amp;Units!C948&amp;"-"&amp;PROPER(Units!D948))</f>
        <v>3550098-Roanoke Public Library</v>
      </c>
      <c r="F948" t="str">
        <f t="shared" si="35"/>
        <v/>
      </c>
      <c r="G948" t="str">
        <f>IF(F948="","",COUNTIF($F$2:F948,F948))</f>
        <v/>
      </c>
      <c r="H948" t="str">
        <f t="shared" si="36"/>
        <v/>
      </c>
    </row>
    <row r="949" spans="5:8" x14ac:dyDescent="0.35">
      <c r="E949" t="str">
        <f>IF(Units!A949="","",Units!A949&amp;Units!B949&amp;Units!C949&amp;"-"&amp;PROPER(Units!D949))</f>
        <v>3550099-Warren Public Library</v>
      </c>
      <c r="F949" t="str">
        <f t="shared" si="35"/>
        <v/>
      </c>
      <c r="G949" t="str">
        <f>IF(F949="","",COUNTIF($F$2:F949,F949))</f>
        <v/>
      </c>
      <c r="H949" t="str">
        <f t="shared" si="36"/>
        <v/>
      </c>
    </row>
    <row r="950" spans="5:8" x14ac:dyDescent="0.35">
      <c r="E950" t="str">
        <f>IF(Units!A950="","",Units!A950&amp;Units!B950&amp;Units!C950&amp;"-"&amp;PROPER(Units!D950))</f>
        <v>3550302-Huntington Library</v>
      </c>
      <c r="F950" t="str">
        <f t="shared" si="35"/>
        <v/>
      </c>
      <c r="G950" t="str">
        <f>IF(F950="","",COUNTIF($F$2:F950,F950))</f>
        <v/>
      </c>
      <c r="H950" t="str">
        <f t="shared" si="36"/>
        <v/>
      </c>
    </row>
    <row r="951" spans="5:8" x14ac:dyDescent="0.35">
      <c r="E951" t="str">
        <f>IF(Units!A951="","",Units!A951&amp;Units!B951&amp;Units!C951&amp;"-"&amp;PROPER(Units!D951))</f>
        <v>3561055-Huntington County Solid Waste Management</v>
      </c>
      <c r="F951" t="str">
        <f t="shared" si="35"/>
        <v/>
      </c>
      <c r="G951" t="str">
        <f>IF(F951="","",COUNTIF($F$2:F951,F951))</f>
        <v/>
      </c>
      <c r="H951" t="str">
        <f t="shared" si="36"/>
        <v/>
      </c>
    </row>
    <row r="952" spans="5:8" x14ac:dyDescent="0.35">
      <c r="E952" t="str">
        <f>IF(Units!A952="","",Units!A952&amp;Units!B952&amp;Units!C952&amp;"-"&amp;PROPER(Units!D952))</f>
        <v>3610000-Jackson County</v>
      </c>
      <c r="F952" t="str">
        <f t="shared" si="35"/>
        <v/>
      </c>
      <c r="G952" t="str">
        <f>IF(F952="","",COUNTIF($F$2:F952,F952))</f>
        <v/>
      </c>
      <c r="H952" t="str">
        <f t="shared" si="36"/>
        <v/>
      </c>
    </row>
    <row r="953" spans="5:8" x14ac:dyDescent="0.35">
      <c r="E953" t="str">
        <f>IF(Units!A953="","",Units!A953&amp;Units!B953&amp;Units!C953&amp;"-"&amp;PROPER(Units!D953))</f>
        <v>3620001-Brownstown Township</v>
      </c>
      <c r="F953" t="str">
        <f t="shared" si="35"/>
        <v/>
      </c>
      <c r="G953" t="str">
        <f>IF(F953="","",COUNTIF($F$2:F953,F953))</f>
        <v/>
      </c>
      <c r="H953" t="str">
        <f t="shared" si="36"/>
        <v/>
      </c>
    </row>
    <row r="954" spans="5:8" x14ac:dyDescent="0.35">
      <c r="E954" t="str">
        <f>IF(Units!A954="","",Units!A954&amp;Units!B954&amp;Units!C954&amp;"-"&amp;PROPER(Units!D954))</f>
        <v>3620002-Carr Township</v>
      </c>
      <c r="F954" t="str">
        <f t="shared" si="35"/>
        <v/>
      </c>
      <c r="G954" t="str">
        <f>IF(F954="","",COUNTIF($F$2:F954,F954))</f>
        <v/>
      </c>
      <c r="H954" t="str">
        <f t="shared" si="36"/>
        <v/>
      </c>
    </row>
    <row r="955" spans="5:8" x14ac:dyDescent="0.35">
      <c r="E955" t="str">
        <f>IF(Units!A955="","",Units!A955&amp;Units!B955&amp;Units!C955&amp;"-"&amp;PROPER(Units!D955))</f>
        <v>3620003-Driftwood Township</v>
      </c>
      <c r="F955" t="str">
        <f t="shared" si="35"/>
        <v/>
      </c>
      <c r="G955" t="str">
        <f>IF(F955="","",COUNTIF($F$2:F955,F955))</f>
        <v/>
      </c>
      <c r="H955" t="str">
        <f t="shared" si="36"/>
        <v/>
      </c>
    </row>
    <row r="956" spans="5:8" x14ac:dyDescent="0.35">
      <c r="E956" t="str">
        <f>IF(Units!A956="","",Units!A956&amp;Units!B956&amp;Units!C956&amp;"-"&amp;PROPER(Units!D956))</f>
        <v>3620004-Grassy Fork Township</v>
      </c>
      <c r="F956" t="str">
        <f t="shared" si="35"/>
        <v/>
      </c>
      <c r="G956" t="str">
        <f>IF(F956="","",COUNTIF($F$2:F956,F956))</f>
        <v/>
      </c>
      <c r="H956" t="str">
        <f t="shared" si="36"/>
        <v/>
      </c>
    </row>
    <row r="957" spans="5:8" x14ac:dyDescent="0.35">
      <c r="E957" t="str">
        <f>IF(Units!A957="","",Units!A957&amp;Units!B957&amp;Units!C957&amp;"-"&amp;PROPER(Units!D957))</f>
        <v>3620005-Hamilton Township</v>
      </c>
      <c r="F957" t="str">
        <f t="shared" si="35"/>
        <v/>
      </c>
      <c r="G957" t="str">
        <f>IF(F957="","",COUNTIF($F$2:F957,F957))</f>
        <v/>
      </c>
      <c r="H957" t="str">
        <f t="shared" si="36"/>
        <v/>
      </c>
    </row>
    <row r="958" spans="5:8" x14ac:dyDescent="0.35">
      <c r="E958" t="str">
        <f>IF(Units!A958="","",Units!A958&amp;Units!B958&amp;Units!C958&amp;"-"&amp;PROPER(Units!D958))</f>
        <v>3620006-Jackson Township</v>
      </c>
      <c r="F958" t="str">
        <f t="shared" si="35"/>
        <v/>
      </c>
      <c r="G958" t="str">
        <f>IF(F958="","",COUNTIF($F$2:F958,F958))</f>
        <v/>
      </c>
      <c r="H958" t="str">
        <f t="shared" si="36"/>
        <v/>
      </c>
    </row>
    <row r="959" spans="5:8" x14ac:dyDescent="0.35">
      <c r="E959" t="str">
        <f>IF(Units!A959="","",Units!A959&amp;Units!B959&amp;Units!C959&amp;"-"&amp;PROPER(Units!D959))</f>
        <v>3620007-Owen Township</v>
      </c>
      <c r="F959" t="str">
        <f t="shared" si="35"/>
        <v/>
      </c>
      <c r="G959" t="str">
        <f>IF(F959="","",COUNTIF($F$2:F959,F959))</f>
        <v/>
      </c>
      <c r="H959" t="str">
        <f t="shared" si="36"/>
        <v/>
      </c>
    </row>
    <row r="960" spans="5:8" x14ac:dyDescent="0.35">
      <c r="E960" t="str">
        <f>IF(Units!A960="","",Units!A960&amp;Units!B960&amp;Units!C960&amp;"-"&amp;PROPER(Units!D960))</f>
        <v>3620008-Pershing Township</v>
      </c>
      <c r="F960" t="str">
        <f t="shared" si="35"/>
        <v/>
      </c>
      <c r="G960" t="str">
        <f>IF(F960="","",COUNTIF($F$2:F960,F960))</f>
        <v/>
      </c>
      <c r="H960" t="str">
        <f t="shared" si="36"/>
        <v/>
      </c>
    </row>
    <row r="961" spans="5:8" x14ac:dyDescent="0.35">
      <c r="E961" t="str">
        <f>IF(Units!A961="","",Units!A961&amp;Units!B961&amp;Units!C961&amp;"-"&amp;PROPER(Units!D961))</f>
        <v>3620009-Redding Township</v>
      </c>
      <c r="F961" t="str">
        <f t="shared" si="35"/>
        <v/>
      </c>
      <c r="G961" t="str">
        <f>IF(F961="","",COUNTIF($F$2:F961,F961))</f>
        <v/>
      </c>
      <c r="H961" t="str">
        <f t="shared" si="36"/>
        <v/>
      </c>
    </row>
    <row r="962" spans="5:8" x14ac:dyDescent="0.35">
      <c r="E962" t="str">
        <f>IF(Units!A962="","",Units!A962&amp;Units!B962&amp;Units!C962&amp;"-"&amp;PROPER(Units!D962))</f>
        <v>3620010-Salt Creek Township</v>
      </c>
      <c r="F962" t="str">
        <f t="shared" si="35"/>
        <v/>
      </c>
      <c r="G962" t="str">
        <f>IF(F962="","",COUNTIF($F$2:F962,F962))</f>
        <v/>
      </c>
      <c r="H962" t="str">
        <f t="shared" si="36"/>
        <v/>
      </c>
    </row>
    <row r="963" spans="5:8" x14ac:dyDescent="0.35">
      <c r="E963" t="str">
        <f>IF(Units!A963="","",Units!A963&amp;Units!B963&amp;Units!C963&amp;"-"&amp;PROPER(Units!D963))</f>
        <v>3620011-Vernon Township</v>
      </c>
      <c r="F963" t="str">
        <f t="shared" ref="F963:F1026" si="37">IF(LEFT(E963,2)=$F$1,$F$1,"")</f>
        <v/>
      </c>
      <c r="G963" t="str">
        <f>IF(F963="","",COUNTIF($F$2:F963,F963))</f>
        <v/>
      </c>
      <c r="H963" t="str">
        <f t="shared" ref="H963:H1026" si="38">IF(G963="","",E963)</f>
        <v/>
      </c>
    </row>
    <row r="964" spans="5:8" x14ac:dyDescent="0.35">
      <c r="E964" t="str">
        <f>IF(Units!A964="","",Units!A964&amp;Units!B964&amp;Units!C964&amp;"-"&amp;PROPER(Units!D964))</f>
        <v>3620012-Washington Township</v>
      </c>
      <c r="F964" t="str">
        <f t="shared" si="37"/>
        <v/>
      </c>
      <c r="G964" t="str">
        <f>IF(F964="","",COUNTIF($F$2:F964,F964))</f>
        <v/>
      </c>
      <c r="H964" t="str">
        <f t="shared" si="38"/>
        <v/>
      </c>
    </row>
    <row r="965" spans="5:8" x14ac:dyDescent="0.35">
      <c r="E965" t="str">
        <f>IF(Units!A965="","",Units!A965&amp;Units!B965&amp;Units!C965&amp;"-"&amp;PROPER(Units!D965))</f>
        <v>3630314-Seymour Civil City</v>
      </c>
      <c r="F965" t="str">
        <f t="shared" si="37"/>
        <v/>
      </c>
      <c r="G965" t="str">
        <f>IF(F965="","",COUNTIF($F$2:F965,F965))</f>
        <v/>
      </c>
      <c r="H965" t="str">
        <f t="shared" si="38"/>
        <v/>
      </c>
    </row>
    <row r="966" spans="5:8" x14ac:dyDescent="0.35">
      <c r="E966" t="str">
        <f>IF(Units!A966="","",Units!A966&amp;Units!B966&amp;Units!C966&amp;"-"&amp;PROPER(Units!D966))</f>
        <v>3630688-Brownstown Civil Town</v>
      </c>
      <c r="F966" t="str">
        <f t="shared" si="37"/>
        <v/>
      </c>
      <c r="G966" t="str">
        <f>IF(F966="","",COUNTIF($F$2:F966,F966))</f>
        <v/>
      </c>
      <c r="H966" t="str">
        <f t="shared" si="38"/>
        <v/>
      </c>
    </row>
    <row r="967" spans="5:8" x14ac:dyDescent="0.35">
      <c r="E967" t="str">
        <f>IF(Units!A967="","",Units!A967&amp;Units!B967&amp;Units!C967&amp;"-"&amp;PROPER(Units!D967))</f>
        <v>3630689-Crothersville Civil Town</v>
      </c>
      <c r="F967" t="str">
        <f t="shared" si="37"/>
        <v/>
      </c>
      <c r="G967" t="str">
        <f>IF(F967="","",COUNTIF($F$2:F967,F967))</f>
        <v/>
      </c>
      <c r="H967" t="str">
        <f t="shared" si="38"/>
        <v/>
      </c>
    </row>
    <row r="968" spans="5:8" x14ac:dyDescent="0.35">
      <c r="E968" t="str">
        <f>IF(Units!A968="","",Units!A968&amp;Units!B968&amp;Units!C968&amp;"-"&amp;PROPER(Units!D968))</f>
        <v>3630690-Medora Civil Town</v>
      </c>
      <c r="F968" t="str">
        <f t="shared" si="37"/>
        <v/>
      </c>
      <c r="G968" t="str">
        <f>IF(F968="","",COUNTIF($F$2:F968,F968))</f>
        <v/>
      </c>
      <c r="H968" t="str">
        <f t="shared" si="38"/>
        <v/>
      </c>
    </row>
    <row r="969" spans="5:8" x14ac:dyDescent="0.35">
      <c r="E969" t="str">
        <f>IF(Units!A969="","",Units!A969&amp;Units!B969&amp;Units!C969&amp;"-"&amp;PROPER(Units!D969))</f>
        <v>3643640-Medora Community School Corporation</v>
      </c>
      <c r="F969" t="str">
        <f t="shared" si="37"/>
        <v/>
      </c>
      <c r="G969" t="str">
        <f>IF(F969="","",COUNTIF($F$2:F969,F969))</f>
        <v/>
      </c>
      <c r="H969" t="str">
        <f t="shared" si="38"/>
        <v/>
      </c>
    </row>
    <row r="970" spans="5:8" x14ac:dyDescent="0.35">
      <c r="E970" t="str">
        <f>IF(Units!A970="","",Units!A970&amp;Units!B970&amp;Units!C970&amp;"-"&amp;PROPER(Units!D970))</f>
        <v>3643675-Seymour Community School Corporation</v>
      </c>
      <c r="F970" t="str">
        <f t="shared" si="37"/>
        <v/>
      </c>
      <c r="G970" t="str">
        <f>IF(F970="","",COUNTIF($F$2:F970,F970))</f>
        <v/>
      </c>
      <c r="H970" t="str">
        <f t="shared" si="38"/>
        <v/>
      </c>
    </row>
    <row r="971" spans="5:8" x14ac:dyDescent="0.35">
      <c r="E971" t="str">
        <f>IF(Units!A971="","",Units!A971&amp;Units!B971&amp;Units!C971&amp;"-"&amp;PROPER(Units!D971))</f>
        <v>3643695-Brownstown Central Community School Corporation</v>
      </c>
      <c r="F971" t="str">
        <f t="shared" si="37"/>
        <v/>
      </c>
      <c r="G971" t="str">
        <f>IF(F971="","",COUNTIF($F$2:F971,F971))</f>
        <v/>
      </c>
      <c r="H971" t="str">
        <f t="shared" si="38"/>
        <v/>
      </c>
    </row>
    <row r="972" spans="5:8" x14ac:dyDescent="0.35">
      <c r="E972" t="str">
        <f>IF(Units!A972="","",Units!A972&amp;Units!B972&amp;Units!C972&amp;"-"&amp;PROPER(Units!D972))</f>
        <v>3643710-Crothersville Community School Corporation</v>
      </c>
      <c r="F972" t="str">
        <f t="shared" si="37"/>
        <v/>
      </c>
      <c r="G972" t="str">
        <f>IF(F972="","",COUNTIF($F$2:F972,F972))</f>
        <v/>
      </c>
      <c r="H972" t="str">
        <f t="shared" si="38"/>
        <v/>
      </c>
    </row>
    <row r="973" spans="5:8" x14ac:dyDescent="0.35">
      <c r="E973" t="str">
        <f>IF(Units!A973="","",Units!A973&amp;Units!B973&amp;Units!C973&amp;"-"&amp;PROPER(Units!D973))</f>
        <v>3650100-Brownstown Public Library</v>
      </c>
      <c r="F973" t="str">
        <f t="shared" si="37"/>
        <v/>
      </c>
      <c r="G973" t="str">
        <f>IF(F973="","",COUNTIF($F$2:F973,F973))</f>
        <v/>
      </c>
      <c r="H973" t="str">
        <f t="shared" si="38"/>
        <v/>
      </c>
    </row>
    <row r="974" spans="5:8" x14ac:dyDescent="0.35">
      <c r="E974" t="str">
        <f>IF(Units!A974="","",Units!A974&amp;Units!B974&amp;Units!C974&amp;"-"&amp;PROPER(Units!D974))</f>
        <v>3650289-Jackson County Public Library</v>
      </c>
      <c r="F974" t="str">
        <f t="shared" si="37"/>
        <v/>
      </c>
      <c r="G974" t="str">
        <f>IF(F974="","",COUNTIF($F$2:F974,F974))</f>
        <v/>
      </c>
      <c r="H974" t="str">
        <f t="shared" si="38"/>
        <v/>
      </c>
    </row>
    <row r="975" spans="5:8" x14ac:dyDescent="0.35">
      <c r="E975" t="str">
        <f>IF(Units!A975="","",Units!A975&amp;Units!B975&amp;Units!C975&amp;"-"&amp;PROPER(Units!D975))</f>
        <v>3660339-Vernon Township Fire Protection District</v>
      </c>
      <c r="F975" t="str">
        <f t="shared" si="37"/>
        <v/>
      </c>
      <c r="G975" t="str">
        <f>IF(F975="","",COUNTIF($F$2:F975,F975))</f>
        <v/>
      </c>
      <c r="H975" t="str">
        <f t="shared" si="38"/>
        <v/>
      </c>
    </row>
    <row r="976" spans="5:8" x14ac:dyDescent="0.35">
      <c r="E976" t="str">
        <f>IF(Units!A976="","",Units!A976&amp;Units!B976&amp;Units!C976&amp;"-"&amp;PROPER(Units!D976))</f>
        <v>3660940-Seymour Airport Authority</v>
      </c>
      <c r="F976" t="str">
        <f t="shared" si="37"/>
        <v/>
      </c>
      <c r="G976" t="str">
        <f>IF(F976="","",COUNTIF($F$2:F976,F976))</f>
        <v/>
      </c>
      <c r="H976" t="str">
        <f t="shared" si="38"/>
        <v/>
      </c>
    </row>
    <row r="977" spans="5:8" x14ac:dyDescent="0.35">
      <c r="E977" t="str">
        <f>IF(Units!A977="","",Units!A977&amp;Units!B977&amp;Units!C977&amp;"-"&amp;PROPER(Units!D977))</f>
        <v>3661014-Jackson County Solid Waste</v>
      </c>
      <c r="F977" t="str">
        <f t="shared" si="37"/>
        <v/>
      </c>
      <c r="G977" t="str">
        <f>IF(F977="","",COUNTIF($F$2:F977,F977))</f>
        <v/>
      </c>
      <c r="H977" t="str">
        <f t="shared" si="38"/>
        <v/>
      </c>
    </row>
    <row r="978" spans="5:8" x14ac:dyDescent="0.35">
      <c r="E978" t="str">
        <f>IF(Units!A978="","",Units!A978&amp;Units!B978&amp;Units!C978&amp;"-"&amp;PROPER(Units!D978))</f>
        <v>3661081-Pershing Fire District</v>
      </c>
      <c r="F978" t="str">
        <f t="shared" si="37"/>
        <v/>
      </c>
      <c r="G978" t="str">
        <f>IF(F978="","",COUNTIF($F$2:F978,F978))</f>
        <v/>
      </c>
      <c r="H978" t="str">
        <f t="shared" si="38"/>
        <v/>
      </c>
    </row>
    <row r="979" spans="5:8" x14ac:dyDescent="0.35">
      <c r="E979" t="str">
        <f>IF(Units!A979="","",Units!A979&amp;Units!B979&amp;Units!C979&amp;"-"&amp;PROPER(Units!D979))</f>
        <v>3661083-Driftwood Township Fire Protection District</v>
      </c>
      <c r="F979" t="str">
        <f t="shared" si="37"/>
        <v/>
      </c>
      <c r="G979" t="str">
        <f>IF(F979="","",COUNTIF($F$2:F979,F979))</f>
        <v/>
      </c>
      <c r="H979" t="str">
        <f t="shared" si="38"/>
        <v/>
      </c>
    </row>
    <row r="980" spans="5:8" x14ac:dyDescent="0.35">
      <c r="E980" t="str">
        <f>IF(Units!A980="","",Units!A980&amp;Units!B980&amp;Units!C980&amp;"-"&amp;PROPER(Units!D980))</f>
        <v>3661084-Brownstown Fire Protection District</v>
      </c>
      <c r="F980" t="str">
        <f t="shared" si="37"/>
        <v/>
      </c>
      <c r="G980" t="str">
        <f>IF(F980="","",COUNTIF($F$2:F980,F980))</f>
        <v/>
      </c>
      <c r="H980" t="str">
        <f t="shared" si="38"/>
        <v/>
      </c>
    </row>
    <row r="981" spans="5:8" x14ac:dyDescent="0.35">
      <c r="E981" t="str">
        <f>IF(Units!A981="","",Units!A981&amp;Units!B981&amp;Units!C981&amp;"-"&amp;PROPER(Units!D981))</f>
        <v>3661085-Grassy Fork Township Fire Protection District</v>
      </c>
      <c r="F981" t="str">
        <f t="shared" si="37"/>
        <v/>
      </c>
      <c r="G981" t="str">
        <f>IF(F981="","",COUNTIF($F$2:F981,F981))</f>
        <v/>
      </c>
      <c r="H981" t="str">
        <f t="shared" si="38"/>
        <v/>
      </c>
    </row>
    <row r="982" spans="5:8" x14ac:dyDescent="0.35">
      <c r="E982" t="str">
        <f>IF(Units!A982="","",Units!A982&amp;Units!B982&amp;Units!C982&amp;"-"&amp;PROPER(Units!D982))</f>
        <v>3661086-Redding Township Fire Protection District</v>
      </c>
      <c r="F982" t="str">
        <f t="shared" si="37"/>
        <v/>
      </c>
      <c r="G982" t="str">
        <f>IF(F982="","",COUNTIF($F$2:F982,F982))</f>
        <v/>
      </c>
      <c r="H982" t="str">
        <f t="shared" si="38"/>
        <v/>
      </c>
    </row>
    <row r="983" spans="5:8" x14ac:dyDescent="0.35">
      <c r="E983" t="str">
        <f>IF(Units!A983="","",Units!A983&amp;Units!B983&amp;Units!C983&amp;"-"&amp;PROPER(Units!D983))</f>
        <v>3661087-Owen Salt Creek Fire Protection District</v>
      </c>
      <c r="F983" t="str">
        <f t="shared" si="37"/>
        <v/>
      </c>
      <c r="G983" t="str">
        <f>IF(F983="","",COUNTIF($F$2:F983,F983))</f>
        <v/>
      </c>
      <c r="H983" t="str">
        <f t="shared" si="38"/>
        <v/>
      </c>
    </row>
    <row r="984" spans="5:8" x14ac:dyDescent="0.35">
      <c r="E984" t="str">
        <f>IF(Units!A984="","",Units!A984&amp;Units!B984&amp;Units!C984&amp;"-"&amp;PROPER(Units!D984))</f>
        <v>3661088-Hamilton Township Fire Protection District</v>
      </c>
      <c r="F984" t="str">
        <f t="shared" si="37"/>
        <v/>
      </c>
      <c r="G984" t="str">
        <f>IF(F984="","",COUNTIF($F$2:F984,F984))</f>
        <v/>
      </c>
      <c r="H984" t="str">
        <f t="shared" si="38"/>
        <v/>
      </c>
    </row>
    <row r="985" spans="5:8" x14ac:dyDescent="0.35">
      <c r="E985" t="str">
        <f>IF(Units!A985="","",Units!A985&amp;Units!B985&amp;Units!C985&amp;"-"&amp;PROPER(Units!D985))</f>
        <v>3661089-Jackson Washington Fire Protection District</v>
      </c>
      <c r="F985" t="str">
        <f t="shared" si="37"/>
        <v/>
      </c>
      <c r="G985" t="str">
        <f>IF(F985="","",COUNTIF($F$2:F985,F985))</f>
        <v/>
      </c>
      <c r="H985" t="str">
        <f t="shared" si="38"/>
        <v/>
      </c>
    </row>
    <row r="986" spans="5:8" x14ac:dyDescent="0.35">
      <c r="E986" t="str">
        <f>IF(Units!A986="","",Units!A986&amp;Units!B986&amp;Units!C986&amp;"-"&amp;PROPER(Units!D986))</f>
        <v>3710000-Jasper County</v>
      </c>
      <c r="F986" t="str">
        <f t="shared" si="37"/>
        <v/>
      </c>
      <c r="G986" t="str">
        <f>IF(F986="","",COUNTIF($F$2:F986,F986))</f>
        <v/>
      </c>
      <c r="H986" t="str">
        <f t="shared" si="38"/>
        <v/>
      </c>
    </row>
    <row r="987" spans="5:8" x14ac:dyDescent="0.35">
      <c r="E987" t="str">
        <f>IF(Units!A987="","",Units!A987&amp;Units!B987&amp;Units!C987&amp;"-"&amp;PROPER(Units!D987))</f>
        <v>3720001-Barkley Township</v>
      </c>
      <c r="F987" t="str">
        <f t="shared" si="37"/>
        <v/>
      </c>
      <c r="G987" t="str">
        <f>IF(F987="","",COUNTIF($F$2:F987,F987))</f>
        <v/>
      </c>
      <c r="H987" t="str">
        <f t="shared" si="38"/>
        <v/>
      </c>
    </row>
    <row r="988" spans="5:8" x14ac:dyDescent="0.35">
      <c r="E988" t="str">
        <f>IF(Units!A988="","",Units!A988&amp;Units!B988&amp;Units!C988&amp;"-"&amp;PROPER(Units!D988))</f>
        <v>3720002-Carpenter Township</v>
      </c>
      <c r="F988" t="str">
        <f t="shared" si="37"/>
        <v/>
      </c>
      <c r="G988" t="str">
        <f>IF(F988="","",COUNTIF($F$2:F988,F988))</f>
        <v/>
      </c>
      <c r="H988" t="str">
        <f t="shared" si="38"/>
        <v/>
      </c>
    </row>
    <row r="989" spans="5:8" x14ac:dyDescent="0.35">
      <c r="E989" t="str">
        <f>IF(Units!A989="","",Units!A989&amp;Units!B989&amp;Units!C989&amp;"-"&amp;PROPER(Units!D989))</f>
        <v>3720003-Gillam Township</v>
      </c>
      <c r="F989" t="str">
        <f t="shared" si="37"/>
        <v/>
      </c>
      <c r="G989" t="str">
        <f>IF(F989="","",COUNTIF($F$2:F989,F989))</f>
        <v/>
      </c>
      <c r="H989" t="str">
        <f t="shared" si="38"/>
        <v/>
      </c>
    </row>
    <row r="990" spans="5:8" x14ac:dyDescent="0.35">
      <c r="E990" t="str">
        <f>IF(Units!A990="","",Units!A990&amp;Units!B990&amp;Units!C990&amp;"-"&amp;PROPER(Units!D990))</f>
        <v>3720004-Hanging Grove Township</v>
      </c>
      <c r="F990" t="str">
        <f t="shared" si="37"/>
        <v/>
      </c>
      <c r="G990" t="str">
        <f>IF(F990="","",COUNTIF($F$2:F990,F990))</f>
        <v/>
      </c>
      <c r="H990" t="str">
        <f t="shared" si="38"/>
        <v/>
      </c>
    </row>
    <row r="991" spans="5:8" x14ac:dyDescent="0.35">
      <c r="E991" t="str">
        <f>IF(Units!A991="","",Units!A991&amp;Units!B991&amp;Units!C991&amp;"-"&amp;PROPER(Units!D991))</f>
        <v>3720005-Jordan Township</v>
      </c>
      <c r="F991" t="str">
        <f t="shared" si="37"/>
        <v/>
      </c>
      <c r="G991" t="str">
        <f>IF(F991="","",COUNTIF($F$2:F991,F991))</f>
        <v/>
      </c>
      <c r="H991" t="str">
        <f t="shared" si="38"/>
        <v/>
      </c>
    </row>
    <row r="992" spans="5:8" x14ac:dyDescent="0.35">
      <c r="E992" t="str">
        <f>IF(Units!A992="","",Units!A992&amp;Units!B992&amp;Units!C992&amp;"-"&amp;PROPER(Units!D992))</f>
        <v>3720006-Kankakee Township</v>
      </c>
      <c r="F992" t="str">
        <f t="shared" si="37"/>
        <v/>
      </c>
      <c r="G992" t="str">
        <f>IF(F992="","",COUNTIF($F$2:F992,F992))</f>
        <v/>
      </c>
      <c r="H992" t="str">
        <f t="shared" si="38"/>
        <v/>
      </c>
    </row>
    <row r="993" spans="5:8" x14ac:dyDescent="0.35">
      <c r="E993" t="str">
        <f>IF(Units!A993="","",Units!A993&amp;Units!B993&amp;Units!C993&amp;"-"&amp;PROPER(Units!D993))</f>
        <v>3720007-Keener Township</v>
      </c>
      <c r="F993" t="str">
        <f t="shared" si="37"/>
        <v/>
      </c>
      <c r="G993" t="str">
        <f>IF(F993="","",COUNTIF($F$2:F993,F993))</f>
        <v/>
      </c>
      <c r="H993" t="str">
        <f t="shared" si="38"/>
        <v/>
      </c>
    </row>
    <row r="994" spans="5:8" x14ac:dyDescent="0.35">
      <c r="E994" t="str">
        <f>IF(Units!A994="","",Units!A994&amp;Units!B994&amp;Units!C994&amp;"-"&amp;PROPER(Units!D994))</f>
        <v>3720008-Marion Township</v>
      </c>
      <c r="F994" t="str">
        <f t="shared" si="37"/>
        <v/>
      </c>
      <c r="G994" t="str">
        <f>IF(F994="","",COUNTIF($F$2:F994,F994))</f>
        <v/>
      </c>
      <c r="H994" t="str">
        <f t="shared" si="38"/>
        <v/>
      </c>
    </row>
    <row r="995" spans="5:8" x14ac:dyDescent="0.35">
      <c r="E995" t="str">
        <f>IF(Units!A995="","",Units!A995&amp;Units!B995&amp;Units!C995&amp;"-"&amp;PROPER(Units!D995))</f>
        <v>3720009-Milroy Township</v>
      </c>
      <c r="F995" t="str">
        <f t="shared" si="37"/>
        <v/>
      </c>
      <c r="G995" t="str">
        <f>IF(F995="","",COUNTIF($F$2:F995,F995))</f>
        <v/>
      </c>
      <c r="H995" t="str">
        <f t="shared" si="38"/>
        <v/>
      </c>
    </row>
    <row r="996" spans="5:8" x14ac:dyDescent="0.35">
      <c r="E996" t="str">
        <f>IF(Units!A996="","",Units!A996&amp;Units!B996&amp;Units!C996&amp;"-"&amp;PROPER(Units!D996))</f>
        <v>3720010-Newton Township</v>
      </c>
      <c r="F996" t="str">
        <f t="shared" si="37"/>
        <v/>
      </c>
      <c r="G996" t="str">
        <f>IF(F996="","",COUNTIF($F$2:F996,F996))</f>
        <v/>
      </c>
      <c r="H996" t="str">
        <f t="shared" si="38"/>
        <v/>
      </c>
    </row>
    <row r="997" spans="5:8" x14ac:dyDescent="0.35">
      <c r="E997" t="str">
        <f>IF(Units!A997="","",Units!A997&amp;Units!B997&amp;Units!C997&amp;"-"&amp;PROPER(Units!D997))</f>
        <v>3720011-Union Township</v>
      </c>
      <c r="F997" t="str">
        <f t="shared" si="37"/>
        <v/>
      </c>
      <c r="G997" t="str">
        <f>IF(F997="","",COUNTIF($F$2:F997,F997))</f>
        <v/>
      </c>
      <c r="H997" t="str">
        <f t="shared" si="38"/>
        <v/>
      </c>
    </row>
    <row r="998" spans="5:8" x14ac:dyDescent="0.35">
      <c r="E998" t="str">
        <f>IF(Units!A998="","",Units!A998&amp;Units!B998&amp;Units!C998&amp;"-"&amp;PROPER(Units!D998))</f>
        <v>3720012-Walker Township</v>
      </c>
      <c r="F998" t="str">
        <f t="shared" si="37"/>
        <v/>
      </c>
      <c r="G998" t="str">
        <f>IF(F998="","",COUNTIF($F$2:F998,F998))</f>
        <v/>
      </c>
      <c r="H998" t="str">
        <f t="shared" si="38"/>
        <v/>
      </c>
    </row>
    <row r="999" spans="5:8" x14ac:dyDescent="0.35">
      <c r="E999" t="str">
        <f>IF(Units!A999="","",Units!A999&amp;Units!B999&amp;Units!C999&amp;"-"&amp;PROPER(Units!D999))</f>
        <v>3720013-Wheatfield Township</v>
      </c>
      <c r="F999" t="str">
        <f t="shared" si="37"/>
        <v/>
      </c>
      <c r="G999" t="str">
        <f>IF(F999="","",COUNTIF($F$2:F999,F999))</f>
        <v/>
      </c>
      <c r="H999" t="str">
        <f t="shared" si="38"/>
        <v/>
      </c>
    </row>
    <row r="1000" spans="5:8" x14ac:dyDescent="0.35">
      <c r="E1000" t="str">
        <f>IF(Units!A1000="","",Units!A1000&amp;Units!B1000&amp;Units!C1000&amp;"-"&amp;PROPER(Units!D1000))</f>
        <v>3730437-Rensselaer Civil City</v>
      </c>
      <c r="F1000" t="str">
        <f t="shared" si="37"/>
        <v/>
      </c>
      <c r="G1000" t="str">
        <f>IF(F1000="","",COUNTIF($F$2:F1000,F1000))</f>
        <v/>
      </c>
      <c r="H1000" t="str">
        <f t="shared" si="38"/>
        <v/>
      </c>
    </row>
    <row r="1001" spans="5:8" x14ac:dyDescent="0.35">
      <c r="E1001" t="str">
        <f>IF(Units!A1001="","",Units!A1001&amp;Units!B1001&amp;Units!C1001&amp;"-"&amp;PROPER(Units!D1001))</f>
        <v>3730691-Demotte Civil Town</v>
      </c>
      <c r="F1001" t="str">
        <f t="shared" si="37"/>
        <v/>
      </c>
      <c r="G1001" t="str">
        <f>IF(F1001="","",COUNTIF($F$2:F1001,F1001))</f>
        <v/>
      </c>
      <c r="H1001" t="str">
        <f t="shared" si="38"/>
        <v/>
      </c>
    </row>
    <row r="1002" spans="5:8" x14ac:dyDescent="0.35">
      <c r="E1002" t="str">
        <f>IF(Units!A1002="","",Units!A1002&amp;Units!B1002&amp;Units!C1002&amp;"-"&amp;PROPER(Units!D1002))</f>
        <v>3730692-Remington Civil Town</v>
      </c>
      <c r="F1002" t="str">
        <f t="shared" si="37"/>
        <v/>
      </c>
      <c r="G1002" t="str">
        <f>IF(F1002="","",COUNTIF($F$2:F1002,F1002))</f>
        <v/>
      </c>
      <c r="H1002" t="str">
        <f t="shared" si="38"/>
        <v/>
      </c>
    </row>
    <row r="1003" spans="5:8" x14ac:dyDescent="0.35">
      <c r="E1003" t="str">
        <f>IF(Units!A1003="","",Units!A1003&amp;Units!B1003&amp;Units!C1003&amp;"-"&amp;PROPER(Units!D1003))</f>
        <v>3730693-Wheatfield Civil Town</v>
      </c>
      <c r="F1003" t="str">
        <f t="shared" si="37"/>
        <v/>
      </c>
      <c r="G1003" t="str">
        <f>IF(F1003="","",COUNTIF($F$2:F1003,F1003))</f>
        <v/>
      </c>
      <c r="H1003" t="str">
        <f t="shared" si="38"/>
        <v/>
      </c>
    </row>
    <row r="1004" spans="5:8" x14ac:dyDescent="0.35">
      <c r="E1004" t="str">
        <f>IF(Units!A1004="","",Units!A1004&amp;Units!B1004&amp;Units!C1004&amp;"-"&amp;PROPER(Units!D1004))</f>
        <v>3743785-Kankakee Valley School Corporation</v>
      </c>
      <c r="F1004" t="str">
        <f t="shared" si="37"/>
        <v/>
      </c>
      <c r="G1004" t="str">
        <f>IF(F1004="","",COUNTIF($F$2:F1004,F1004))</f>
        <v/>
      </c>
      <c r="H1004" t="str">
        <f t="shared" si="38"/>
        <v/>
      </c>
    </row>
    <row r="1005" spans="5:8" x14ac:dyDescent="0.35">
      <c r="E1005" t="str">
        <f>IF(Units!A1005="","",Units!A1005&amp;Units!B1005&amp;Units!C1005&amp;"-"&amp;PROPER(Units!D1005))</f>
        <v>3743815-Rensselaer Central School Corporation</v>
      </c>
      <c r="F1005" t="str">
        <f t="shared" si="37"/>
        <v/>
      </c>
      <c r="G1005" t="str">
        <f>IF(F1005="","",COUNTIF($F$2:F1005,F1005))</f>
        <v/>
      </c>
      <c r="H1005" t="str">
        <f t="shared" si="38"/>
        <v/>
      </c>
    </row>
    <row r="1006" spans="5:8" x14ac:dyDescent="0.35">
      <c r="E1006" t="str">
        <f>IF(Units!A1006="","",Units!A1006&amp;Units!B1006&amp;Units!C1006&amp;"-"&amp;PROPER(Units!D1006))</f>
        <v>3750103-Remington Public Library</v>
      </c>
      <c r="F1006" t="str">
        <f t="shared" si="37"/>
        <v/>
      </c>
      <c r="G1006" t="str">
        <f>IF(F1006="","",COUNTIF($F$2:F1006,F1006))</f>
        <v/>
      </c>
      <c r="H1006" t="str">
        <f t="shared" si="38"/>
        <v/>
      </c>
    </row>
    <row r="1007" spans="5:8" x14ac:dyDescent="0.35">
      <c r="E1007" t="str">
        <f>IF(Units!A1007="","",Units!A1007&amp;Units!B1007&amp;Units!C1007&amp;"-"&amp;PROPER(Units!D1007))</f>
        <v>3750266-Jasper County Public Library</v>
      </c>
      <c r="F1007" t="str">
        <f t="shared" si="37"/>
        <v/>
      </c>
      <c r="G1007" t="str">
        <f>IF(F1007="","",COUNTIF($F$2:F1007,F1007))</f>
        <v/>
      </c>
      <c r="H1007" t="str">
        <f t="shared" si="38"/>
        <v/>
      </c>
    </row>
    <row r="1008" spans="5:8" x14ac:dyDescent="0.35">
      <c r="E1008" t="str">
        <f>IF(Units!A1008="","",Units!A1008&amp;Units!B1008&amp;Units!C1008&amp;"-"&amp;PROPER(Units!D1008))</f>
        <v>3760328-Jasper County Airport Authority</v>
      </c>
      <c r="F1008" t="str">
        <f t="shared" si="37"/>
        <v/>
      </c>
      <c r="G1008" t="str">
        <f>IF(F1008="","",COUNTIF($F$2:F1008,F1008))</f>
        <v/>
      </c>
      <c r="H1008" t="str">
        <f t="shared" si="38"/>
        <v/>
      </c>
    </row>
    <row r="1009" spans="5:8" x14ac:dyDescent="0.35">
      <c r="E1009" t="str">
        <f>IF(Units!A1009="","",Units!A1009&amp;Units!B1009&amp;Units!C1009&amp;"-"&amp;PROPER(Units!D1009))</f>
        <v>3761062-Northwest Indiana Solid Waste Management</v>
      </c>
      <c r="F1009" t="str">
        <f t="shared" si="37"/>
        <v/>
      </c>
      <c r="G1009" t="str">
        <f>IF(F1009="","",COUNTIF($F$2:F1009,F1009))</f>
        <v/>
      </c>
      <c r="H1009" t="str">
        <f t="shared" si="38"/>
        <v/>
      </c>
    </row>
    <row r="1010" spans="5:8" x14ac:dyDescent="0.35">
      <c r="E1010" t="str">
        <f>IF(Units!A1010="","",Units!A1010&amp;Units!B1010&amp;Units!C1010&amp;"-"&amp;PROPER(Units!D1010))</f>
        <v>3770098-Iroquois Conservancy District</v>
      </c>
      <c r="F1010" t="str">
        <f t="shared" si="37"/>
        <v/>
      </c>
      <c r="G1010" t="str">
        <f>IF(F1010="","",COUNTIF($F$2:F1010,F1010))</f>
        <v/>
      </c>
      <c r="H1010" t="str">
        <f t="shared" si="38"/>
        <v/>
      </c>
    </row>
    <row r="1011" spans="5:8" x14ac:dyDescent="0.35">
      <c r="E1011" t="str">
        <f>IF(Units!A1011="","",Units!A1011&amp;Units!B1011&amp;Units!C1011&amp;"-"&amp;PROPER(Units!D1011))</f>
        <v>3810000-Jay County</v>
      </c>
      <c r="F1011" t="str">
        <f t="shared" si="37"/>
        <v/>
      </c>
      <c r="G1011" t="str">
        <f>IF(F1011="","",COUNTIF($F$2:F1011,F1011))</f>
        <v/>
      </c>
      <c r="H1011" t="str">
        <f t="shared" si="38"/>
        <v/>
      </c>
    </row>
    <row r="1012" spans="5:8" x14ac:dyDescent="0.35">
      <c r="E1012" t="str">
        <f>IF(Units!A1012="","",Units!A1012&amp;Units!B1012&amp;Units!C1012&amp;"-"&amp;PROPER(Units!D1012))</f>
        <v>3820001-Bearcreek Township</v>
      </c>
      <c r="F1012" t="str">
        <f t="shared" si="37"/>
        <v/>
      </c>
      <c r="G1012" t="str">
        <f>IF(F1012="","",COUNTIF($F$2:F1012,F1012))</f>
        <v/>
      </c>
      <c r="H1012" t="str">
        <f t="shared" si="38"/>
        <v/>
      </c>
    </row>
    <row r="1013" spans="5:8" x14ac:dyDescent="0.35">
      <c r="E1013" t="str">
        <f>IF(Units!A1013="","",Units!A1013&amp;Units!B1013&amp;Units!C1013&amp;"-"&amp;PROPER(Units!D1013))</f>
        <v>3820002-Greene Township</v>
      </c>
      <c r="F1013" t="str">
        <f t="shared" si="37"/>
        <v/>
      </c>
      <c r="G1013" t="str">
        <f>IF(F1013="","",COUNTIF($F$2:F1013,F1013))</f>
        <v/>
      </c>
      <c r="H1013" t="str">
        <f t="shared" si="38"/>
        <v/>
      </c>
    </row>
    <row r="1014" spans="5:8" x14ac:dyDescent="0.35">
      <c r="E1014" t="str">
        <f>IF(Units!A1014="","",Units!A1014&amp;Units!B1014&amp;Units!C1014&amp;"-"&amp;PROPER(Units!D1014))</f>
        <v>3820003-Jackson Township</v>
      </c>
      <c r="F1014" t="str">
        <f t="shared" si="37"/>
        <v/>
      </c>
      <c r="G1014" t="str">
        <f>IF(F1014="","",COUNTIF($F$2:F1014,F1014))</f>
        <v/>
      </c>
      <c r="H1014" t="str">
        <f t="shared" si="38"/>
        <v/>
      </c>
    </row>
    <row r="1015" spans="5:8" x14ac:dyDescent="0.35">
      <c r="E1015" t="str">
        <f>IF(Units!A1015="","",Units!A1015&amp;Units!B1015&amp;Units!C1015&amp;"-"&amp;PROPER(Units!D1015))</f>
        <v>3820004-Jefferson Township</v>
      </c>
      <c r="F1015" t="str">
        <f t="shared" si="37"/>
        <v/>
      </c>
      <c r="G1015" t="str">
        <f>IF(F1015="","",COUNTIF($F$2:F1015,F1015))</f>
        <v/>
      </c>
      <c r="H1015" t="str">
        <f t="shared" si="38"/>
        <v/>
      </c>
    </row>
    <row r="1016" spans="5:8" x14ac:dyDescent="0.35">
      <c r="E1016" t="str">
        <f>IF(Units!A1016="","",Units!A1016&amp;Units!B1016&amp;Units!C1016&amp;"-"&amp;PROPER(Units!D1016))</f>
        <v>3820005-Knox Township</v>
      </c>
      <c r="F1016" t="str">
        <f t="shared" si="37"/>
        <v/>
      </c>
      <c r="G1016" t="str">
        <f>IF(F1016="","",COUNTIF($F$2:F1016,F1016))</f>
        <v/>
      </c>
      <c r="H1016" t="str">
        <f t="shared" si="38"/>
        <v/>
      </c>
    </row>
    <row r="1017" spans="5:8" x14ac:dyDescent="0.35">
      <c r="E1017" t="str">
        <f>IF(Units!A1017="","",Units!A1017&amp;Units!B1017&amp;Units!C1017&amp;"-"&amp;PROPER(Units!D1017))</f>
        <v>3820006-Madison Township</v>
      </c>
      <c r="F1017" t="str">
        <f t="shared" si="37"/>
        <v/>
      </c>
      <c r="G1017" t="str">
        <f>IF(F1017="","",COUNTIF($F$2:F1017,F1017))</f>
        <v/>
      </c>
      <c r="H1017" t="str">
        <f t="shared" si="38"/>
        <v/>
      </c>
    </row>
    <row r="1018" spans="5:8" x14ac:dyDescent="0.35">
      <c r="E1018" t="str">
        <f>IF(Units!A1018="","",Units!A1018&amp;Units!B1018&amp;Units!C1018&amp;"-"&amp;PROPER(Units!D1018))</f>
        <v>3820007-Noble Township</v>
      </c>
      <c r="F1018" t="str">
        <f t="shared" si="37"/>
        <v/>
      </c>
      <c r="G1018" t="str">
        <f>IF(F1018="","",COUNTIF($F$2:F1018,F1018))</f>
        <v/>
      </c>
      <c r="H1018" t="str">
        <f t="shared" si="38"/>
        <v/>
      </c>
    </row>
    <row r="1019" spans="5:8" x14ac:dyDescent="0.35">
      <c r="E1019" t="str">
        <f>IF(Units!A1019="","",Units!A1019&amp;Units!B1019&amp;Units!C1019&amp;"-"&amp;PROPER(Units!D1019))</f>
        <v>3820008-Penn Township</v>
      </c>
      <c r="F1019" t="str">
        <f t="shared" si="37"/>
        <v/>
      </c>
      <c r="G1019" t="str">
        <f>IF(F1019="","",COUNTIF($F$2:F1019,F1019))</f>
        <v/>
      </c>
      <c r="H1019" t="str">
        <f t="shared" si="38"/>
        <v/>
      </c>
    </row>
    <row r="1020" spans="5:8" x14ac:dyDescent="0.35">
      <c r="E1020" t="str">
        <f>IF(Units!A1020="","",Units!A1020&amp;Units!B1020&amp;Units!C1020&amp;"-"&amp;PROPER(Units!D1020))</f>
        <v>3820009-Pike Township</v>
      </c>
      <c r="F1020" t="str">
        <f t="shared" si="37"/>
        <v/>
      </c>
      <c r="G1020" t="str">
        <f>IF(F1020="","",COUNTIF($F$2:F1020,F1020))</f>
        <v/>
      </c>
      <c r="H1020" t="str">
        <f t="shared" si="38"/>
        <v/>
      </c>
    </row>
    <row r="1021" spans="5:8" x14ac:dyDescent="0.35">
      <c r="E1021" t="str">
        <f>IF(Units!A1021="","",Units!A1021&amp;Units!B1021&amp;Units!C1021&amp;"-"&amp;PROPER(Units!D1021))</f>
        <v>3820010-Richland Township</v>
      </c>
      <c r="F1021" t="str">
        <f t="shared" si="37"/>
        <v/>
      </c>
      <c r="G1021" t="str">
        <f>IF(F1021="","",COUNTIF($F$2:F1021,F1021))</f>
        <v/>
      </c>
      <c r="H1021" t="str">
        <f t="shared" si="38"/>
        <v/>
      </c>
    </row>
    <row r="1022" spans="5:8" x14ac:dyDescent="0.35">
      <c r="E1022" t="str">
        <f>IF(Units!A1022="","",Units!A1022&amp;Units!B1022&amp;Units!C1022&amp;"-"&amp;PROPER(Units!D1022))</f>
        <v>3820011-Wabash Township</v>
      </c>
      <c r="F1022" t="str">
        <f t="shared" si="37"/>
        <v/>
      </c>
      <c r="G1022" t="str">
        <f>IF(F1022="","",COUNTIF($F$2:F1022,F1022))</f>
        <v/>
      </c>
      <c r="H1022" t="str">
        <f t="shared" si="38"/>
        <v/>
      </c>
    </row>
    <row r="1023" spans="5:8" x14ac:dyDescent="0.35">
      <c r="E1023" t="str">
        <f>IF(Units!A1023="","",Units!A1023&amp;Units!B1023&amp;Units!C1023&amp;"-"&amp;PROPER(Units!D1023))</f>
        <v>3820012-Wayne Township</v>
      </c>
      <c r="F1023" t="str">
        <f t="shared" si="37"/>
        <v/>
      </c>
      <c r="G1023" t="str">
        <f>IF(F1023="","",COUNTIF($F$2:F1023,F1023))</f>
        <v/>
      </c>
      <c r="H1023" t="str">
        <f t="shared" si="38"/>
        <v/>
      </c>
    </row>
    <row r="1024" spans="5:8" x14ac:dyDescent="0.35">
      <c r="E1024" t="str">
        <f>IF(Units!A1024="","",Units!A1024&amp;Units!B1024&amp;Units!C1024&amp;"-"&amp;PROPER(Units!D1024))</f>
        <v>3830417-Portland Civil City</v>
      </c>
      <c r="F1024" t="str">
        <f t="shared" si="37"/>
        <v/>
      </c>
      <c r="G1024" t="str">
        <f>IF(F1024="","",COUNTIF($F$2:F1024,F1024))</f>
        <v/>
      </c>
      <c r="H1024" t="str">
        <f t="shared" si="38"/>
        <v/>
      </c>
    </row>
    <row r="1025" spans="5:8" x14ac:dyDescent="0.35">
      <c r="E1025" t="str">
        <f>IF(Units!A1025="","",Units!A1025&amp;Units!B1025&amp;Units!C1025&amp;"-"&amp;PROPER(Units!D1025))</f>
        <v>3830450-Dunkirk Civil City</v>
      </c>
      <c r="F1025" t="str">
        <f t="shared" si="37"/>
        <v/>
      </c>
      <c r="G1025" t="str">
        <f>IF(F1025="","",COUNTIF($F$2:F1025,F1025))</f>
        <v/>
      </c>
      <c r="H1025" t="str">
        <f t="shared" si="38"/>
        <v/>
      </c>
    </row>
    <row r="1026" spans="5:8" x14ac:dyDescent="0.35">
      <c r="E1026" t="str">
        <f>IF(Units!A1026="","",Units!A1026&amp;Units!B1026&amp;Units!C1026&amp;"-"&amp;PROPER(Units!D1026))</f>
        <v>3830694-Bryant Civil Town</v>
      </c>
      <c r="F1026" t="str">
        <f t="shared" si="37"/>
        <v/>
      </c>
      <c r="G1026" t="str">
        <f>IF(F1026="","",COUNTIF($F$2:F1026,F1026))</f>
        <v/>
      </c>
      <c r="H1026" t="str">
        <f t="shared" si="38"/>
        <v/>
      </c>
    </row>
    <row r="1027" spans="5:8" x14ac:dyDescent="0.35">
      <c r="E1027" t="str">
        <f>IF(Units!A1027="","",Units!A1027&amp;Units!B1027&amp;Units!C1027&amp;"-"&amp;PROPER(Units!D1027))</f>
        <v>3830695-Pennville Civil Town</v>
      </c>
      <c r="F1027" t="str">
        <f t="shared" ref="F1027:F1090" si="39">IF(LEFT(E1027,2)=$F$1,$F$1,"")</f>
        <v/>
      </c>
      <c r="G1027" t="str">
        <f>IF(F1027="","",COUNTIF($F$2:F1027,F1027))</f>
        <v/>
      </c>
      <c r="H1027" t="str">
        <f t="shared" ref="H1027:H1090" si="40">IF(G1027="","",E1027)</f>
        <v/>
      </c>
    </row>
    <row r="1028" spans="5:8" x14ac:dyDescent="0.35">
      <c r="E1028" t="str">
        <f>IF(Units!A1028="","",Units!A1028&amp;Units!B1028&amp;Units!C1028&amp;"-"&amp;PROPER(Units!D1028))</f>
        <v>3830696-Redkey Civil Town</v>
      </c>
      <c r="F1028" t="str">
        <f t="shared" si="39"/>
        <v/>
      </c>
      <c r="G1028" t="str">
        <f>IF(F1028="","",COUNTIF($F$2:F1028,F1028))</f>
        <v/>
      </c>
      <c r="H1028" t="str">
        <f t="shared" si="40"/>
        <v/>
      </c>
    </row>
    <row r="1029" spans="5:8" x14ac:dyDescent="0.35">
      <c r="E1029" t="str">
        <f>IF(Units!A1029="","",Units!A1029&amp;Units!B1029&amp;Units!C1029&amp;"-"&amp;PROPER(Units!D1029))</f>
        <v>3830697-Salamonia Civil Town</v>
      </c>
      <c r="F1029" t="str">
        <f t="shared" si="39"/>
        <v/>
      </c>
      <c r="G1029" t="str">
        <f>IF(F1029="","",COUNTIF($F$2:F1029,F1029))</f>
        <v/>
      </c>
      <c r="H1029" t="str">
        <f t="shared" si="40"/>
        <v/>
      </c>
    </row>
    <row r="1030" spans="5:8" x14ac:dyDescent="0.35">
      <c r="E1030" t="str">
        <f>IF(Units!A1030="","",Units!A1030&amp;Units!B1030&amp;Units!C1030&amp;"-"&amp;PROPER(Units!D1030))</f>
        <v>3843945-Jay County School Corporation</v>
      </c>
      <c r="F1030" t="str">
        <f t="shared" si="39"/>
        <v/>
      </c>
      <c r="G1030" t="str">
        <f>IF(F1030="","",COUNTIF($F$2:F1030,F1030))</f>
        <v/>
      </c>
      <c r="H1030" t="str">
        <f t="shared" si="40"/>
        <v/>
      </c>
    </row>
    <row r="1031" spans="5:8" x14ac:dyDescent="0.35">
      <c r="E1031" t="str">
        <f>IF(Units!A1031="","",Units!A1031&amp;Units!B1031&amp;Units!C1031&amp;"-"&amp;PROPER(Units!D1031))</f>
        <v>3850106-Dunkirk Public Library</v>
      </c>
      <c r="F1031" t="str">
        <f t="shared" si="39"/>
        <v/>
      </c>
      <c r="G1031" t="str">
        <f>IF(F1031="","",COUNTIF($F$2:F1031,F1031))</f>
        <v/>
      </c>
      <c r="H1031" t="str">
        <f t="shared" si="40"/>
        <v/>
      </c>
    </row>
    <row r="1032" spans="5:8" x14ac:dyDescent="0.35">
      <c r="E1032" t="str">
        <f>IF(Units!A1032="","",Units!A1032&amp;Units!B1032&amp;Units!C1032&amp;"-"&amp;PROPER(Units!D1032))</f>
        <v>3850107-Penn Township Public Library</v>
      </c>
      <c r="F1032" t="str">
        <f t="shared" si="39"/>
        <v/>
      </c>
      <c r="G1032" t="str">
        <f>IF(F1032="","",COUNTIF($F$2:F1032,F1032))</f>
        <v/>
      </c>
      <c r="H1032" t="str">
        <f t="shared" si="40"/>
        <v/>
      </c>
    </row>
    <row r="1033" spans="5:8" x14ac:dyDescent="0.35">
      <c r="E1033" t="str">
        <f>IF(Units!A1033="","",Units!A1033&amp;Units!B1033&amp;Units!C1033&amp;"-"&amp;PROPER(Units!D1033))</f>
        <v>3850267-Jay County Public Library</v>
      </c>
      <c r="F1033" t="str">
        <f t="shared" si="39"/>
        <v/>
      </c>
      <c r="G1033" t="str">
        <f>IF(F1033="","",COUNTIF($F$2:F1033,F1033))</f>
        <v/>
      </c>
      <c r="H1033" t="str">
        <f t="shared" si="40"/>
        <v/>
      </c>
    </row>
    <row r="1034" spans="5:8" x14ac:dyDescent="0.35">
      <c r="E1034" t="str">
        <f>IF(Units!A1034="","",Units!A1034&amp;Units!B1034&amp;Units!C1034&amp;"-"&amp;PROPER(Units!D1034))</f>
        <v>3861090-Jay County Solid Waste District</v>
      </c>
      <c r="F1034" t="str">
        <f t="shared" si="39"/>
        <v/>
      </c>
      <c r="G1034" t="str">
        <f>IF(F1034="","",COUNTIF($F$2:F1034,F1034))</f>
        <v/>
      </c>
      <c r="H1034" t="str">
        <f t="shared" si="40"/>
        <v/>
      </c>
    </row>
    <row r="1035" spans="5:8" x14ac:dyDescent="0.35">
      <c r="E1035" t="str">
        <f>IF(Units!A1035="","",Units!A1035&amp;Units!B1035&amp;Units!C1035&amp;"-"&amp;PROPER(Units!D1035))</f>
        <v>3910000-Jefferson County</v>
      </c>
      <c r="F1035" t="str">
        <f t="shared" si="39"/>
        <v/>
      </c>
      <c r="G1035" t="str">
        <f>IF(F1035="","",COUNTIF($F$2:F1035,F1035))</f>
        <v/>
      </c>
      <c r="H1035" t="str">
        <f t="shared" si="40"/>
        <v/>
      </c>
    </row>
    <row r="1036" spans="5:8" x14ac:dyDescent="0.35">
      <c r="E1036" t="str">
        <f>IF(Units!A1036="","",Units!A1036&amp;Units!B1036&amp;Units!C1036&amp;"-"&amp;PROPER(Units!D1036))</f>
        <v>3920001-Graham Township</v>
      </c>
      <c r="F1036" t="str">
        <f t="shared" si="39"/>
        <v/>
      </c>
      <c r="G1036" t="str">
        <f>IF(F1036="","",COUNTIF($F$2:F1036,F1036))</f>
        <v/>
      </c>
      <c r="H1036" t="str">
        <f t="shared" si="40"/>
        <v/>
      </c>
    </row>
    <row r="1037" spans="5:8" x14ac:dyDescent="0.35">
      <c r="E1037" t="str">
        <f>IF(Units!A1037="","",Units!A1037&amp;Units!B1037&amp;Units!C1037&amp;"-"&amp;PROPER(Units!D1037))</f>
        <v>3920002-Hanover Township</v>
      </c>
      <c r="F1037" t="str">
        <f t="shared" si="39"/>
        <v/>
      </c>
      <c r="G1037" t="str">
        <f>IF(F1037="","",COUNTIF($F$2:F1037,F1037))</f>
        <v/>
      </c>
      <c r="H1037" t="str">
        <f t="shared" si="40"/>
        <v/>
      </c>
    </row>
    <row r="1038" spans="5:8" x14ac:dyDescent="0.35">
      <c r="E1038" t="str">
        <f>IF(Units!A1038="","",Units!A1038&amp;Units!B1038&amp;Units!C1038&amp;"-"&amp;PROPER(Units!D1038))</f>
        <v>3920003-Lancaster Township</v>
      </c>
      <c r="F1038" t="str">
        <f t="shared" si="39"/>
        <v/>
      </c>
      <c r="G1038" t="str">
        <f>IF(F1038="","",COUNTIF($F$2:F1038,F1038))</f>
        <v/>
      </c>
      <c r="H1038" t="str">
        <f t="shared" si="40"/>
        <v/>
      </c>
    </row>
    <row r="1039" spans="5:8" x14ac:dyDescent="0.35">
      <c r="E1039" t="str">
        <f>IF(Units!A1039="","",Units!A1039&amp;Units!B1039&amp;Units!C1039&amp;"-"&amp;PROPER(Units!D1039))</f>
        <v>3920004-Madison Township</v>
      </c>
      <c r="F1039" t="str">
        <f t="shared" si="39"/>
        <v/>
      </c>
      <c r="G1039" t="str">
        <f>IF(F1039="","",COUNTIF($F$2:F1039,F1039))</f>
        <v/>
      </c>
      <c r="H1039" t="str">
        <f t="shared" si="40"/>
        <v/>
      </c>
    </row>
    <row r="1040" spans="5:8" x14ac:dyDescent="0.35">
      <c r="E1040" t="str">
        <f>IF(Units!A1040="","",Units!A1040&amp;Units!B1040&amp;Units!C1040&amp;"-"&amp;PROPER(Units!D1040))</f>
        <v>3920005-Milton Township</v>
      </c>
      <c r="F1040" t="str">
        <f t="shared" si="39"/>
        <v/>
      </c>
      <c r="G1040" t="str">
        <f>IF(F1040="","",COUNTIF($F$2:F1040,F1040))</f>
        <v/>
      </c>
      <c r="H1040" t="str">
        <f t="shared" si="40"/>
        <v/>
      </c>
    </row>
    <row r="1041" spans="5:8" x14ac:dyDescent="0.35">
      <c r="E1041" t="str">
        <f>IF(Units!A1041="","",Units!A1041&amp;Units!B1041&amp;Units!C1041&amp;"-"&amp;PROPER(Units!D1041))</f>
        <v>3920006-Monroe Township</v>
      </c>
      <c r="F1041" t="str">
        <f t="shared" si="39"/>
        <v/>
      </c>
      <c r="G1041" t="str">
        <f>IF(F1041="","",COUNTIF($F$2:F1041,F1041))</f>
        <v/>
      </c>
      <c r="H1041" t="str">
        <f t="shared" si="40"/>
        <v/>
      </c>
    </row>
    <row r="1042" spans="5:8" x14ac:dyDescent="0.35">
      <c r="E1042" t="str">
        <f>IF(Units!A1042="","",Units!A1042&amp;Units!B1042&amp;Units!C1042&amp;"-"&amp;PROPER(Units!D1042))</f>
        <v>3920007-Republican Township</v>
      </c>
      <c r="F1042" t="str">
        <f t="shared" si="39"/>
        <v/>
      </c>
      <c r="G1042" t="str">
        <f>IF(F1042="","",COUNTIF($F$2:F1042,F1042))</f>
        <v/>
      </c>
      <c r="H1042" t="str">
        <f t="shared" si="40"/>
        <v/>
      </c>
    </row>
    <row r="1043" spans="5:8" x14ac:dyDescent="0.35">
      <c r="E1043" t="str">
        <f>IF(Units!A1043="","",Units!A1043&amp;Units!B1043&amp;Units!C1043&amp;"-"&amp;PROPER(Units!D1043))</f>
        <v>3920008-Saluda Township</v>
      </c>
      <c r="F1043" t="str">
        <f t="shared" si="39"/>
        <v/>
      </c>
      <c r="G1043" t="str">
        <f>IF(F1043="","",COUNTIF($F$2:F1043,F1043))</f>
        <v/>
      </c>
      <c r="H1043" t="str">
        <f t="shared" si="40"/>
        <v/>
      </c>
    </row>
    <row r="1044" spans="5:8" x14ac:dyDescent="0.35">
      <c r="E1044" t="str">
        <f>IF(Units!A1044="","",Units!A1044&amp;Units!B1044&amp;Units!C1044&amp;"-"&amp;PROPER(Units!D1044))</f>
        <v>3920009-Shelby Township</v>
      </c>
      <c r="F1044" t="str">
        <f t="shared" si="39"/>
        <v/>
      </c>
      <c r="G1044" t="str">
        <f>IF(F1044="","",COUNTIF($F$2:F1044,F1044))</f>
        <v/>
      </c>
      <c r="H1044" t="str">
        <f t="shared" si="40"/>
        <v/>
      </c>
    </row>
    <row r="1045" spans="5:8" x14ac:dyDescent="0.35">
      <c r="E1045" t="str">
        <f>IF(Units!A1045="","",Units!A1045&amp;Units!B1045&amp;Units!C1045&amp;"-"&amp;PROPER(Units!D1045))</f>
        <v>3920010-Smyrna Township</v>
      </c>
      <c r="F1045" t="str">
        <f t="shared" si="39"/>
        <v/>
      </c>
      <c r="G1045" t="str">
        <f>IF(F1045="","",COUNTIF($F$2:F1045,F1045))</f>
        <v/>
      </c>
      <c r="H1045" t="str">
        <f t="shared" si="40"/>
        <v/>
      </c>
    </row>
    <row r="1046" spans="5:8" x14ac:dyDescent="0.35">
      <c r="E1046" t="str">
        <f>IF(Units!A1046="","",Units!A1046&amp;Units!B1046&amp;Units!C1046&amp;"-"&amp;PROPER(Units!D1046))</f>
        <v>3930316-Madison Civil City</v>
      </c>
      <c r="F1046" t="str">
        <f t="shared" si="39"/>
        <v/>
      </c>
      <c r="G1046" t="str">
        <f>IF(F1046="","",COUNTIF($F$2:F1046,F1046))</f>
        <v/>
      </c>
      <c r="H1046" t="str">
        <f t="shared" si="40"/>
        <v/>
      </c>
    </row>
    <row r="1047" spans="5:8" x14ac:dyDescent="0.35">
      <c r="E1047" t="str">
        <f>IF(Units!A1047="","",Units!A1047&amp;Units!B1047&amp;Units!C1047&amp;"-"&amp;PROPER(Units!D1047))</f>
        <v>3930698-Brooksburg Civil Town</v>
      </c>
      <c r="F1047" t="str">
        <f t="shared" si="39"/>
        <v/>
      </c>
      <c r="G1047" t="str">
        <f>IF(F1047="","",COUNTIF($F$2:F1047,F1047))</f>
        <v/>
      </c>
      <c r="H1047" t="str">
        <f t="shared" si="40"/>
        <v/>
      </c>
    </row>
    <row r="1048" spans="5:8" x14ac:dyDescent="0.35">
      <c r="E1048" t="str">
        <f>IF(Units!A1048="","",Units!A1048&amp;Units!B1048&amp;Units!C1048&amp;"-"&amp;PROPER(Units!D1048))</f>
        <v>3930699-Dupont Civil Town</v>
      </c>
      <c r="F1048" t="str">
        <f t="shared" si="39"/>
        <v/>
      </c>
      <c r="G1048" t="str">
        <f>IF(F1048="","",COUNTIF($F$2:F1048,F1048))</f>
        <v/>
      </c>
      <c r="H1048" t="str">
        <f t="shared" si="40"/>
        <v/>
      </c>
    </row>
    <row r="1049" spans="5:8" x14ac:dyDescent="0.35">
      <c r="E1049" t="str">
        <f>IF(Units!A1049="","",Units!A1049&amp;Units!B1049&amp;Units!C1049&amp;"-"&amp;PROPER(Units!D1049))</f>
        <v>3930700-Hanover Civil Town</v>
      </c>
      <c r="F1049" t="str">
        <f t="shared" si="39"/>
        <v/>
      </c>
      <c r="G1049" t="str">
        <f>IF(F1049="","",COUNTIF($F$2:F1049,F1049))</f>
        <v/>
      </c>
      <c r="H1049" t="str">
        <f t="shared" si="40"/>
        <v/>
      </c>
    </row>
    <row r="1050" spans="5:8" x14ac:dyDescent="0.35">
      <c r="E1050" t="str">
        <f>IF(Units!A1050="","",Units!A1050&amp;Units!B1050&amp;Units!C1050&amp;"-"&amp;PROPER(Units!D1050))</f>
        <v>3943995-Madison Consolidated School Corporation</v>
      </c>
      <c r="F1050" t="str">
        <f t="shared" si="39"/>
        <v/>
      </c>
      <c r="G1050" t="str">
        <f>IF(F1050="","",COUNTIF($F$2:F1050,F1050))</f>
        <v/>
      </c>
      <c r="H1050" t="str">
        <f t="shared" si="40"/>
        <v/>
      </c>
    </row>
    <row r="1051" spans="5:8" x14ac:dyDescent="0.35">
      <c r="E1051" t="str">
        <f>IF(Units!A1051="","",Units!A1051&amp;Units!B1051&amp;Units!C1051&amp;"-"&amp;PROPER(Units!D1051))</f>
        <v>3944000-Southwestern Jefferson Consolidated Schools</v>
      </c>
      <c r="F1051" t="str">
        <f t="shared" si="39"/>
        <v/>
      </c>
      <c r="G1051" t="str">
        <f>IF(F1051="","",COUNTIF($F$2:F1051,F1051))</f>
        <v/>
      </c>
      <c r="H1051" t="str">
        <f t="shared" si="40"/>
        <v/>
      </c>
    </row>
    <row r="1052" spans="5:8" x14ac:dyDescent="0.35">
      <c r="E1052" t="str">
        <f>IF(Units!A1052="","",Units!A1052&amp;Units!B1052&amp;Units!C1052&amp;"-"&amp;PROPER(Units!D1052))</f>
        <v>3950109-Jefferson County Public Library</v>
      </c>
      <c r="F1052" t="str">
        <f t="shared" si="39"/>
        <v/>
      </c>
      <c r="G1052" t="str">
        <f>IF(F1052="","",COUNTIF($F$2:F1052,F1052))</f>
        <v/>
      </c>
      <c r="H1052" t="str">
        <f t="shared" si="40"/>
        <v/>
      </c>
    </row>
    <row r="1053" spans="5:8" x14ac:dyDescent="0.35">
      <c r="E1053" t="str">
        <f>IF(Units!A1053="","",Units!A1053&amp;Units!B1053&amp;Units!C1053&amp;"-"&amp;PROPER(Units!D1053))</f>
        <v>4010000-Jennings County</v>
      </c>
      <c r="F1053" t="str">
        <f t="shared" si="39"/>
        <v/>
      </c>
      <c r="G1053" t="str">
        <f>IF(F1053="","",COUNTIF($F$2:F1053,F1053))</f>
        <v/>
      </c>
      <c r="H1053" t="str">
        <f t="shared" si="40"/>
        <v/>
      </c>
    </row>
    <row r="1054" spans="5:8" x14ac:dyDescent="0.35">
      <c r="E1054" t="str">
        <f>IF(Units!A1054="","",Units!A1054&amp;Units!B1054&amp;Units!C1054&amp;"-"&amp;PROPER(Units!D1054))</f>
        <v>4020001-Bigger Township</v>
      </c>
      <c r="F1054" t="str">
        <f t="shared" si="39"/>
        <v/>
      </c>
      <c r="G1054" t="str">
        <f>IF(F1054="","",COUNTIF($F$2:F1054,F1054))</f>
        <v/>
      </c>
      <c r="H1054" t="str">
        <f t="shared" si="40"/>
        <v/>
      </c>
    </row>
    <row r="1055" spans="5:8" x14ac:dyDescent="0.35">
      <c r="E1055" t="str">
        <f>IF(Units!A1055="","",Units!A1055&amp;Units!B1055&amp;Units!C1055&amp;"-"&amp;PROPER(Units!D1055))</f>
        <v>4020002-Campbell Township</v>
      </c>
      <c r="F1055" t="str">
        <f t="shared" si="39"/>
        <v/>
      </c>
      <c r="G1055" t="str">
        <f>IF(F1055="","",COUNTIF($F$2:F1055,F1055))</f>
        <v/>
      </c>
      <c r="H1055" t="str">
        <f t="shared" si="40"/>
        <v/>
      </c>
    </row>
    <row r="1056" spans="5:8" x14ac:dyDescent="0.35">
      <c r="E1056" t="str">
        <f>IF(Units!A1056="","",Units!A1056&amp;Units!B1056&amp;Units!C1056&amp;"-"&amp;PROPER(Units!D1056))</f>
        <v>4020003-Center Township</v>
      </c>
      <c r="F1056" t="str">
        <f t="shared" si="39"/>
        <v/>
      </c>
      <c r="G1056" t="str">
        <f>IF(F1056="","",COUNTIF($F$2:F1056,F1056))</f>
        <v/>
      </c>
      <c r="H1056" t="str">
        <f t="shared" si="40"/>
        <v/>
      </c>
    </row>
    <row r="1057" spans="5:8" x14ac:dyDescent="0.35">
      <c r="E1057" t="str">
        <f>IF(Units!A1057="","",Units!A1057&amp;Units!B1057&amp;Units!C1057&amp;"-"&amp;PROPER(Units!D1057))</f>
        <v>4020004-Columbia Township</v>
      </c>
      <c r="F1057" t="str">
        <f t="shared" si="39"/>
        <v/>
      </c>
      <c r="G1057" t="str">
        <f>IF(F1057="","",COUNTIF($F$2:F1057,F1057))</f>
        <v/>
      </c>
      <c r="H1057" t="str">
        <f t="shared" si="40"/>
        <v/>
      </c>
    </row>
    <row r="1058" spans="5:8" x14ac:dyDescent="0.35">
      <c r="E1058" t="str">
        <f>IF(Units!A1058="","",Units!A1058&amp;Units!B1058&amp;Units!C1058&amp;"-"&amp;PROPER(Units!D1058))</f>
        <v>4020005-Geneva Township</v>
      </c>
      <c r="F1058" t="str">
        <f t="shared" si="39"/>
        <v/>
      </c>
      <c r="G1058" t="str">
        <f>IF(F1058="","",COUNTIF($F$2:F1058,F1058))</f>
        <v/>
      </c>
      <c r="H1058" t="str">
        <f t="shared" si="40"/>
        <v/>
      </c>
    </row>
    <row r="1059" spans="5:8" x14ac:dyDescent="0.35">
      <c r="E1059" t="str">
        <f>IF(Units!A1059="","",Units!A1059&amp;Units!B1059&amp;Units!C1059&amp;"-"&amp;PROPER(Units!D1059))</f>
        <v>4020006-Lovett Township</v>
      </c>
      <c r="F1059" t="str">
        <f t="shared" si="39"/>
        <v/>
      </c>
      <c r="G1059" t="str">
        <f>IF(F1059="","",COUNTIF($F$2:F1059,F1059))</f>
        <v/>
      </c>
      <c r="H1059" t="str">
        <f t="shared" si="40"/>
        <v/>
      </c>
    </row>
    <row r="1060" spans="5:8" x14ac:dyDescent="0.35">
      <c r="E1060" t="str">
        <f>IF(Units!A1060="","",Units!A1060&amp;Units!B1060&amp;Units!C1060&amp;"-"&amp;PROPER(Units!D1060))</f>
        <v>4020007-Marion Township</v>
      </c>
      <c r="F1060" t="str">
        <f t="shared" si="39"/>
        <v/>
      </c>
      <c r="G1060" t="str">
        <f>IF(F1060="","",COUNTIF($F$2:F1060,F1060))</f>
        <v/>
      </c>
      <c r="H1060" t="str">
        <f t="shared" si="40"/>
        <v/>
      </c>
    </row>
    <row r="1061" spans="5:8" x14ac:dyDescent="0.35">
      <c r="E1061" t="str">
        <f>IF(Units!A1061="","",Units!A1061&amp;Units!B1061&amp;Units!C1061&amp;"-"&amp;PROPER(Units!D1061))</f>
        <v>4020008-Montgomery Township</v>
      </c>
      <c r="F1061" t="str">
        <f t="shared" si="39"/>
        <v/>
      </c>
      <c r="G1061" t="str">
        <f>IF(F1061="","",COUNTIF($F$2:F1061,F1061))</f>
        <v/>
      </c>
      <c r="H1061" t="str">
        <f t="shared" si="40"/>
        <v/>
      </c>
    </row>
    <row r="1062" spans="5:8" x14ac:dyDescent="0.35">
      <c r="E1062" t="str">
        <f>IF(Units!A1062="","",Units!A1062&amp;Units!B1062&amp;Units!C1062&amp;"-"&amp;PROPER(Units!D1062))</f>
        <v>4020009-Sand Creek Township</v>
      </c>
      <c r="F1062" t="str">
        <f t="shared" si="39"/>
        <v/>
      </c>
      <c r="G1062" t="str">
        <f>IF(F1062="","",COUNTIF($F$2:F1062,F1062))</f>
        <v/>
      </c>
      <c r="H1062" t="str">
        <f t="shared" si="40"/>
        <v/>
      </c>
    </row>
    <row r="1063" spans="5:8" x14ac:dyDescent="0.35">
      <c r="E1063" t="str">
        <f>IF(Units!A1063="","",Units!A1063&amp;Units!B1063&amp;Units!C1063&amp;"-"&amp;PROPER(Units!D1063))</f>
        <v>4020010-Spencer Township</v>
      </c>
      <c r="F1063" t="str">
        <f t="shared" si="39"/>
        <v/>
      </c>
      <c r="G1063" t="str">
        <f>IF(F1063="","",COUNTIF($F$2:F1063,F1063))</f>
        <v/>
      </c>
      <c r="H1063" t="str">
        <f t="shared" si="40"/>
        <v/>
      </c>
    </row>
    <row r="1064" spans="5:8" x14ac:dyDescent="0.35">
      <c r="E1064" t="str">
        <f>IF(Units!A1064="","",Units!A1064&amp;Units!B1064&amp;Units!C1064&amp;"-"&amp;PROPER(Units!D1064))</f>
        <v>4020011-Vernon Township</v>
      </c>
      <c r="F1064" t="str">
        <f t="shared" si="39"/>
        <v/>
      </c>
      <c r="G1064" t="str">
        <f>IF(F1064="","",COUNTIF($F$2:F1064,F1064))</f>
        <v/>
      </c>
      <c r="H1064" t="str">
        <f t="shared" si="40"/>
        <v/>
      </c>
    </row>
    <row r="1065" spans="5:8" x14ac:dyDescent="0.35">
      <c r="E1065" t="str">
        <f>IF(Units!A1065="","",Units!A1065&amp;Units!B1065&amp;Units!C1065&amp;"-"&amp;PROPER(Units!D1065))</f>
        <v>4030441-North Vernon Civil City</v>
      </c>
      <c r="F1065" t="str">
        <f t="shared" si="39"/>
        <v/>
      </c>
      <c r="G1065" t="str">
        <f>IF(F1065="","",COUNTIF($F$2:F1065,F1065))</f>
        <v/>
      </c>
      <c r="H1065" t="str">
        <f t="shared" si="40"/>
        <v/>
      </c>
    </row>
    <row r="1066" spans="5:8" x14ac:dyDescent="0.35">
      <c r="E1066" t="str">
        <f>IF(Units!A1066="","",Units!A1066&amp;Units!B1066&amp;Units!C1066&amp;"-"&amp;PROPER(Units!D1066))</f>
        <v>4030701-Vernon Civil Town</v>
      </c>
      <c r="F1066" t="str">
        <f t="shared" si="39"/>
        <v/>
      </c>
      <c r="G1066" t="str">
        <f>IF(F1066="","",COUNTIF($F$2:F1066,F1066))</f>
        <v/>
      </c>
      <c r="H1066" t="str">
        <f t="shared" si="40"/>
        <v/>
      </c>
    </row>
    <row r="1067" spans="5:8" x14ac:dyDescent="0.35">
      <c r="E1067" t="str">
        <f>IF(Units!A1067="","",Units!A1067&amp;Units!B1067&amp;Units!C1067&amp;"-"&amp;PROPER(Units!D1067))</f>
        <v>4044015-Jennings County School Corporation</v>
      </c>
      <c r="F1067" t="str">
        <f t="shared" si="39"/>
        <v/>
      </c>
      <c r="G1067" t="str">
        <f>IF(F1067="","",COUNTIF($F$2:F1067,F1067))</f>
        <v/>
      </c>
      <c r="H1067" t="str">
        <f t="shared" si="40"/>
        <v/>
      </c>
    </row>
    <row r="1068" spans="5:8" x14ac:dyDescent="0.35">
      <c r="E1068" t="str">
        <f>IF(Units!A1068="","",Units!A1068&amp;Units!B1068&amp;Units!C1068&amp;"-"&amp;PROPER(Units!D1068))</f>
        <v>4050110-Jennings County Public Library</v>
      </c>
      <c r="F1068" t="str">
        <f t="shared" si="39"/>
        <v/>
      </c>
      <c r="G1068" t="str">
        <f>IF(F1068="","",COUNTIF($F$2:F1068,F1068))</f>
        <v/>
      </c>
      <c r="H1068" t="str">
        <f t="shared" si="40"/>
        <v/>
      </c>
    </row>
    <row r="1069" spans="5:8" x14ac:dyDescent="0.35">
      <c r="E1069" t="str">
        <f>IF(Units!A1069="","",Units!A1069&amp;Units!B1069&amp;Units!C1069&amp;"-"&amp;PROPER(Units!D1069))</f>
        <v>4110000-Johnson County</v>
      </c>
      <c r="F1069" t="str">
        <f t="shared" si="39"/>
        <v/>
      </c>
      <c r="G1069" t="str">
        <f>IF(F1069="","",COUNTIF($F$2:F1069,F1069))</f>
        <v/>
      </c>
      <c r="H1069" t="str">
        <f t="shared" si="40"/>
        <v/>
      </c>
    </row>
    <row r="1070" spans="5:8" x14ac:dyDescent="0.35">
      <c r="E1070" t="str">
        <f>IF(Units!A1070="","",Units!A1070&amp;Units!B1070&amp;Units!C1070&amp;"-"&amp;PROPER(Units!D1070))</f>
        <v>4120001-Blue River Township</v>
      </c>
      <c r="F1070" t="str">
        <f t="shared" si="39"/>
        <v/>
      </c>
      <c r="G1070" t="str">
        <f>IF(F1070="","",COUNTIF($F$2:F1070,F1070))</f>
        <v/>
      </c>
      <c r="H1070" t="str">
        <f t="shared" si="40"/>
        <v/>
      </c>
    </row>
    <row r="1071" spans="5:8" x14ac:dyDescent="0.35">
      <c r="E1071" t="str">
        <f>IF(Units!A1071="","",Units!A1071&amp;Units!B1071&amp;Units!C1071&amp;"-"&amp;PROPER(Units!D1071))</f>
        <v>4120002-Clark Township</v>
      </c>
      <c r="F1071" t="str">
        <f t="shared" si="39"/>
        <v/>
      </c>
      <c r="G1071" t="str">
        <f>IF(F1071="","",COUNTIF($F$2:F1071,F1071))</f>
        <v/>
      </c>
      <c r="H1071" t="str">
        <f t="shared" si="40"/>
        <v/>
      </c>
    </row>
    <row r="1072" spans="5:8" x14ac:dyDescent="0.35">
      <c r="E1072" t="str">
        <f>IF(Units!A1072="","",Units!A1072&amp;Units!B1072&amp;Units!C1072&amp;"-"&amp;PROPER(Units!D1072))</f>
        <v>4120003-Franklin Township</v>
      </c>
      <c r="F1072" t="str">
        <f t="shared" si="39"/>
        <v/>
      </c>
      <c r="G1072" t="str">
        <f>IF(F1072="","",COUNTIF($F$2:F1072,F1072))</f>
        <v/>
      </c>
      <c r="H1072" t="str">
        <f t="shared" si="40"/>
        <v/>
      </c>
    </row>
    <row r="1073" spans="5:8" x14ac:dyDescent="0.35">
      <c r="E1073" t="str">
        <f>IF(Units!A1073="","",Units!A1073&amp;Units!B1073&amp;Units!C1073&amp;"-"&amp;PROPER(Units!D1073))</f>
        <v>4120004-Hensley Township</v>
      </c>
      <c r="F1073" t="str">
        <f t="shared" si="39"/>
        <v/>
      </c>
      <c r="G1073" t="str">
        <f>IF(F1073="","",COUNTIF($F$2:F1073,F1073))</f>
        <v/>
      </c>
      <c r="H1073" t="str">
        <f t="shared" si="40"/>
        <v/>
      </c>
    </row>
    <row r="1074" spans="5:8" x14ac:dyDescent="0.35">
      <c r="E1074" t="str">
        <f>IF(Units!A1074="","",Units!A1074&amp;Units!B1074&amp;Units!C1074&amp;"-"&amp;PROPER(Units!D1074))</f>
        <v>4120005-Needham Township</v>
      </c>
      <c r="F1074" t="str">
        <f t="shared" si="39"/>
        <v/>
      </c>
      <c r="G1074" t="str">
        <f>IF(F1074="","",COUNTIF($F$2:F1074,F1074))</f>
        <v/>
      </c>
      <c r="H1074" t="str">
        <f t="shared" si="40"/>
        <v/>
      </c>
    </row>
    <row r="1075" spans="5:8" x14ac:dyDescent="0.35">
      <c r="E1075" t="str">
        <f>IF(Units!A1075="","",Units!A1075&amp;Units!B1075&amp;Units!C1075&amp;"-"&amp;PROPER(Units!D1075))</f>
        <v>4120006-Nineveh Township</v>
      </c>
      <c r="F1075" t="str">
        <f t="shared" si="39"/>
        <v/>
      </c>
      <c r="G1075" t="str">
        <f>IF(F1075="","",COUNTIF($F$2:F1075,F1075))</f>
        <v/>
      </c>
      <c r="H1075" t="str">
        <f t="shared" si="40"/>
        <v/>
      </c>
    </row>
    <row r="1076" spans="5:8" x14ac:dyDescent="0.35">
      <c r="E1076" t="str">
        <f>IF(Units!A1076="","",Units!A1076&amp;Units!B1076&amp;Units!C1076&amp;"-"&amp;PROPER(Units!D1076))</f>
        <v>4120007-Pleasant Township</v>
      </c>
      <c r="F1076" t="str">
        <f t="shared" si="39"/>
        <v/>
      </c>
      <c r="G1076" t="str">
        <f>IF(F1076="","",COUNTIF($F$2:F1076,F1076))</f>
        <v/>
      </c>
      <c r="H1076" t="str">
        <f t="shared" si="40"/>
        <v/>
      </c>
    </row>
    <row r="1077" spans="5:8" x14ac:dyDescent="0.35">
      <c r="E1077" t="str">
        <f>IF(Units!A1077="","",Units!A1077&amp;Units!B1077&amp;Units!C1077&amp;"-"&amp;PROPER(Units!D1077))</f>
        <v>4120008-Union Township</v>
      </c>
      <c r="F1077" t="str">
        <f t="shared" si="39"/>
        <v/>
      </c>
      <c r="G1077" t="str">
        <f>IF(F1077="","",COUNTIF($F$2:F1077,F1077))</f>
        <v/>
      </c>
      <c r="H1077" t="str">
        <f t="shared" si="40"/>
        <v/>
      </c>
    </row>
    <row r="1078" spans="5:8" x14ac:dyDescent="0.35">
      <c r="E1078" t="str">
        <f>IF(Units!A1078="","",Units!A1078&amp;Units!B1078&amp;Units!C1078&amp;"-"&amp;PROPER(Units!D1078))</f>
        <v>4120009-White River Township</v>
      </c>
      <c r="F1078" t="str">
        <f t="shared" si="39"/>
        <v/>
      </c>
      <c r="G1078" t="str">
        <f>IF(F1078="","",COUNTIF($F$2:F1078,F1078))</f>
        <v/>
      </c>
      <c r="H1078" t="str">
        <f t="shared" si="40"/>
        <v/>
      </c>
    </row>
    <row r="1079" spans="5:8" x14ac:dyDescent="0.35">
      <c r="E1079" t="str">
        <f>IF(Units!A1079="","",Units!A1079&amp;Units!B1079&amp;Units!C1079&amp;"-"&amp;PROPER(Units!D1079))</f>
        <v>4130317-Franklin Civil City</v>
      </c>
      <c r="F1079" t="str">
        <f t="shared" si="39"/>
        <v/>
      </c>
      <c r="G1079" t="str">
        <f>IF(F1079="","",COUNTIF($F$2:F1079,F1079))</f>
        <v/>
      </c>
      <c r="H1079" t="str">
        <f t="shared" si="40"/>
        <v/>
      </c>
    </row>
    <row r="1080" spans="5:8" x14ac:dyDescent="0.35">
      <c r="E1080" t="str">
        <f>IF(Units!A1080="","",Units!A1080&amp;Units!B1080&amp;Units!C1080&amp;"-"&amp;PROPER(Units!D1080))</f>
        <v>4130318-Greenwood Civil City</v>
      </c>
      <c r="F1080" t="str">
        <f t="shared" si="39"/>
        <v/>
      </c>
      <c r="G1080" t="str">
        <f>IF(F1080="","",COUNTIF($F$2:F1080,F1080))</f>
        <v/>
      </c>
      <c r="H1080" t="str">
        <f t="shared" si="40"/>
        <v/>
      </c>
    </row>
    <row r="1081" spans="5:8" x14ac:dyDescent="0.35">
      <c r="E1081" t="str">
        <f>IF(Units!A1081="","",Units!A1081&amp;Units!B1081&amp;Units!C1081&amp;"-"&amp;PROPER(Units!D1081))</f>
        <v>4130702-Bargersville Civil Town</v>
      </c>
      <c r="F1081" t="str">
        <f t="shared" si="39"/>
        <v/>
      </c>
      <c r="G1081" t="str">
        <f>IF(F1081="","",COUNTIF($F$2:F1081,F1081))</f>
        <v/>
      </c>
      <c r="H1081" t="str">
        <f t="shared" si="40"/>
        <v/>
      </c>
    </row>
    <row r="1082" spans="5:8" x14ac:dyDescent="0.35">
      <c r="E1082" t="str">
        <f>IF(Units!A1082="","",Units!A1082&amp;Units!B1082&amp;Units!C1082&amp;"-"&amp;PROPER(Units!D1082))</f>
        <v>4130703-Edinburgh Civil Town</v>
      </c>
      <c r="F1082" t="str">
        <f t="shared" si="39"/>
        <v/>
      </c>
      <c r="G1082" t="str">
        <f>IF(F1082="","",COUNTIF($F$2:F1082,F1082))</f>
        <v/>
      </c>
      <c r="H1082" t="str">
        <f t="shared" si="40"/>
        <v/>
      </c>
    </row>
    <row r="1083" spans="5:8" x14ac:dyDescent="0.35">
      <c r="E1083" t="str">
        <f>IF(Units!A1083="","",Units!A1083&amp;Units!B1083&amp;Units!C1083&amp;"-"&amp;PROPER(Units!D1083))</f>
        <v>4130704-New Whiteland Civil Town</v>
      </c>
      <c r="F1083" t="str">
        <f t="shared" si="39"/>
        <v/>
      </c>
      <c r="G1083" t="str">
        <f>IF(F1083="","",COUNTIF($F$2:F1083,F1083))</f>
        <v/>
      </c>
      <c r="H1083" t="str">
        <f t="shared" si="40"/>
        <v/>
      </c>
    </row>
    <row r="1084" spans="5:8" x14ac:dyDescent="0.35">
      <c r="E1084" t="str">
        <f>IF(Units!A1084="","",Units!A1084&amp;Units!B1084&amp;Units!C1084&amp;"-"&amp;PROPER(Units!D1084))</f>
        <v>4130705-Princes Lakes Civil Town</v>
      </c>
      <c r="F1084" t="str">
        <f t="shared" si="39"/>
        <v/>
      </c>
      <c r="G1084" t="str">
        <f>IF(F1084="","",COUNTIF($F$2:F1084,F1084))</f>
        <v/>
      </c>
      <c r="H1084" t="str">
        <f t="shared" si="40"/>
        <v/>
      </c>
    </row>
    <row r="1085" spans="5:8" x14ac:dyDescent="0.35">
      <c r="E1085" t="str">
        <f>IF(Units!A1085="","",Units!A1085&amp;Units!B1085&amp;Units!C1085&amp;"-"&amp;PROPER(Units!D1085))</f>
        <v>4130706-Trafalgar Civil Town</v>
      </c>
      <c r="F1085" t="str">
        <f t="shared" si="39"/>
        <v/>
      </c>
      <c r="G1085" t="str">
        <f>IF(F1085="","",COUNTIF($F$2:F1085,F1085))</f>
        <v/>
      </c>
      <c r="H1085" t="str">
        <f t="shared" si="40"/>
        <v/>
      </c>
    </row>
    <row r="1086" spans="5:8" x14ac:dyDescent="0.35">
      <c r="E1086" t="str">
        <f>IF(Units!A1086="","",Units!A1086&amp;Units!B1086&amp;Units!C1086&amp;"-"&amp;PROPER(Units!D1086))</f>
        <v>4130707-Whiteland Civil Town</v>
      </c>
      <c r="F1086" t="str">
        <f t="shared" si="39"/>
        <v/>
      </c>
      <c r="G1086" t="str">
        <f>IF(F1086="","",COUNTIF($F$2:F1086,F1086))</f>
        <v/>
      </c>
      <c r="H1086" t="str">
        <f t="shared" si="40"/>
        <v/>
      </c>
    </row>
    <row r="1087" spans="5:8" x14ac:dyDescent="0.35">
      <c r="E1087" t="str">
        <f>IF(Units!A1087="","",Units!A1087&amp;Units!B1087&amp;Units!C1087&amp;"-"&amp;PROPER(Units!D1087))</f>
        <v>4144145-Clark-Pleasant Community School Corporation</v>
      </c>
      <c r="F1087" t="str">
        <f t="shared" si="39"/>
        <v/>
      </c>
      <c r="G1087" t="str">
        <f>IF(F1087="","",COUNTIF($F$2:F1087,F1087))</f>
        <v/>
      </c>
      <c r="H1087" t="str">
        <f t="shared" si="40"/>
        <v/>
      </c>
    </row>
    <row r="1088" spans="5:8" x14ac:dyDescent="0.35">
      <c r="E1088" t="str">
        <f>IF(Units!A1088="","",Units!A1088&amp;Units!B1088&amp;Units!C1088&amp;"-"&amp;PROPER(Units!D1088))</f>
        <v>4144205-Center Grove Community School Corporation</v>
      </c>
      <c r="F1088" t="str">
        <f t="shared" si="39"/>
        <v/>
      </c>
      <c r="G1088" t="str">
        <f>IF(F1088="","",COUNTIF($F$2:F1088,F1088))</f>
        <v/>
      </c>
      <c r="H1088" t="str">
        <f t="shared" si="40"/>
        <v/>
      </c>
    </row>
    <row r="1089" spans="5:8" x14ac:dyDescent="0.35">
      <c r="E1089" t="str">
        <f>IF(Units!A1089="","",Units!A1089&amp;Units!B1089&amp;Units!C1089&amp;"-"&amp;PROPER(Units!D1089))</f>
        <v>4144215-Edinburgh Community School Corporation</v>
      </c>
      <c r="F1089" t="str">
        <f t="shared" si="39"/>
        <v/>
      </c>
      <c r="G1089" t="str">
        <f>IF(F1089="","",COUNTIF($F$2:F1089,F1089))</f>
        <v/>
      </c>
      <c r="H1089" t="str">
        <f t="shared" si="40"/>
        <v/>
      </c>
    </row>
    <row r="1090" spans="5:8" x14ac:dyDescent="0.35">
      <c r="E1090" t="str">
        <f>IF(Units!A1090="","",Units!A1090&amp;Units!B1090&amp;Units!C1090&amp;"-"&amp;PROPER(Units!D1090))</f>
        <v>4144225-Franklin Community School Corporation</v>
      </c>
      <c r="F1090" t="str">
        <f t="shared" si="39"/>
        <v/>
      </c>
      <c r="G1090" t="str">
        <f>IF(F1090="","",COUNTIF($F$2:F1090,F1090))</f>
        <v/>
      </c>
      <c r="H1090" t="str">
        <f t="shared" si="40"/>
        <v/>
      </c>
    </row>
    <row r="1091" spans="5:8" x14ac:dyDescent="0.35">
      <c r="E1091" t="str">
        <f>IF(Units!A1091="","",Units!A1091&amp;Units!B1091&amp;Units!C1091&amp;"-"&amp;PROPER(Units!D1091))</f>
        <v>4144245-Greenwood Community School Corporation</v>
      </c>
      <c r="F1091" t="str">
        <f t="shared" ref="F1091:F1154" si="41">IF(LEFT(E1091,2)=$F$1,$F$1,"")</f>
        <v/>
      </c>
      <c r="G1091" t="str">
        <f>IF(F1091="","",COUNTIF($F$2:F1091,F1091))</f>
        <v/>
      </c>
      <c r="H1091" t="str">
        <f t="shared" ref="H1091:H1154" si="42">IF(G1091="","",E1091)</f>
        <v/>
      </c>
    </row>
    <row r="1092" spans="5:8" x14ac:dyDescent="0.35">
      <c r="E1092" t="str">
        <f>IF(Units!A1092="","",Units!A1092&amp;Units!B1092&amp;Units!C1092&amp;"-"&amp;PROPER(Units!D1092))</f>
        <v>4144255-Nineveh-Hensley-Jackson United School Corporation</v>
      </c>
      <c r="F1092" t="str">
        <f t="shared" si="41"/>
        <v/>
      </c>
      <c r="G1092" t="str">
        <f>IF(F1092="","",COUNTIF($F$2:F1092,F1092))</f>
        <v/>
      </c>
      <c r="H1092" t="str">
        <f t="shared" si="42"/>
        <v/>
      </c>
    </row>
    <row r="1093" spans="5:8" x14ac:dyDescent="0.35">
      <c r="E1093" t="str">
        <f>IF(Units!A1093="","",Units!A1093&amp;Units!B1093&amp;Units!C1093&amp;"-"&amp;PROPER(Units!D1093))</f>
        <v>4150111-Edinburgh-Wright-Hageman Public Library</v>
      </c>
      <c r="F1093" t="str">
        <f t="shared" si="41"/>
        <v/>
      </c>
      <c r="G1093" t="str">
        <f>IF(F1093="","",COUNTIF($F$2:F1093,F1093))</f>
        <v/>
      </c>
      <c r="H1093" t="str">
        <f t="shared" si="42"/>
        <v/>
      </c>
    </row>
    <row r="1094" spans="5:8" x14ac:dyDescent="0.35">
      <c r="E1094" t="str">
        <f>IF(Units!A1094="","",Units!A1094&amp;Units!B1094&amp;Units!C1094&amp;"-"&amp;PROPER(Units!D1094))</f>
        <v>4150112-Greenwood Public Library</v>
      </c>
      <c r="F1094" t="str">
        <f t="shared" si="41"/>
        <v/>
      </c>
      <c r="G1094" t="str">
        <f>IF(F1094="","",COUNTIF($F$2:F1094,F1094))</f>
        <v/>
      </c>
      <c r="H1094" t="str">
        <f t="shared" si="42"/>
        <v/>
      </c>
    </row>
    <row r="1095" spans="5:8" x14ac:dyDescent="0.35">
      <c r="E1095" t="str">
        <f>IF(Units!A1095="","",Units!A1095&amp;Units!B1095&amp;Units!C1095&amp;"-"&amp;PROPER(Units!D1095))</f>
        <v>4150113-Johnson County Public Library</v>
      </c>
      <c r="F1095" t="str">
        <f t="shared" si="41"/>
        <v/>
      </c>
      <c r="G1095" t="str">
        <f>IF(F1095="","",COUNTIF($F$2:F1095,F1095))</f>
        <v/>
      </c>
      <c r="H1095" t="str">
        <f t="shared" si="42"/>
        <v/>
      </c>
    </row>
    <row r="1096" spans="5:8" x14ac:dyDescent="0.35">
      <c r="E1096" t="str">
        <f>IF(Units!A1096="","",Units!A1096&amp;Units!B1096&amp;Units!C1096&amp;"-"&amp;PROPER(Units!D1096))</f>
        <v>4160970-White River Township Fire</v>
      </c>
      <c r="F1096" t="str">
        <f t="shared" si="41"/>
        <v/>
      </c>
      <c r="G1096" t="str">
        <f>IF(F1096="","",COUNTIF($F$2:F1096,F1096))</f>
        <v/>
      </c>
      <c r="H1096" t="str">
        <f t="shared" si="42"/>
        <v/>
      </c>
    </row>
    <row r="1097" spans="5:8" x14ac:dyDescent="0.35">
      <c r="E1097" t="str">
        <f>IF(Units!A1097="","",Units!A1097&amp;Units!B1097&amp;Units!C1097&amp;"-"&amp;PROPER(Units!D1097))</f>
        <v>4160974-Amity Fire Protection</v>
      </c>
      <c r="F1097" t="str">
        <f t="shared" si="41"/>
        <v/>
      </c>
      <c r="G1097" t="str">
        <f>IF(F1097="","",COUNTIF($F$2:F1097,F1097))</f>
        <v/>
      </c>
      <c r="H1097" t="str">
        <f t="shared" si="42"/>
        <v/>
      </c>
    </row>
    <row r="1098" spans="5:8" x14ac:dyDescent="0.35">
      <c r="E1098" t="str">
        <f>IF(Units!A1098="","",Units!A1098&amp;Units!B1098&amp;Units!C1098&amp;"-"&amp;PROPER(Units!D1098))</f>
        <v>4160979-Nineveh Fire Protection District</v>
      </c>
      <c r="F1098" t="str">
        <f t="shared" si="41"/>
        <v/>
      </c>
      <c r="G1098" t="str">
        <f>IF(F1098="","",COUNTIF($F$2:F1098,F1098))</f>
        <v/>
      </c>
      <c r="H1098" t="str">
        <f t="shared" si="42"/>
        <v/>
      </c>
    </row>
    <row r="1099" spans="5:8" x14ac:dyDescent="0.35">
      <c r="E1099" t="str">
        <f>IF(Units!A1099="","",Units!A1099&amp;Units!B1099&amp;Units!C1099&amp;"-"&amp;PROPER(Units!D1099))</f>
        <v>4160991-Needham Fire Protection District</v>
      </c>
      <c r="F1099" t="str">
        <f t="shared" si="41"/>
        <v/>
      </c>
      <c r="G1099" t="str">
        <f>IF(F1099="","",COUNTIF($F$2:F1099,F1099))</f>
        <v/>
      </c>
      <c r="H1099" t="str">
        <f t="shared" si="42"/>
        <v/>
      </c>
    </row>
    <row r="1100" spans="5:8" x14ac:dyDescent="0.35">
      <c r="E1100" t="str">
        <f>IF(Units!A1100="","",Units!A1100&amp;Units!B1100&amp;Units!C1100&amp;"-"&amp;PROPER(Units!D1100))</f>
        <v>4161028-Bargersville Fire Protection</v>
      </c>
      <c r="F1100" t="str">
        <f t="shared" si="41"/>
        <v/>
      </c>
      <c r="G1100" t="str">
        <f>IF(F1100="","",COUNTIF($F$2:F1100,F1100))</f>
        <v/>
      </c>
      <c r="H1100" t="str">
        <f t="shared" si="42"/>
        <v/>
      </c>
    </row>
    <row r="1101" spans="5:8" x14ac:dyDescent="0.35">
      <c r="E1101" t="str">
        <f>IF(Units!A1101="","",Units!A1101&amp;Units!B1101&amp;Units!C1101&amp;"-"&amp;PROPER(Units!D1101))</f>
        <v>4161030-Hensley Fire Protection</v>
      </c>
      <c r="F1101" t="str">
        <f t="shared" si="41"/>
        <v/>
      </c>
      <c r="G1101" t="str">
        <f>IF(F1101="","",COUNTIF($F$2:F1101,F1101))</f>
        <v/>
      </c>
      <c r="H1101" t="str">
        <f t="shared" si="42"/>
        <v/>
      </c>
    </row>
    <row r="1102" spans="5:8" x14ac:dyDescent="0.35">
      <c r="E1102" t="str">
        <f>IF(Units!A1102="","",Units!A1102&amp;Units!B1102&amp;Units!C1102&amp;"-"&amp;PROPER(Units!D1102))</f>
        <v>4161035-Johnson County Solid Waste</v>
      </c>
      <c r="F1102" t="str">
        <f t="shared" si="41"/>
        <v/>
      </c>
      <c r="G1102" t="str">
        <f>IF(F1102="","",COUNTIF($F$2:F1102,F1102))</f>
        <v/>
      </c>
      <c r="H1102" t="str">
        <f t="shared" si="42"/>
        <v/>
      </c>
    </row>
    <row r="1103" spans="5:8" x14ac:dyDescent="0.35">
      <c r="E1103" t="str">
        <f>IF(Units!A1103="","",Units!A1103&amp;Units!B1103&amp;Units!C1103&amp;"-"&amp;PROPER(Units!D1103))</f>
        <v>4170012-White Lake Conservancy District</v>
      </c>
      <c r="F1103" t="str">
        <f t="shared" si="41"/>
        <v/>
      </c>
      <c r="G1103" t="str">
        <f>IF(F1103="","",COUNTIF($F$2:F1103,F1103))</f>
        <v/>
      </c>
      <c r="H1103" t="str">
        <f t="shared" si="42"/>
        <v/>
      </c>
    </row>
    <row r="1104" spans="5:8" x14ac:dyDescent="0.35">
      <c r="E1104" t="str">
        <f>IF(Units!A1104="","",Units!A1104&amp;Units!B1104&amp;Units!C1104&amp;"-"&amp;PROPER(Units!D1104))</f>
        <v>4170079-Northeast Lake Conservancy District</v>
      </c>
      <c r="F1104" t="str">
        <f t="shared" si="41"/>
        <v/>
      </c>
      <c r="G1104" t="str">
        <f>IF(F1104="","",COUNTIF($F$2:F1104,F1104))</f>
        <v/>
      </c>
      <c r="H1104" t="str">
        <f t="shared" si="42"/>
        <v/>
      </c>
    </row>
    <row r="1105" spans="5:8" x14ac:dyDescent="0.35">
      <c r="E1105" t="str">
        <f>IF(Units!A1105="","",Units!A1105&amp;Units!B1105&amp;Units!C1105&amp;"-"&amp;PROPER(Units!D1105))</f>
        <v>4170081-Hants Lake Conservancy District</v>
      </c>
      <c r="F1105" t="str">
        <f t="shared" si="41"/>
        <v/>
      </c>
      <c r="G1105" t="str">
        <f>IF(F1105="","",COUNTIF($F$2:F1105,F1105))</f>
        <v/>
      </c>
      <c r="H1105" t="str">
        <f t="shared" si="42"/>
        <v/>
      </c>
    </row>
    <row r="1106" spans="5:8" x14ac:dyDescent="0.35">
      <c r="E1106" t="str">
        <f>IF(Units!A1106="","",Units!A1106&amp;Units!B1106&amp;Units!C1106&amp;"-"&amp;PROPER(Units!D1106))</f>
        <v>4170100-North Lake Conservancy District</v>
      </c>
      <c r="F1106" t="str">
        <f t="shared" si="41"/>
        <v/>
      </c>
      <c r="G1106" t="str">
        <f>IF(F1106="","",COUNTIF($F$2:F1106,F1106))</f>
        <v/>
      </c>
      <c r="H1106" t="str">
        <f t="shared" si="42"/>
        <v/>
      </c>
    </row>
    <row r="1107" spans="5:8" x14ac:dyDescent="0.35">
      <c r="E1107" t="str">
        <f>IF(Units!A1107="","",Units!A1107&amp;Units!B1107&amp;Units!C1107&amp;"-"&amp;PROPER(Units!D1107))</f>
        <v>4210000-Knox County</v>
      </c>
      <c r="F1107" t="str">
        <f t="shared" si="41"/>
        <v/>
      </c>
      <c r="G1107" t="str">
        <f>IF(F1107="","",COUNTIF($F$2:F1107,F1107))</f>
        <v/>
      </c>
      <c r="H1107" t="str">
        <f t="shared" si="42"/>
        <v/>
      </c>
    </row>
    <row r="1108" spans="5:8" x14ac:dyDescent="0.35">
      <c r="E1108" t="str">
        <f>IF(Units!A1108="","",Units!A1108&amp;Units!B1108&amp;Units!C1108&amp;"-"&amp;PROPER(Units!D1108))</f>
        <v>4220001-Busseron Township</v>
      </c>
      <c r="F1108" t="str">
        <f t="shared" si="41"/>
        <v/>
      </c>
      <c r="G1108" t="str">
        <f>IF(F1108="","",COUNTIF($F$2:F1108,F1108))</f>
        <v/>
      </c>
      <c r="H1108" t="str">
        <f t="shared" si="42"/>
        <v/>
      </c>
    </row>
    <row r="1109" spans="5:8" x14ac:dyDescent="0.35">
      <c r="E1109" t="str">
        <f>IF(Units!A1109="","",Units!A1109&amp;Units!B1109&amp;Units!C1109&amp;"-"&amp;PROPER(Units!D1109))</f>
        <v>4220002-Decker Township</v>
      </c>
      <c r="F1109" t="str">
        <f t="shared" si="41"/>
        <v/>
      </c>
      <c r="G1109" t="str">
        <f>IF(F1109="","",COUNTIF($F$2:F1109,F1109))</f>
        <v/>
      </c>
      <c r="H1109" t="str">
        <f t="shared" si="42"/>
        <v/>
      </c>
    </row>
    <row r="1110" spans="5:8" x14ac:dyDescent="0.35">
      <c r="E1110" t="str">
        <f>IF(Units!A1110="","",Units!A1110&amp;Units!B1110&amp;Units!C1110&amp;"-"&amp;PROPER(Units!D1110))</f>
        <v>4220003-Harrison Township</v>
      </c>
      <c r="F1110" t="str">
        <f t="shared" si="41"/>
        <v/>
      </c>
      <c r="G1110" t="str">
        <f>IF(F1110="","",COUNTIF($F$2:F1110,F1110))</f>
        <v/>
      </c>
      <c r="H1110" t="str">
        <f t="shared" si="42"/>
        <v/>
      </c>
    </row>
    <row r="1111" spans="5:8" x14ac:dyDescent="0.35">
      <c r="E1111" t="str">
        <f>IF(Units!A1111="","",Units!A1111&amp;Units!B1111&amp;Units!C1111&amp;"-"&amp;PROPER(Units!D1111))</f>
        <v>4220004-Johnson Township</v>
      </c>
      <c r="F1111" t="str">
        <f t="shared" si="41"/>
        <v/>
      </c>
      <c r="G1111" t="str">
        <f>IF(F1111="","",COUNTIF($F$2:F1111,F1111))</f>
        <v/>
      </c>
      <c r="H1111" t="str">
        <f t="shared" si="42"/>
        <v/>
      </c>
    </row>
    <row r="1112" spans="5:8" x14ac:dyDescent="0.35">
      <c r="E1112" t="str">
        <f>IF(Units!A1112="","",Units!A1112&amp;Units!B1112&amp;Units!C1112&amp;"-"&amp;PROPER(Units!D1112))</f>
        <v>4220005-Palmyra Township</v>
      </c>
      <c r="F1112" t="str">
        <f t="shared" si="41"/>
        <v/>
      </c>
      <c r="G1112" t="str">
        <f>IF(F1112="","",COUNTIF($F$2:F1112,F1112))</f>
        <v/>
      </c>
      <c r="H1112" t="str">
        <f t="shared" si="42"/>
        <v/>
      </c>
    </row>
    <row r="1113" spans="5:8" x14ac:dyDescent="0.35">
      <c r="E1113" t="str">
        <f>IF(Units!A1113="","",Units!A1113&amp;Units!B1113&amp;Units!C1113&amp;"-"&amp;PROPER(Units!D1113))</f>
        <v>4220006-Steen Township</v>
      </c>
      <c r="F1113" t="str">
        <f t="shared" si="41"/>
        <v/>
      </c>
      <c r="G1113" t="str">
        <f>IF(F1113="","",COUNTIF($F$2:F1113,F1113))</f>
        <v/>
      </c>
      <c r="H1113" t="str">
        <f t="shared" si="42"/>
        <v/>
      </c>
    </row>
    <row r="1114" spans="5:8" x14ac:dyDescent="0.35">
      <c r="E1114" t="str">
        <f>IF(Units!A1114="","",Units!A1114&amp;Units!B1114&amp;Units!C1114&amp;"-"&amp;PROPER(Units!D1114))</f>
        <v>4220007-Vigo Township</v>
      </c>
      <c r="F1114" t="str">
        <f t="shared" si="41"/>
        <v/>
      </c>
      <c r="G1114" t="str">
        <f>IF(F1114="","",COUNTIF($F$2:F1114,F1114))</f>
        <v/>
      </c>
      <c r="H1114" t="str">
        <f t="shared" si="42"/>
        <v/>
      </c>
    </row>
    <row r="1115" spans="5:8" x14ac:dyDescent="0.35">
      <c r="E1115" t="str">
        <f>IF(Units!A1115="","",Units!A1115&amp;Units!B1115&amp;Units!C1115&amp;"-"&amp;PROPER(Units!D1115))</f>
        <v>4220008-Vincennes Township</v>
      </c>
      <c r="F1115" t="str">
        <f t="shared" si="41"/>
        <v/>
      </c>
      <c r="G1115" t="str">
        <f>IF(F1115="","",COUNTIF($F$2:F1115,F1115))</f>
        <v/>
      </c>
      <c r="H1115" t="str">
        <f t="shared" si="42"/>
        <v/>
      </c>
    </row>
    <row r="1116" spans="5:8" x14ac:dyDescent="0.35">
      <c r="E1116" t="str">
        <f>IF(Units!A1116="","",Units!A1116&amp;Units!B1116&amp;Units!C1116&amp;"-"&amp;PROPER(Units!D1116))</f>
        <v>4220009-Washington Township</v>
      </c>
      <c r="F1116" t="str">
        <f t="shared" si="41"/>
        <v/>
      </c>
      <c r="G1116" t="str">
        <f>IF(F1116="","",COUNTIF($F$2:F1116,F1116))</f>
        <v/>
      </c>
      <c r="H1116" t="str">
        <f t="shared" si="42"/>
        <v/>
      </c>
    </row>
    <row r="1117" spans="5:8" x14ac:dyDescent="0.35">
      <c r="E1117" t="str">
        <f>IF(Units!A1117="","",Units!A1117&amp;Units!B1117&amp;Units!C1117&amp;"-"&amp;PROPER(Units!D1117))</f>
        <v>4220010-Widner Township</v>
      </c>
      <c r="F1117" t="str">
        <f t="shared" si="41"/>
        <v/>
      </c>
      <c r="G1117" t="str">
        <f>IF(F1117="","",COUNTIF($F$2:F1117,F1117))</f>
        <v/>
      </c>
      <c r="H1117" t="str">
        <f t="shared" si="42"/>
        <v/>
      </c>
    </row>
    <row r="1118" spans="5:8" x14ac:dyDescent="0.35">
      <c r="E1118" t="str">
        <f>IF(Units!A1118="","",Units!A1118&amp;Units!B1118&amp;Units!C1118&amp;"-"&amp;PROPER(Units!D1118))</f>
        <v>4230300-Vincennes Civil City</v>
      </c>
      <c r="F1118" t="str">
        <f t="shared" si="41"/>
        <v/>
      </c>
      <c r="G1118" t="str">
        <f>IF(F1118="","",COUNTIF($F$2:F1118,F1118))</f>
        <v/>
      </c>
      <c r="H1118" t="str">
        <f t="shared" si="42"/>
        <v/>
      </c>
    </row>
    <row r="1119" spans="5:8" x14ac:dyDescent="0.35">
      <c r="E1119" t="str">
        <f>IF(Units!A1119="","",Units!A1119&amp;Units!B1119&amp;Units!C1119&amp;"-"&amp;PROPER(Units!D1119))</f>
        <v>4230448-Bicknell Civil City</v>
      </c>
      <c r="F1119" t="str">
        <f t="shared" si="41"/>
        <v/>
      </c>
      <c r="G1119" t="str">
        <f>IF(F1119="","",COUNTIF($F$2:F1119,F1119))</f>
        <v/>
      </c>
      <c r="H1119" t="str">
        <f t="shared" si="42"/>
        <v/>
      </c>
    </row>
    <row r="1120" spans="5:8" x14ac:dyDescent="0.35">
      <c r="E1120" t="str">
        <f>IF(Units!A1120="","",Units!A1120&amp;Units!B1120&amp;Units!C1120&amp;"-"&amp;PROPER(Units!D1120))</f>
        <v>4230708-Bruceville Civil Town</v>
      </c>
      <c r="F1120" t="str">
        <f t="shared" si="41"/>
        <v/>
      </c>
      <c r="G1120" t="str">
        <f>IF(F1120="","",COUNTIF($F$2:F1120,F1120))</f>
        <v/>
      </c>
      <c r="H1120" t="str">
        <f t="shared" si="42"/>
        <v/>
      </c>
    </row>
    <row r="1121" spans="5:8" x14ac:dyDescent="0.35">
      <c r="E1121" t="str">
        <f>IF(Units!A1121="","",Units!A1121&amp;Units!B1121&amp;Units!C1121&amp;"-"&amp;PROPER(Units!D1121))</f>
        <v>4230709-Decker Civil Town</v>
      </c>
      <c r="F1121" t="str">
        <f t="shared" si="41"/>
        <v/>
      </c>
      <c r="G1121" t="str">
        <f>IF(F1121="","",COUNTIF($F$2:F1121,F1121))</f>
        <v/>
      </c>
      <c r="H1121" t="str">
        <f t="shared" si="42"/>
        <v/>
      </c>
    </row>
    <row r="1122" spans="5:8" x14ac:dyDescent="0.35">
      <c r="E1122" t="str">
        <f>IF(Units!A1122="","",Units!A1122&amp;Units!B1122&amp;Units!C1122&amp;"-"&amp;PROPER(Units!D1122))</f>
        <v>4230710-Edwardsport Civil Town</v>
      </c>
      <c r="F1122" t="str">
        <f t="shared" si="41"/>
        <v/>
      </c>
      <c r="G1122" t="str">
        <f>IF(F1122="","",COUNTIF($F$2:F1122,F1122))</f>
        <v/>
      </c>
      <c r="H1122" t="str">
        <f t="shared" si="42"/>
        <v/>
      </c>
    </row>
    <row r="1123" spans="5:8" x14ac:dyDescent="0.35">
      <c r="E1123" t="str">
        <f>IF(Units!A1123="","",Units!A1123&amp;Units!B1123&amp;Units!C1123&amp;"-"&amp;PROPER(Units!D1123))</f>
        <v>4230711-Monroe City Civil Town</v>
      </c>
      <c r="F1123" t="str">
        <f t="shared" si="41"/>
        <v/>
      </c>
      <c r="G1123" t="str">
        <f>IF(F1123="","",COUNTIF($F$2:F1123,F1123))</f>
        <v/>
      </c>
      <c r="H1123" t="str">
        <f t="shared" si="42"/>
        <v/>
      </c>
    </row>
    <row r="1124" spans="5:8" x14ac:dyDescent="0.35">
      <c r="E1124" t="str">
        <f>IF(Units!A1124="","",Units!A1124&amp;Units!B1124&amp;Units!C1124&amp;"-"&amp;PROPER(Units!D1124))</f>
        <v>4230712-Oaktown Civil Town</v>
      </c>
      <c r="F1124" t="str">
        <f t="shared" si="41"/>
        <v/>
      </c>
      <c r="G1124" t="str">
        <f>IF(F1124="","",COUNTIF($F$2:F1124,F1124))</f>
        <v/>
      </c>
      <c r="H1124" t="str">
        <f t="shared" si="42"/>
        <v/>
      </c>
    </row>
    <row r="1125" spans="5:8" x14ac:dyDescent="0.35">
      <c r="E1125" t="str">
        <f>IF(Units!A1125="","",Units!A1125&amp;Units!B1125&amp;Units!C1125&amp;"-"&amp;PROPER(Units!D1125))</f>
        <v>4230713-Sandborn Civil Town</v>
      </c>
      <c r="F1125" t="str">
        <f t="shared" si="41"/>
        <v/>
      </c>
      <c r="G1125" t="str">
        <f>IF(F1125="","",COUNTIF($F$2:F1125,F1125))</f>
        <v/>
      </c>
      <c r="H1125" t="str">
        <f t="shared" si="42"/>
        <v/>
      </c>
    </row>
    <row r="1126" spans="5:8" x14ac:dyDescent="0.35">
      <c r="E1126" t="str">
        <f>IF(Units!A1126="","",Units!A1126&amp;Units!B1126&amp;Units!C1126&amp;"-"&amp;PROPER(Units!D1126))</f>
        <v>4230714-Wheatland Civil Town</v>
      </c>
      <c r="F1126" t="str">
        <f t="shared" si="41"/>
        <v/>
      </c>
      <c r="G1126" t="str">
        <f>IF(F1126="","",COUNTIF($F$2:F1126,F1126))</f>
        <v/>
      </c>
      <c r="H1126" t="str">
        <f t="shared" si="42"/>
        <v/>
      </c>
    </row>
    <row r="1127" spans="5:8" x14ac:dyDescent="0.35">
      <c r="E1127" t="str">
        <f>IF(Units!A1127="","",Units!A1127&amp;Units!B1127&amp;Units!C1127&amp;"-"&amp;PROPER(Units!D1127))</f>
        <v>4244315-North Knox School Corporation</v>
      </c>
      <c r="F1127" t="str">
        <f t="shared" si="41"/>
        <v/>
      </c>
      <c r="G1127" t="str">
        <f>IF(F1127="","",COUNTIF($F$2:F1127,F1127))</f>
        <v/>
      </c>
      <c r="H1127" t="str">
        <f t="shared" si="42"/>
        <v/>
      </c>
    </row>
    <row r="1128" spans="5:8" x14ac:dyDescent="0.35">
      <c r="E1128" t="str">
        <f>IF(Units!A1128="","",Units!A1128&amp;Units!B1128&amp;Units!C1128&amp;"-"&amp;PROPER(Units!D1128))</f>
        <v>4244325-South Knox School Corporation</v>
      </c>
      <c r="F1128" t="str">
        <f t="shared" si="41"/>
        <v/>
      </c>
      <c r="G1128" t="str">
        <f>IF(F1128="","",COUNTIF($F$2:F1128,F1128))</f>
        <v/>
      </c>
      <c r="H1128" t="str">
        <f t="shared" si="42"/>
        <v/>
      </c>
    </row>
    <row r="1129" spans="5:8" x14ac:dyDescent="0.35">
      <c r="E1129" t="str">
        <f>IF(Units!A1129="","",Units!A1129&amp;Units!B1129&amp;Units!C1129&amp;"-"&amp;PROPER(Units!D1129))</f>
        <v>4244335-Vincennes Community School Corporation</v>
      </c>
      <c r="F1129" t="str">
        <f t="shared" si="41"/>
        <v/>
      </c>
      <c r="G1129" t="str">
        <f>IF(F1129="","",COUNTIF($F$2:F1129,F1129))</f>
        <v/>
      </c>
      <c r="H1129" t="str">
        <f t="shared" si="42"/>
        <v/>
      </c>
    </row>
    <row r="1130" spans="5:8" x14ac:dyDescent="0.35">
      <c r="E1130" t="str">
        <f>IF(Units!A1130="","",Units!A1130&amp;Units!B1130&amp;Units!C1130&amp;"-"&amp;PROPER(Units!D1130))</f>
        <v>4250114-Bicknell Public Library</v>
      </c>
      <c r="F1130" t="str">
        <f t="shared" si="41"/>
        <v/>
      </c>
      <c r="G1130" t="str">
        <f>IF(F1130="","",COUNTIF($F$2:F1130,F1130))</f>
        <v/>
      </c>
      <c r="H1130" t="str">
        <f t="shared" si="42"/>
        <v/>
      </c>
    </row>
    <row r="1131" spans="5:8" x14ac:dyDescent="0.35">
      <c r="E1131" t="str">
        <f>IF(Units!A1131="","",Units!A1131&amp;Units!B1131&amp;Units!C1131&amp;"-"&amp;PROPER(Units!D1131))</f>
        <v>4250116-Knox County Public Library</v>
      </c>
      <c r="F1131" t="str">
        <f t="shared" si="41"/>
        <v/>
      </c>
      <c r="G1131" t="str">
        <f>IF(F1131="","",COUNTIF($F$2:F1131,F1131))</f>
        <v/>
      </c>
      <c r="H1131" t="str">
        <f t="shared" si="42"/>
        <v/>
      </c>
    </row>
    <row r="1132" spans="5:8" x14ac:dyDescent="0.35">
      <c r="E1132" t="str">
        <f>IF(Units!A1132="","",Units!A1132&amp;Units!B1132&amp;Units!C1132&amp;"-"&amp;PROPER(Units!D1132))</f>
        <v>4260936-Vincennes Township Fire</v>
      </c>
      <c r="F1132" t="str">
        <f t="shared" si="41"/>
        <v/>
      </c>
      <c r="G1132" t="str">
        <f>IF(F1132="","",COUNTIF($F$2:F1132,F1132))</f>
        <v/>
      </c>
      <c r="H1132" t="str">
        <f t="shared" si="42"/>
        <v/>
      </c>
    </row>
    <row r="1133" spans="5:8" x14ac:dyDescent="0.35">
      <c r="E1133" t="str">
        <f>IF(Units!A1133="","",Units!A1133&amp;Units!B1133&amp;Units!C1133&amp;"-"&amp;PROPER(Units!D1133))</f>
        <v>4260952-South Vigo Township Fire</v>
      </c>
      <c r="F1133" t="str">
        <f t="shared" si="41"/>
        <v/>
      </c>
      <c r="G1133" t="str">
        <f>IF(F1133="","",COUNTIF($F$2:F1133,F1133))</f>
        <v/>
      </c>
      <c r="H1133" t="str">
        <f t="shared" si="42"/>
        <v/>
      </c>
    </row>
    <row r="1134" spans="5:8" x14ac:dyDescent="0.35">
      <c r="E1134" t="str">
        <f>IF(Units!A1134="","",Units!A1134&amp;Units!B1134&amp;Units!C1134&amp;"-"&amp;PROPER(Units!D1134))</f>
        <v>4260953-Vigo Central Community Fire</v>
      </c>
      <c r="F1134" t="str">
        <f t="shared" si="41"/>
        <v/>
      </c>
      <c r="G1134" t="str">
        <f>IF(F1134="","",COUNTIF($F$2:F1134,F1134))</f>
        <v/>
      </c>
      <c r="H1134" t="str">
        <f t="shared" si="42"/>
        <v/>
      </c>
    </row>
    <row r="1135" spans="5:8" x14ac:dyDescent="0.35">
      <c r="E1135" t="str">
        <f>IF(Units!A1135="","",Units!A1135&amp;Units!B1135&amp;Units!C1135&amp;"-"&amp;PROPER(Units!D1135))</f>
        <v>4260954-Johnson Township Community Fire</v>
      </c>
      <c r="F1135" t="str">
        <f t="shared" si="41"/>
        <v/>
      </c>
      <c r="G1135" t="str">
        <f>IF(F1135="","",COUNTIF($F$2:F1135,F1135))</f>
        <v/>
      </c>
      <c r="H1135" t="str">
        <f t="shared" si="42"/>
        <v/>
      </c>
    </row>
    <row r="1136" spans="5:8" x14ac:dyDescent="0.35">
      <c r="E1136" t="str">
        <f>IF(Units!A1136="","",Units!A1136&amp;Units!B1136&amp;Units!C1136&amp;"-"&amp;PROPER(Units!D1136))</f>
        <v>4261056-Knox County Solid Waste Management District</v>
      </c>
      <c r="F1136" t="str">
        <f t="shared" si="41"/>
        <v/>
      </c>
      <c r="G1136" t="str">
        <f>IF(F1136="","",COUNTIF($F$2:F1136,F1136))</f>
        <v/>
      </c>
      <c r="H1136" t="str">
        <f t="shared" si="42"/>
        <v/>
      </c>
    </row>
    <row r="1137" spans="5:8" x14ac:dyDescent="0.35">
      <c r="E1137" t="str">
        <f>IF(Units!A1137="","",Units!A1137&amp;Units!B1137&amp;Units!C1137&amp;"-"&amp;PROPER(Units!D1137))</f>
        <v>4270013-Brevoort Levee Conservancy District</v>
      </c>
      <c r="F1137" t="str">
        <f t="shared" si="41"/>
        <v/>
      </c>
      <c r="G1137" t="str">
        <f>IF(F1137="","",COUNTIF($F$2:F1137,F1137))</f>
        <v/>
      </c>
      <c r="H1137" t="str">
        <f t="shared" si="42"/>
        <v/>
      </c>
    </row>
    <row r="1138" spans="5:8" x14ac:dyDescent="0.35">
      <c r="E1138" t="str">
        <f>IF(Units!A1138="","",Units!A1138&amp;Units!B1138&amp;Units!C1138&amp;"-"&amp;PROPER(Units!D1138))</f>
        <v>4310000-Kosciusko County</v>
      </c>
      <c r="F1138" t="str">
        <f t="shared" si="41"/>
        <v/>
      </c>
      <c r="G1138" t="str">
        <f>IF(F1138="","",COUNTIF($F$2:F1138,F1138))</f>
        <v/>
      </c>
      <c r="H1138" t="str">
        <f t="shared" si="42"/>
        <v/>
      </c>
    </row>
    <row r="1139" spans="5:8" x14ac:dyDescent="0.35">
      <c r="E1139" t="str">
        <f>IF(Units!A1139="","",Units!A1139&amp;Units!B1139&amp;Units!C1139&amp;"-"&amp;PROPER(Units!D1139))</f>
        <v>4320001-Clay Township</v>
      </c>
      <c r="F1139" t="str">
        <f t="shared" si="41"/>
        <v/>
      </c>
      <c r="G1139" t="str">
        <f>IF(F1139="","",COUNTIF($F$2:F1139,F1139))</f>
        <v/>
      </c>
      <c r="H1139" t="str">
        <f t="shared" si="42"/>
        <v/>
      </c>
    </row>
    <row r="1140" spans="5:8" x14ac:dyDescent="0.35">
      <c r="E1140" t="str">
        <f>IF(Units!A1140="","",Units!A1140&amp;Units!B1140&amp;Units!C1140&amp;"-"&amp;PROPER(Units!D1140))</f>
        <v>4320002-Etna Township</v>
      </c>
      <c r="F1140" t="str">
        <f t="shared" si="41"/>
        <v/>
      </c>
      <c r="G1140" t="str">
        <f>IF(F1140="","",COUNTIF($F$2:F1140,F1140))</f>
        <v/>
      </c>
      <c r="H1140" t="str">
        <f t="shared" si="42"/>
        <v/>
      </c>
    </row>
    <row r="1141" spans="5:8" x14ac:dyDescent="0.35">
      <c r="E1141" t="str">
        <f>IF(Units!A1141="","",Units!A1141&amp;Units!B1141&amp;Units!C1141&amp;"-"&amp;PROPER(Units!D1141))</f>
        <v>4320003-Franklin Township</v>
      </c>
      <c r="F1141" t="str">
        <f t="shared" si="41"/>
        <v/>
      </c>
      <c r="G1141" t="str">
        <f>IF(F1141="","",COUNTIF($F$2:F1141,F1141))</f>
        <v/>
      </c>
      <c r="H1141" t="str">
        <f t="shared" si="42"/>
        <v/>
      </c>
    </row>
    <row r="1142" spans="5:8" x14ac:dyDescent="0.35">
      <c r="E1142" t="str">
        <f>IF(Units!A1142="","",Units!A1142&amp;Units!B1142&amp;Units!C1142&amp;"-"&amp;PROPER(Units!D1142))</f>
        <v>4320004-Harrison Township</v>
      </c>
      <c r="F1142" t="str">
        <f t="shared" si="41"/>
        <v/>
      </c>
      <c r="G1142" t="str">
        <f>IF(F1142="","",COUNTIF($F$2:F1142,F1142))</f>
        <v/>
      </c>
      <c r="H1142" t="str">
        <f t="shared" si="42"/>
        <v/>
      </c>
    </row>
    <row r="1143" spans="5:8" x14ac:dyDescent="0.35">
      <c r="E1143" t="str">
        <f>IF(Units!A1143="","",Units!A1143&amp;Units!B1143&amp;Units!C1143&amp;"-"&amp;PROPER(Units!D1143))</f>
        <v>4320005-Jackson Township</v>
      </c>
      <c r="F1143" t="str">
        <f t="shared" si="41"/>
        <v/>
      </c>
      <c r="G1143" t="str">
        <f>IF(F1143="","",COUNTIF($F$2:F1143,F1143))</f>
        <v/>
      </c>
      <c r="H1143" t="str">
        <f t="shared" si="42"/>
        <v/>
      </c>
    </row>
    <row r="1144" spans="5:8" x14ac:dyDescent="0.35">
      <c r="E1144" t="str">
        <f>IF(Units!A1144="","",Units!A1144&amp;Units!B1144&amp;Units!C1144&amp;"-"&amp;PROPER(Units!D1144))</f>
        <v>4320006-Jefferson Township</v>
      </c>
      <c r="F1144" t="str">
        <f t="shared" si="41"/>
        <v/>
      </c>
      <c r="G1144" t="str">
        <f>IF(F1144="","",COUNTIF($F$2:F1144,F1144))</f>
        <v/>
      </c>
      <c r="H1144" t="str">
        <f t="shared" si="42"/>
        <v/>
      </c>
    </row>
    <row r="1145" spans="5:8" x14ac:dyDescent="0.35">
      <c r="E1145" t="str">
        <f>IF(Units!A1145="","",Units!A1145&amp;Units!B1145&amp;Units!C1145&amp;"-"&amp;PROPER(Units!D1145))</f>
        <v>4320007-Lake Township</v>
      </c>
      <c r="F1145" t="str">
        <f t="shared" si="41"/>
        <v/>
      </c>
      <c r="G1145" t="str">
        <f>IF(F1145="","",COUNTIF($F$2:F1145,F1145))</f>
        <v/>
      </c>
      <c r="H1145" t="str">
        <f t="shared" si="42"/>
        <v/>
      </c>
    </row>
    <row r="1146" spans="5:8" x14ac:dyDescent="0.35">
      <c r="E1146" t="str">
        <f>IF(Units!A1146="","",Units!A1146&amp;Units!B1146&amp;Units!C1146&amp;"-"&amp;PROPER(Units!D1146))</f>
        <v>4320008-Monroe Township</v>
      </c>
      <c r="F1146" t="str">
        <f t="shared" si="41"/>
        <v/>
      </c>
      <c r="G1146" t="str">
        <f>IF(F1146="","",COUNTIF($F$2:F1146,F1146))</f>
        <v/>
      </c>
      <c r="H1146" t="str">
        <f t="shared" si="42"/>
        <v/>
      </c>
    </row>
    <row r="1147" spans="5:8" x14ac:dyDescent="0.35">
      <c r="E1147" t="str">
        <f>IF(Units!A1147="","",Units!A1147&amp;Units!B1147&amp;Units!C1147&amp;"-"&amp;PROPER(Units!D1147))</f>
        <v>4320009-Plain Township</v>
      </c>
      <c r="F1147" t="str">
        <f t="shared" si="41"/>
        <v/>
      </c>
      <c r="G1147" t="str">
        <f>IF(F1147="","",COUNTIF($F$2:F1147,F1147))</f>
        <v/>
      </c>
      <c r="H1147" t="str">
        <f t="shared" si="42"/>
        <v/>
      </c>
    </row>
    <row r="1148" spans="5:8" x14ac:dyDescent="0.35">
      <c r="E1148" t="str">
        <f>IF(Units!A1148="","",Units!A1148&amp;Units!B1148&amp;Units!C1148&amp;"-"&amp;PROPER(Units!D1148))</f>
        <v>4320010-Prairie Township</v>
      </c>
      <c r="F1148" t="str">
        <f t="shared" si="41"/>
        <v/>
      </c>
      <c r="G1148" t="str">
        <f>IF(F1148="","",COUNTIF($F$2:F1148,F1148))</f>
        <v/>
      </c>
      <c r="H1148" t="str">
        <f t="shared" si="42"/>
        <v/>
      </c>
    </row>
    <row r="1149" spans="5:8" x14ac:dyDescent="0.35">
      <c r="E1149" t="str">
        <f>IF(Units!A1149="","",Units!A1149&amp;Units!B1149&amp;Units!C1149&amp;"-"&amp;PROPER(Units!D1149))</f>
        <v>4320011-Scott Township</v>
      </c>
      <c r="F1149" t="str">
        <f t="shared" si="41"/>
        <v/>
      </c>
      <c r="G1149" t="str">
        <f>IF(F1149="","",COUNTIF($F$2:F1149,F1149))</f>
        <v/>
      </c>
      <c r="H1149" t="str">
        <f t="shared" si="42"/>
        <v/>
      </c>
    </row>
    <row r="1150" spans="5:8" x14ac:dyDescent="0.35">
      <c r="E1150" t="str">
        <f>IF(Units!A1150="","",Units!A1150&amp;Units!B1150&amp;Units!C1150&amp;"-"&amp;PROPER(Units!D1150))</f>
        <v>4320012-Seward Township</v>
      </c>
      <c r="F1150" t="str">
        <f t="shared" si="41"/>
        <v/>
      </c>
      <c r="G1150" t="str">
        <f>IF(F1150="","",COUNTIF($F$2:F1150,F1150))</f>
        <v/>
      </c>
      <c r="H1150" t="str">
        <f t="shared" si="42"/>
        <v/>
      </c>
    </row>
    <row r="1151" spans="5:8" x14ac:dyDescent="0.35">
      <c r="E1151" t="str">
        <f>IF(Units!A1151="","",Units!A1151&amp;Units!B1151&amp;Units!C1151&amp;"-"&amp;PROPER(Units!D1151))</f>
        <v>4320013-Tippecanoe Township</v>
      </c>
      <c r="F1151" t="str">
        <f t="shared" si="41"/>
        <v/>
      </c>
      <c r="G1151" t="str">
        <f>IF(F1151="","",COUNTIF($F$2:F1151,F1151))</f>
        <v/>
      </c>
      <c r="H1151" t="str">
        <f t="shared" si="42"/>
        <v/>
      </c>
    </row>
    <row r="1152" spans="5:8" x14ac:dyDescent="0.35">
      <c r="E1152" t="str">
        <f>IF(Units!A1152="","",Units!A1152&amp;Units!B1152&amp;Units!C1152&amp;"-"&amp;PROPER(Units!D1152))</f>
        <v>4320014-Turkey Creek Township</v>
      </c>
      <c r="F1152" t="str">
        <f t="shared" si="41"/>
        <v/>
      </c>
      <c r="G1152" t="str">
        <f>IF(F1152="","",COUNTIF($F$2:F1152,F1152))</f>
        <v/>
      </c>
      <c r="H1152" t="str">
        <f t="shared" si="42"/>
        <v/>
      </c>
    </row>
    <row r="1153" spans="5:8" x14ac:dyDescent="0.35">
      <c r="E1153" t="str">
        <f>IF(Units!A1153="","",Units!A1153&amp;Units!B1153&amp;Units!C1153&amp;"-"&amp;PROPER(Units!D1153))</f>
        <v>4320015-Van Buren Township</v>
      </c>
      <c r="F1153" t="str">
        <f t="shared" si="41"/>
        <v/>
      </c>
      <c r="G1153" t="str">
        <f>IF(F1153="","",COUNTIF($F$2:F1153,F1153))</f>
        <v/>
      </c>
      <c r="H1153" t="str">
        <f t="shared" si="42"/>
        <v/>
      </c>
    </row>
    <row r="1154" spans="5:8" x14ac:dyDescent="0.35">
      <c r="E1154" t="str">
        <f>IF(Units!A1154="","",Units!A1154&amp;Units!B1154&amp;Units!C1154&amp;"-"&amp;PROPER(Units!D1154))</f>
        <v>4320016-Washington Township</v>
      </c>
      <c r="F1154" t="str">
        <f t="shared" si="41"/>
        <v/>
      </c>
      <c r="G1154" t="str">
        <f>IF(F1154="","",COUNTIF($F$2:F1154,F1154))</f>
        <v/>
      </c>
      <c r="H1154" t="str">
        <f t="shared" si="42"/>
        <v/>
      </c>
    </row>
    <row r="1155" spans="5:8" x14ac:dyDescent="0.35">
      <c r="E1155" t="str">
        <f>IF(Units!A1155="","",Units!A1155&amp;Units!B1155&amp;Units!C1155&amp;"-"&amp;PROPER(Units!D1155))</f>
        <v>4320017-Wayne Township</v>
      </c>
      <c r="F1155" t="str">
        <f t="shared" ref="F1155:F1218" si="43">IF(LEFT(E1155,2)=$F$1,$F$1,"")</f>
        <v/>
      </c>
      <c r="G1155" t="str">
        <f>IF(F1155="","",COUNTIF($F$2:F1155,F1155))</f>
        <v/>
      </c>
      <c r="H1155" t="str">
        <f t="shared" ref="H1155:H1218" si="44">IF(G1155="","",E1155)</f>
        <v/>
      </c>
    </row>
    <row r="1156" spans="5:8" x14ac:dyDescent="0.35">
      <c r="E1156" t="str">
        <f>IF(Units!A1156="","",Units!A1156&amp;Units!B1156&amp;Units!C1156&amp;"-"&amp;PROPER(Units!D1156))</f>
        <v>4330414-Warsaw Civil City</v>
      </c>
      <c r="F1156" t="str">
        <f t="shared" si="43"/>
        <v/>
      </c>
      <c r="G1156" t="str">
        <f>IF(F1156="","",COUNTIF($F$2:F1156,F1156))</f>
        <v/>
      </c>
      <c r="H1156" t="str">
        <f t="shared" si="44"/>
        <v/>
      </c>
    </row>
    <row r="1157" spans="5:8" x14ac:dyDescent="0.35">
      <c r="E1157" t="str">
        <f>IF(Units!A1157="","",Units!A1157&amp;Units!B1157&amp;Units!C1157&amp;"-"&amp;PROPER(Units!D1157))</f>
        <v>4330715-Burket Civil Town</v>
      </c>
      <c r="F1157" t="str">
        <f t="shared" si="43"/>
        <v/>
      </c>
      <c r="G1157" t="str">
        <f>IF(F1157="","",COUNTIF($F$2:F1157,F1157))</f>
        <v/>
      </c>
      <c r="H1157" t="str">
        <f t="shared" si="44"/>
        <v/>
      </c>
    </row>
    <row r="1158" spans="5:8" x14ac:dyDescent="0.35">
      <c r="E1158" t="str">
        <f>IF(Units!A1158="","",Units!A1158&amp;Units!B1158&amp;Units!C1158&amp;"-"&amp;PROPER(Units!D1158))</f>
        <v>4330716-Claypool Civil Town</v>
      </c>
      <c r="F1158" t="str">
        <f t="shared" si="43"/>
        <v/>
      </c>
      <c r="G1158" t="str">
        <f>IF(F1158="","",COUNTIF($F$2:F1158,F1158))</f>
        <v/>
      </c>
      <c r="H1158" t="str">
        <f t="shared" si="44"/>
        <v/>
      </c>
    </row>
    <row r="1159" spans="5:8" x14ac:dyDescent="0.35">
      <c r="E1159" t="str">
        <f>IF(Units!A1159="","",Units!A1159&amp;Units!B1159&amp;Units!C1159&amp;"-"&amp;PROPER(Units!D1159))</f>
        <v>4330717-Etna Green Civil Town</v>
      </c>
      <c r="F1159" t="str">
        <f t="shared" si="43"/>
        <v/>
      </c>
      <c r="G1159" t="str">
        <f>IF(F1159="","",COUNTIF($F$2:F1159,F1159))</f>
        <v/>
      </c>
      <c r="H1159" t="str">
        <f t="shared" si="44"/>
        <v/>
      </c>
    </row>
    <row r="1160" spans="5:8" x14ac:dyDescent="0.35">
      <c r="E1160" t="str">
        <f>IF(Units!A1160="","",Units!A1160&amp;Units!B1160&amp;Units!C1160&amp;"-"&amp;PROPER(Units!D1160))</f>
        <v>4330718-Leesburg Civil Town</v>
      </c>
      <c r="F1160" t="str">
        <f t="shared" si="43"/>
        <v/>
      </c>
      <c r="G1160" t="str">
        <f>IF(F1160="","",COUNTIF($F$2:F1160,F1160))</f>
        <v/>
      </c>
      <c r="H1160" t="str">
        <f t="shared" si="44"/>
        <v/>
      </c>
    </row>
    <row r="1161" spans="5:8" x14ac:dyDescent="0.35">
      <c r="E1161" t="str">
        <f>IF(Units!A1161="","",Units!A1161&amp;Units!B1161&amp;Units!C1161&amp;"-"&amp;PROPER(Units!D1161))</f>
        <v>4330719-Mentone Civil Town</v>
      </c>
      <c r="F1161" t="str">
        <f t="shared" si="43"/>
        <v/>
      </c>
      <c r="G1161" t="str">
        <f>IF(F1161="","",COUNTIF($F$2:F1161,F1161))</f>
        <v/>
      </c>
      <c r="H1161" t="str">
        <f t="shared" si="44"/>
        <v/>
      </c>
    </row>
    <row r="1162" spans="5:8" x14ac:dyDescent="0.35">
      <c r="E1162" t="str">
        <f>IF(Units!A1162="","",Units!A1162&amp;Units!B1162&amp;Units!C1162&amp;"-"&amp;PROPER(Units!D1162))</f>
        <v>4330720-Milford Civil Town</v>
      </c>
      <c r="F1162" t="str">
        <f t="shared" si="43"/>
        <v/>
      </c>
      <c r="G1162" t="str">
        <f>IF(F1162="","",COUNTIF($F$2:F1162,F1162))</f>
        <v/>
      </c>
      <c r="H1162" t="str">
        <f t="shared" si="44"/>
        <v/>
      </c>
    </row>
    <row r="1163" spans="5:8" x14ac:dyDescent="0.35">
      <c r="E1163" t="str">
        <f>IF(Units!A1163="","",Units!A1163&amp;Units!B1163&amp;Units!C1163&amp;"-"&amp;PROPER(Units!D1163))</f>
        <v>4330721-North Webster Civil Town</v>
      </c>
      <c r="F1163" t="str">
        <f t="shared" si="43"/>
        <v/>
      </c>
      <c r="G1163" t="str">
        <f>IF(F1163="","",COUNTIF($F$2:F1163,F1163))</f>
        <v/>
      </c>
      <c r="H1163" t="str">
        <f t="shared" si="44"/>
        <v/>
      </c>
    </row>
    <row r="1164" spans="5:8" x14ac:dyDescent="0.35">
      <c r="E1164" t="str">
        <f>IF(Units!A1164="","",Units!A1164&amp;Units!B1164&amp;Units!C1164&amp;"-"&amp;PROPER(Units!D1164))</f>
        <v>4330722-Pierceton Civil Town</v>
      </c>
      <c r="F1164" t="str">
        <f t="shared" si="43"/>
        <v/>
      </c>
      <c r="G1164" t="str">
        <f>IF(F1164="","",COUNTIF($F$2:F1164,F1164))</f>
        <v/>
      </c>
      <c r="H1164" t="str">
        <f t="shared" si="44"/>
        <v/>
      </c>
    </row>
    <row r="1165" spans="5:8" x14ac:dyDescent="0.35">
      <c r="E1165" t="str">
        <f>IF(Units!A1165="","",Units!A1165&amp;Units!B1165&amp;Units!C1165&amp;"-"&amp;PROPER(Units!D1165))</f>
        <v>4330723-Sidney Civil Town</v>
      </c>
      <c r="F1165" t="str">
        <f t="shared" si="43"/>
        <v/>
      </c>
      <c r="G1165" t="str">
        <f>IF(F1165="","",COUNTIF($F$2:F1165,F1165))</f>
        <v/>
      </c>
      <c r="H1165" t="str">
        <f t="shared" si="44"/>
        <v/>
      </c>
    </row>
    <row r="1166" spans="5:8" x14ac:dyDescent="0.35">
      <c r="E1166" t="str">
        <f>IF(Units!A1166="","",Units!A1166&amp;Units!B1166&amp;Units!C1166&amp;"-"&amp;PROPER(Units!D1166))</f>
        <v>4330724-Silver Lake Civil Town</v>
      </c>
      <c r="F1166" t="str">
        <f t="shared" si="43"/>
        <v/>
      </c>
      <c r="G1166" t="str">
        <f>IF(F1166="","",COUNTIF($F$2:F1166,F1166))</f>
        <v/>
      </c>
      <c r="H1166" t="str">
        <f t="shared" si="44"/>
        <v/>
      </c>
    </row>
    <row r="1167" spans="5:8" x14ac:dyDescent="0.35">
      <c r="E1167" t="str">
        <f>IF(Units!A1167="","",Units!A1167&amp;Units!B1167&amp;Units!C1167&amp;"-"&amp;PROPER(Units!D1167))</f>
        <v>4330725-Syracuse Civil Town</v>
      </c>
      <c r="F1167" t="str">
        <f t="shared" si="43"/>
        <v/>
      </c>
      <c r="G1167" t="str">
        <f>IF(F1167="","",COUNTIF($F$2:F1167,F1167))</f>
        <v/>
      </c>
      <c r="H1167" t="str">
        <f t="shared" si="44"/>
        <v/>
      </c>
    </row>
    <row r="1168" spans="5:8" x14ac:dyDescent="0.35">
      <c r="E1168" t="str">
        <f>IF(Units!A1168="","",Units!A1168&amp;Units!B1168&amp;Units!C1168&amp;"-"&amp;PROPER(Units!D1168))</f>
        <v>4330726-Winona Lake Civil Town</v>
      </c>
      <c r="F1168" t="str">
        <f t="shared" si="43"/>
        <v/>
      </c>
      <c r="G1168" t="str">
        <f>IF(F1168="","",COUNTIF($F$2:F1168,F1168))</f>
        <v/>
      </c>
      <c r="H1168" t="str">
        <f t="shared" si="44"/>
        <v/>
      </c>
    </row>
    <row r="1169" spans="5:8" x14ac:dyDescent="0.35">
      <c r="E1169" t="str">
        <f>IF(Units!A1169="","",Units!A1169&amp;Units!B1169&amp;Units!C1169&amp;"-"&amp;PROPER(Units!D1169))</f>
        <v>4344345-Wawasee Community School Corporation</v>
      </c>
      <c r="F1169" t="str">
        <f t="shared" si="43"/>
        <v/>
      </c>
      <c r="G1169" t="str">
        <f>IF(F1169="","",COUNTIF($F$2:F1169,F1169))</f>
        <v/>
      </c>
      <c r="H1169" t="str">
        <f t="shared" si="44"/>
        <v/>
      </c>
    </row>
    <row r="1170" spans="5:8" x14ac:dyDescent="0.35">
      <c r="E1170" t="str">
        <f>IF(Units!A1170="","",Units!A1170&amp;Units!B1170&amp;Units!C1170&amp;"-"&amp;PROPER(Units!D1170))</f>
        <v>4344415-Warsaw Community School Corporation</v>
      </c>
      <c r="F1170" t="str">
        <f t="shared" si="43"/>
        <v/>
      </c>
      <c r="G1170" t="str">
        <f>IF(F1170="","",COUNTIF($F$2:F1170,F1170))</f>
        <v/>
      </c>
      <c r="H1170" t="str">
        <f t="shared" si="44"/>
        <v/>
      </c>
    </row>
    <row r="1171" spans="5:8" x14ac:dyDescent="0.35">
      <c r="E1171" t="str">
        <f>IF(Units!A1171="","",Units!A1171&amp;Units!B1171&amp;Units!C1171&amp;"-"&amp;PROPER(Units!D1171))</f>
        <v>4344445-Tippecanoe Valley School Corporation</v>
      </c>
      <c r="F1171" t="str">
        <f t="shared" si="43"/>
        <v/>
      </c>
      <c r="G1171" t="str">
        <f>IF(F1171="","",COUNTIF($F$2:F1171,F1171))</f>
        <v/>
      </c>
      <c r="H1171" t="str">
        <f t="shared" si="44"/>
        <v/>
      </c>
    </row>
    <row r="1172" spans="5:8" x14ac:dyDescent="0.35">
      <c r="E1172" t="str">
        <f>IF(Units!A1172="","",Units!A1172&amp;Units!B1172&amp;Units!C1172&amp;"-"&amp;PROPER(Units!D1172))</f>
        <v>4344455-Whitko Community School Corporation</v>
      </c>
      <c r="F1172" t="str">
        <f t="shared" si="43"/>
        <v/>
      </c>
      <c r="G1172" t="str">
        <f>IF(F1172="","",COUNTIF($F$2:F1172,F1172))</f>
        <v/>
      </c>
      <c r="H1172" t="str">
        <f t="shared" si="44"/>
        <v/>
      </c>
    </row>
    <row r="1173" spans="5:8" x14ac:dyDescent="0.35">
      <c r="E1173" t="str">
        <f>IF(Units!A1173="","",Units!A1173&amp;Units!B1173&amp;Units!C1173&amp;"-"&amp;PROPER(Units!D1173))</f>
        <v>4350118-Milford Public Library</v>
      </c>
      <c r="F1173" t="str">
        <f t="shared" si="43"/>
        <v/>
      </c>
      <c r="G1173" t="str">
        <f>IF(F1173="","",COUNTIF($F$2:F1173,F1173))</f>
        <v/>
      </c>
      <c r="H1173" t="str">
        <f t="shared" si="44"/>
        <v/>
      </c>
    </row>
    <row r="1174" spans="5:8" x14ac:dyDescent="0.35">
      <c r="E1174" t="str">
        <f>IF(Units!A1174="","",Units!A1174&amp;Units!B1174&amp;Units!C1174&amp;"-"&amp;PROPER(Units!D1174))</f>
        <v>4350119-Pierceton Public Library</v>
      </c>
      <c r="F1174" t="str">
        <f t="shared" si="43"/>
        <v/>
      </c>
      <c r="G1174" t="str">
        <f>IF(F1174="","",COUNTIF($F$2:F1174,F1174))</f>
        <v/>
      </c>
      <c r="H1174" t="str">
        <f t="shared" si="44"/>
        <v/>
      </c>
    </row>
    <row r="1175" spans="5:8" x14ac:dyDescent="0.35">
      <c r="E1175" t="str">
        <f>IF(Units!A1175="","",Units!A1175&amp;Units!B1175&amp;Units!C1175&amp;"-"&amp;PROPER(Units!D1175))</f>
        <v>4350120-Syracuse Public Library</v>
      </c>
      <c r="F1175" t="str">
        <f t="shared" si="43"/>
        <v/>
      </c>
      <c r="G1175" t="str">
        <f>IF(F1175="","",COUNTIF($F$2:F1175,F1175))</f>
        <v/>
      </c>
      <c r="H1175" t="str">
        <f t="shared" si="44"/>
        <v/>
      </c>
    </row>
    <row r="1176" spans="5:8" x14ac:dyDescent="0.35">
      <c r="E1176" t="str">
        <f>IF(Units!A1176="","",Units!A1176&amp;Units!B1176&amp;Units!C1176&amp;"-"&amp;PROPER(Units!D1176))</f>
        <v>4350121-Warsaw Community Public Library</v>
      </c>
      <c r="F1176" t="str">
        <f t="shared" si="43"/>
        <v/>
      </c>
      <c r="G1176" t="str">
        <f>IF(F1176="","",COUNTIF($F$2:F1176,F1176))</f>
        <v/>
      </c>
      <c r="H1176" t="str">
        <f t="shared" si="44"/>
        <v/>
      </c>
    </row>
    <row r="1177" spans="5:8" x14ac:dyDescent="0.35">
      <c r="E1177" t="str">
        <f>IF(Units!A1177="","",Units!A1177&amp;Units!B1177&amp;Units!C1177&amp;"-"&amp;PROPER(Units!D1177))</f>
        <v>4350268-Bell Memorial Public Library</v>
      </c>
      <c r="F1177" t="str">
        <f t="shared" si="43"/>
        <v/>
      </c>
      <c r="G1177" t="str">
        <f>IF(F1177="","",COUNTIF($F$2:F1177,F1177))</f>
        <v/>
      </c>
      <c r="H1177" t="str">
        <f t="shared" si="44"/>
        <v/>
      </c>
    </row>
    <row r="1178" spans="5:8" x14ac:dyDescent="0.35">
      <c r="E1178" t="str">
        <f>IF(Units!A1178="","",Units!A1178&amp;Units!B1178&amp;Units!C1178&amp;"-"&amp;PROPER(Units!D1178))</f>
        <v>4350303-North Webster Community Public Library</v>
      </c>
      <c r="F1178" t="str">
        <f t="shared" si="43"/>
        <v/>
      </c>
      <c r="G1178" t="str">
        <f>IF(F1178="","",COUNTIF($F$2:F1178,F1178))</f>
        <v/>
      </c>
      <c r="H1178" t="str">
        <f t="shared" si="44"/>
        <v/>
      </c>
    </row>
    <row r="1179" spans="5:8" x14ac:dyDescent="0.35">
      <c r="E1179" t="str">
        <f>IF(Units!A1179="","",Units!A1179&amp;Units!B1179&amp;Units!C1179&amp;"-"&amp;PROPER(Units!D1179))</f>
        <v>4361057-Kosciusko County Solid Waste Management</v>
      </c>
      <c r="F1179" t="str">
        <f t="shared" si="43"/>
        <v/>
      </c>
      <c r="G1179" t="str">
        <f>IF(F1179="","",COUNTIF($F$2:F1179,F1179))</f>
        <v/>
      </c>
      <c r="H1179" t="str">
        <f t="shared" si="44"/>
        <v/>
      </c>
    </row>
    <row r="1180" spans="5:8" x14ac:dyDescent="0.35">
      <c r="E1180" t="str">
        <f>IF(Units!A1180="","",Units!A1180&amp;Units!B1180&amp;Units!C1180&amp;"-"&amp;PROPER(Units!D1180))</f>
        <v>4370047-Turkey Creek Dam And Dike Conservancy District</v>
      </c>
      <c r="F1180" t="str">
        <f t="shared" si="43"/>
        <v/>
      </c>
      <c r="G1180" t="str">
        <f>IF(F1180="","",COUNTIF($F$2:F1180,F1180))</f>
        <v/>
      </c>
      <c r="H1180" t="str">
        <f t="shared" si="44"/>
        <v/>
      </c>
    </row>
    <row r="1181" spans="5:8" x14ac:dyDescent="0.35">
      <c r="E1181" t="str">
        <f>IF(Units!A1181="","",Units!A1181&amp;Units!B1181&amp;Units!C1181&amp;"-"&amp;PROPER(Units!D1181))</f>
        <v>4410000-Lagrange County</v>
      </c>
      <c r="F1181" t="str">
        <f t="shared" si="43"/>
        <v/>
      </c>
      <c r="G1181" t="str">
        <f>IF(F1181="","",COUNTIF($F$2:F1181,F1181))</f>
        <v/>
      </c>
      <c r="H1181" t="str">
        <f t="shared" si="44"/>
        <v/>
      </c>
    </row>
    <row r="1182" spans="5:8" x14ac:dyDescent="0.35">
      <c r="E1182" t="str">
        <f>IF(Units!A1182="","",Units!A1182&amp;Units!B1182&amp;Units!C1182&amp;"-"&amp;PROPER(Units!D1182))</f>
        <v>4420001-Bloomfield Township</v>
      </c>
      <c r="F1182" t="str">
        <f t="shared" si="43"/>
        <v/>
      </c>
      <c r="G1182" t="str">
        <f>IF(F1182="","",COUNTIF($F$2:F1182,F1182))</f>
        <v/>
      </c>
      <c r="H1182" t="str">
        <f t="shared" si="44"/>
        <v/>
      </c>
    </row>
    <row r="1183" spans="5:8" x14ac:dyDescent="0.35">
      <c r="E1183" t="str">
        <f>IF(Units!A1183="","",Units!A1183&amp;Units!B1183&amp;Units!C1183&amp;"-"&amp;PROPER(Units!D1183))</f>
        <v>4420002-Clay Township</v>
      </c>
      <c r="F1183" t="str">
        <f t="shared" si="43"/>
        <v/>
      </c>
      <c r="G1183" t="str">
        <f>IF(F1183="","",COUNTIF($F$2:F1183,F1183))</f>
        <v/>
      </c>
      <c r="H1183" t="str">
        <f t="shared" si="44"/>
        <v/>
      </c>
    </row>
    <row r="1184" spans="5:8" x14ac:dyDescent="0.35">
      <c r="E1184" t="str">
        <f>IF(Units!A1184="","",Units!A1184&amp;Units!B1184&amp;Units!C1184&amp;"-"&amp;PROPER(Units!D1184))</f>
        <v>4420003-Clearspring Township</v>
      </c>
      <c r="F1184" t="str">
        <f t="shared" si="43"/>
        <v/>
      </c>
      <c r="G1184" t="str">
        <f>IF(F1184="","",COUNTIF($F$2:F1184,F1184))</f>
        <v/>
      </c>
      <c r="H1184" t="str">
        <f t="shared" si="44"/>
        <v/>
      </c>
    </row>
    <row r="1185" spans="5:8" x14ac:dyDescent="0.35">
      <c r="E1185" t="str">
        <f>IF(Units!A1185="","",Units!A1185&amp;Units!B1185&amp;Units!C1185&amp;"-"&amp;PROPER(Units!D1185))</f>
        <v>4420004-Eden Township</v>
      </c>
      <c r="F1185" t="str">
        <f t="shared" si="43"/>
        <v/>
      </c>
      <c r="G1185" t="str">
        <f>IF(F1185="","",COUNTIF($F$2:F1185,F1185))</f>
        <v/>
      </c>
      <c r="H1185" t="str">
        <f t="shared" si="44"/>
        <v/>
      </c>
    </row>
    <row r="1186" spans="5:8" x14ac:dyDescent="0.35">
      <c r="E1186" t="str">
        <f>IF(Units!A1186="","",Units!A1186&amp;Units!B1186&amp;Units!C1186&amp;"-"&amp;PROPER(Units!D1186))</f>
        <v>4420005-Greenfield Township</v>
      </c>
      <c r="F1186" t="str">
        <f t="shared" si="43"/>
        <v/>
      </c>
      <c r="G1186" t="str">
        <f>IF(F1186="","",COUNTIF($F$2:F1186,F1186))</f>
        <v/>
      </c>
      <c r="H1186" t="str">
        <f t="shared" si="44"/>
        <v/>
      </c>
    </row>
    <row r="1187" spans="5:8" x14ac:dyDescent="0.35">
      <c r="E1187" t="str">
        <f>IF(Units!A1187="","",Units!A1187&amp;Units!B1187&amp;Units!C1187&amp;"-"&amp;PROPER(Units!D1187))</f>
        <v>4420006-Johnson Township</v>
      </c>
      <c r="F1187" t="str">
        <f t="shared" si="43"/>
        <v/>
      </c>
      <c r="G1187" t="str">
        <f>IF(F1187="","",COUNTIF($F$2:F1187,F1187))</f>
        <v/>
      </c>
      <c r="H1187" t="str">
        <f t="shared" si="44"/>
        <v/>
      </c>
    </row>
    <row r="1188" spans="5:8" x14ac:dyDescent="0.35">
      <c r="E1188" t="str">
        <f>IF(Units!A1188="","",Units!A1188&amp;Units!B1188&amp;Units!C1188&amp;"-"&amp;PROPER(Units!D1188))</f>
        <v>4420007-Lima Township</v>
      </c>
      <c r="F1188" t="str">
        <f t="shared" si="43"/>
        <v/>
      </c>
      <c r="G1188" t="str">
        <f>IF(F1188="","",COUNTIF($F$2:F1188,F1188))</f>
        <v/>
      </c>
      <c r="H1188" t="str">
        <f t="shared" si="44"/>
        <v/>
      </c>
    </row>
    <row r="1189" spans="5:8" x14ac:dyDescent="0.35">
      <c r="E1189" t="str">
        <f>IF(Units!A1189="","",Units!A1189&amp;Units!B1189&amp;Units!C1189&amp;"-"&amp;PROPER(Units!D1189))</f>
        <v>4420008-Milford Township</v>
      </c>
      <c r="F1189" t="str">
        <f t="shared" si="43"/>
        <v/>
      </c>
      <c r="G1189" t="str">
        <f>IF(F1189="","",COUNTIF($F$2:F1189,F1189))</f>
        <v/>
      </c>
      <c r="H1189" t="str">
        <f t="shared" si="44"/>
        <v/>
      </c>
    </row>
    <row r="1190" spans="5:8" x14ac:dyDescent="0.35">
      <c r="E1190" t="str">
        <f>IF(Units!A1190="","",Units!A1190&amp;Units!B1190&amp;Units!C1190&amp;"-"&amp;PROPER(Units!D1190))</f>
        <v>4420009-Newbury Township</v>
      </c>
      <c r="F1190" t="str">
        <f t="shared" si="43"/>
        <v/>
      </c>
      <c r="G1190" t="str">
        <f>IF(F1190="","",COUNTIF($F$2:F1190,F1190))</f>
        <v/>
      </c>
      <c r="H1190" t="str">
        <f t="shared" si="44"/>
        <v/>
      </c>
    </row>
    <row r="1191" spans="5:8" x14ac:dyDescent="0.35">
      <c r="E1191" t="str">
        <f>IF(Units!A1191="","",Units!A1191&amp;Units!B1191&amp;Units!C1191&amp;"-"&amp;PROPER(Units!D1191))</f>
        <v>4420010-Springfield Township</v>
      </c>
      <c r="F1191" t="str">
        <f t="shared" si="43"/>
        <v/>
      </c>
      <c r="G1191" t="str">
        <f>IF(F1191="","",COUNTIF($F$2:F1191,F1191))</f>
        <v/>
      </c>
      <c r="H1191" t="str">
        <f t="shared" si="44"/>
        <v/>
      </c>
    </row>
    <row r="1192" spans="5:8" x14ac:dyDescent="0.35">
      <c r="E1192" t="str">
        <f>IF(Units!A1192="","",Units!A1192&amp;Units!B1192&amp;Units!C1192&amp;"-"&amp;PROPER(Units!D1192))</f>
        <v>4420011-Van Buren Township</v>
      </c>
      <c r="F1192" t="str">
        <f t="shared" si="43"/>
        <v/>
      </c>
      <c r="G1192" t="str">
        <f>IF(F1192="","",COUNTIF($F$2:F1192,F1192))</f>
        <v/>
      </c>
      <c r="H1192" t="str">
        <f t="shared" si="44"/>
        <v/>
      </c>
    </row>
    <row r="1193" spans="5:8" x14ac:dyDescent="0.35">
      <c r="E1193" t="str">
        <f>IF(Units!A1193="","",Units!A1193&amp;Units!B1193&amp;Units!C1193&amp;"-"&amp;PROPER(Units!D1193))</f>
        <v>4430727-Lagrange Civil Town</v>
      </c>
      <c r="F1193" t="str">
        <f t="shared" si="43"/>
        <v/>
      </c>
      <c r="G1193" t="str">
        <f>IF(F1193="","",COUNTIF($F$2:F1193,F1193))</f>
        <v/>
      </c>
      <c r="H1193" t="str">
        <f t="shared" si="44"/>
        <v/>
      </c>
    </row>
    <row r="1194" spans="5:8" x14ac:dyDescent="0.35">
      <c r="E1194" t="str">
        <f>IF(Units!A1194="","",Units!A1194&amp;Units!B1194&amp;Units!C1194&amp;"-"&amp;PROPER(Units!D1194))</f>
        <v>4430728-Shipshewana Civil Town</v>
      </c>
      <c r="F1194" t="str">
        <f t="shared" si="43"/>
        <v/>
      </c>
      <c r="G1194" t="str">
        <f>IF(F1194="","",COUNTIF($F$2:F1194,F1194))</f>
        <v/>
      </c>
      <c r="H1194" t="str">
        <f t="shared" si="44"/>
        <v/>
      </c>
    </row>
    <row r="1195" spans="5:8" x14ac:dyDescent="0.35">
      <c r="E1195" t="str">
        <f>IF(Units!A1195="","",Units!A1195&amp;Units!B1195&amp;Units!C1195&amp;"-"&amp;PROPER(Units!D1195))</f>
        <v>4430729-Topeka Civil Town</v>
      </c>
      <c r="F1195" t="str">
        <f t="shared" si="43"/>
        <v/>
      </c>
      <c r="G1195" t="str">
        <f>IF(F1195="","",COUNTIF($F$2:F1195,F1195))</f>
        <v/>
      </c>
      <c r="H1195" t="str">
        <f t="shared" si="44"/>
        <v/>
      </c>
    </row>
    <row r="1196" spans="5:8" x14ac:dyDescent="0.35">
      <c r="E1196" t="str">
        <f>IF(Units!A1196="","",Units!A1196&amp;Units!B1196&amp;Units!C1196&amp;"-"&amp;PROPER(Units!D1196))</f>
        <v>4430811-Wolcottville Civil Town</v>
      </c>
      <c r="F1196" t="str">
        <f t="shared" si="43"/>
        <v/>
      </c>
      <c r="G1196" t="str">
        <f>IF(F1196="","",COUNTIF($F$2:F1196,F1196))</f>
        <v/>
      </c>
      <c r="H1196" t="str">
        <f t="shared" si="44"/>
        <v/>
      </c>
    </row>
    <row r="1197" spans="5:8" x14ac:dyDescent="0.35">
      <c r="E1197" t="str">
        <f>IF(Units!A1197="","",Units!A1197&amp;Units!B1197&amp;Units!C1197&amp;"-"&amp;PROPER(Units!D1197))</f>
        <v>4444525-Westview School Corporation</v>
      </c>
      <c r="F1197" t="str">
        <f t="shared" si="43"/>
        <v/>
      </c>
      <c r="G1197" t="str">
        <f>IF(F1197="","",COUNTIF($F$2:F1197,F1197))</f>
        <v/>
      </c>
      <c r="H1197" t="str">
        <f t="shared" si="44"/>
        <v/>
      </c>
    </row>
    <row r="1198" spans="5:8" x14ac:dyDescent="0.35">
      <c r="E1198" t="str">
        <f>IF(Units!A1198="","",Units!A1198&amp;Units!B1198&amp;Units!C1198&amp;"-"&amp;PROPER(Units!D1198))</f>
        <v>4444535-Lakeland School Corporation</v>
      </c>
      <c r="F1198" t="str">
        <f t="shared" si="43"/>
        <v/>
      </c>
      <c r="G1198" t="str">
        <f>IF(F1198="","",COUNTIF($F$2:F1198,F1198))</f>
        <v/>
      </c>
      <c r="H1198" t="str">
        <f t="shared" si="44"/>
        <v/>
      </c>
    </row>
    <row r="1199" spans="5:8" x14ac:dyDescent="0.35">
      <c r="E1199" t="str">
        <f>IF(Units!A1199="","",Units!A1199&amp;Units!B1199&amp;Units!C1199&amp;"-"&amp;PROPER(Units!D1199))</f>
        <v>4450122-Lagrange County Public Library</v>
      </c>
      <c r="F1199" t="str">
        <f t="shared" si="43"/>
        <v/>
      </c>
      <c r="G1199" t="str">
        <f>IF(F1199="","",COUNTIF($F$2:F1199,F1199))</f>
        <v/>
      </c>
      <c r="H1199" t="str">
        <f t="shared" si="44"/>
        <v/>
      </c>
    </row>
    <row r="1200" spans="5:8" x14ac:dyDescent="0.35">
      <c r="E1200" t="str">
        <f>IF(Units!A1200="","",Units!A1200&amp;Units!B1200&amp;Units!C1200&amp;"-"&amp;PROPER(Units!D1200))</f>
        <v>4510000-Lake County</v>
      </c>
      <c r="F1200" t="str">
        <f t="shared" si="43"/>
        <v/>
      </c>
      <c r="G1200" t="str">
        <f>IF(F1200="","",COUNTIF($F$2:F1200,F1200))</f>
        <v/>
      </c>
      <c r="H1200" t="str">
        <f t="shared" si="44"/>
        <v/>
      </c>
    </row>
    <row r="1201" spans="5:8" x14ac:dyDescent="0.35">
      <c r="E1201" t="str">
        <f>IF(Units!A1201="","",Units!A1201&amp;Units!B1201&amp;Units!C1201&amp;"-"&amp;PROPER(Units!D1201))</f>
        <v>4520001-Calumet Township</v>
      </c>
      <c r="F1201" t="str">
        <f t="shared" si="43"/>
        <v/>
      </c>
      <c r="G1201" t="str">
        <f>IF(F1201="","",COUNTIF($F$2:F1201,F1201))</f>
        <v/>
      </c>
      <c r="H1201" t="str">
        <f t="shared" si="44"/>
        <v/>
      </c>
    </row>
    <row r="1202" spans="5:8" x14ac:dyDescent="0.35">
      <c r="E1202" t="str">
        <f>IF(Units!A1202="","",Units!A1202&amp;Units!B1202&amp;Units!C1202&amp;"-"&amp;PROPER(Units!D1202))</f>
        <v>4520002-Cedar Creek Township</v>
      </c>
      <c r="F1202" t="str">
        <f t="shared" si="43"/>
        <v/>
      </c>
      <c r="G1202" t="str">
        <f>IF(F1202="","",COUNTIF($F$2:F1202,F1202))</f>
        <v/>
      </c>
      <c r="H1202" t="str">
        <f t="shared" si="44"/>
        <v/>
      </c>
    </row>
    <row r="1203" spans="5:8" x14ac:dyDescent="0.35">
      <c r="E1203" t="str">
        <f>IF(Units!A1203="","",Units!A1203&amp;Units!B1203&amp;Units!C1203&amp;"-"&amp;PROPER(Units!D1203))</f>
        <v>4520003-Center Township</v>
      </c>
      <c r="F1203" t="str">
        <f t="shared" si="43"/>
        <v/>
      </c>
      <c r="G1203" t="str">
        <f>IF(F1203="","",COUNTIF($F$2:F1203,F1203))</f>
        <v/>
      </c>
      <c r="H1203" t="str">
        <f t="shared" si="44"/>
        <v/>
      </c>
    </row>
    <row r="1204" spans="5:8" x14ac:dyDescent="0.35">
      <c r="E1204" t="str">
        <f>IF(Units!A1204="","",Units!A1204&amp;Units!B1204&amp;Units!C1204&amp;"-"&amp;PROPER(Units!D1204))</f>
        <v>4520004-Eagle Creek Township</v>
      </c>
      <c r="F1204" t="str">
        <f t="shared" si="43"/>
        <v/>
      </c>
      <c r="G1204" t="str">
        <f>IF(F1204="","",COUNTIF($F$2:F1204,F1204))</f>
        <v/>
      </c>
      <c r="H1204" t="str">
        <f t="shared" si="44"/>
        <v/>
      </c>
    </row>
    <row r="1205" spans="5:8" x14ac:dyDescent="0.35">
      <c r="E1205" t="str">
        <f>IF(Units!A1205="","",Units!A1205&amp;Units!B1205&amp;Units!C1205&amp;"-"&amp;PROPER(Units!D1205))</f>
        <v>4520005-Hanover Township</v>
      </c>
      <c r="F1205" t="str">
        <f t="shared" si="43"/>
        <v/>
      </c>
      <c r="G1205" t="str">
        <f>IF(F1205="","",COUNTIF($F$2:F1205,F1205))</f>
        <v/>
      </c>
      <c r="H1205" t="str">
        <f t="shared" si="44"/>
        <v/>
      </c>
    </row>
    <row r="1206" spans="5:8" x14ac:dyDescent="0.35">
      <c r="E1206" t="str">
        <f>IF(Units!A1206="","",Units!A1206&amp;Units!B1206&amp;Units!C1206&amp;"-"&amp;PROPER(Units!D1206))</f>
        <v>4520006-Hobart Township</v>
      </c>
      <c r="F1206" t="str">
        <f t="shared" si="43"/>
        <v/>
      </c>
      <c r="G1206" t="str">
        <f>IF(F1206="","",COUNTIF($F$2:F1206,F1206))</f>
        <v/>
      </c>
      <c r="H1206" t="str">
        <f t="shared" si="44"/>
        <v/>
      </c>
    </row>
    <row r="1207" spans="5:8" x14ac:dyDescent="0.35">
      <c r="E1207" t="str">
        <f>IF(Units!A1207="","",Units!A1207&amp;Units!B1207&amp;Units!C1207&amp;"-"&amp;PROPER(Units!D1207))</f>
        <v>4520007-North Township</v>
      </c>
      <c r="F1207" t="str">
        <f t="shared" si="43"/>
        <v/>
      </c>
      <c r="G1207" t="str">
        <f>IF(F1207="","",COUNTIF($F$2:F1207,F1207))</f>
        <v/>
      </c>
      <c r="H1207" t="str">
        <f t="shared" si="44"/>
        <v/>
      </c>
    </row>
    <row r="1208" spans="5:8" x14ac:dyDescent="0.35">
      <c r="E1208" t="str">
        <f>IF(Units!A1208="","",Units!A1208&amp;Units!B1208&amp;Units!C1208&amp;"-"&amp;PROPER(Units!D1208))</f>
        <v>4520008-Ross Township</v>
      </c>
      <c r="F1208" t="str">
        <f t="shared" si="43"/>
        <v/>
      </c>
      <c r="G1208" t="str">
        <f>IF(F1208="","",COUNTIF($F$2:F1208,F1208))</f>
        <v/>
      </c>
      <c r="H1208" t="str">
        <f t="shared" si="44"/>
        <v/>
      </c>
    </row>
    <row r="1209" spans="5:8" x14ac:dyDescent="0.35">
      <c r="E1209" t="str">
        <f>IF(Units!A1209="","",Units!A1209&amp;Units!B1209&amp;Units!C1209&amp;"-"&amp;PROPER(Units!D1209))</f>
        <v>4520009-St. John Township</v>
      </c>
      <c r="F1209" t="str">
        <f t="shared" si="43"/>
        <v/>
      </c>
      <c r="G1209" t="str">
        <f>IF(F1209="","",COUNTIF($F$2:F1209,F1209))</f>
        <v/>
      </c>
      <c r="H1209" t="str">
        <f t="shared" si="44"/>
        <v/>
      </c>
    </row>
    <row r="1210" spans="5:8" x14ac:dyDescent="0.35">
      <c r="E1210" t="str">
        <f>IF(Units!A1210="","",Units!A1210&amp;Units!B1210&amp;Units!C1210&amp;"-"&amp;PROPER(Units!D1210))</f>
        <v>4520010-West Creek Township</v>
      </c>
      <c r="F1210" t="str">
        <f t="shared" si="43"/>
        <v/>
      </c>
      <c r="G1210" t="str">
        <f>IF(F1210="","",COUNTIF($F$2:F1210,F1210))</f>
        <v/>
      </c>
      <c r="H1210" t="str">
        <f t="shared" si="44"/>
        <v/>
      </c>
    </row>
    <row r="1211" spans="5:8" x14ac:dyDescent="0.35">
      <c r="E1211" t="str">
        <f>IF(Units!A1211="","",Units!A1211&amp;Units!B1211&amp;Units!C1211&amp;"-"&amp;PROPER(Units!D1211))</f>
        <v>4520011-Winfield Township</v>
      </c>
      <c r="F1211" t="str">
        <f t="shared" si="43"/>
        <v/>
      </c>
      <c r="G1211" t="str">
        <f>IF(F1211="","",COUNTIF($F$2:F1211,F1211))</f>
        <v/>
      </c>
      <c r="H1211" t="str">
        <f t="shared" si="44"/>
        <v/>
      </c>
    </row>
    <row r="1212" spans="5:8" x14ac:dyDescent="0.35">
      <c r="E1212" t="str">
        <f>IF(Units!A1212="","",Units!A1212&amp;Units!B1212&amp;Units!C1212&amp;"-"&amp;PROPER(Units!D1212))</f>
        <v>4530101-Gary Civil City</v>
      </c>
      <c r="F1212" t="str">
        <f t="shared" si="43"/>
        <v/>
      </c>
      <c r="G1212" t="str">
        <f>IF(F1212="","",COUNTIF($F$2:F1212,F1212))</f>
        <v/>
      </c>
      <c r="H1212" t="str">
        <f t="shared" si="44"/>
        <v/>
      </c>
    </row>
    <row r="1213" spans="5:8" x14ac:dyDescent="0.35">
      <c r="E1213" t="str">
        <f>IF(Units!A1213="","",Units!A1213&amp;Units!B1213&amp;Units!C1213&amp;"-"&amp;PROPER(Units!D1213))</f>
        <v>4530104-Hammond Civil City</v>
      </c>
      <c r="F1213" t="str">
        <f t="shared" si="43"/>
        <v/>
      </c>
      <c r="G1213" t="str">
        <f>IF(F1213="","",COUNTIF($F$2:F1213,F1213))</f>
        <v/>
      </c>
      <c r="H1213" t="str">
        <f t="shared" si="44"/>
        <v/>
      </c>
    </row>
    <row r="1214" spans="5:8" x14ac:dyDescent="0.35">
      <c r="E1214" t="str">
        <f>IF(Units!A1214="","",Units!A1214&amp;Units!B1214&amp;Units!C1214&amp;"-"&amp;PROPER(Units!D1214))</f>
        <v>4530108-East Chicago Civil City</v>
      </c>
      <c r="F1214" t="str">
        <f t="shared" si="43"/>
        <v/>
      </c>
      <c r="G1214" t="str">
        <f>IF(F1214="","",COUNTIF($F$2:F1214,F1214))</f>
        <v/>
      </c>
      <c r="H1214" t="str">
        <f t="shared" si="44"/>
        <v/>
      </c>
    </row>
    <row r="1215" spans="5:8" x14ac:dyDescent="0.35">
      <c r="E1215" t="str">
        <f>IF(Units!A1215="","",Units!A1215&amp;Units!B1215&amp;Units!C1215&amp;"-"&amp;PROPER(Units!D1215))</f>
        <v>4530202-Hobart Civil City</v>
      </c>
      <c r="F1215" t="str">
        <f t="shared" si="43"/>
        <v/>
      </c>
      <c r="G1215" t="str">
        <f>IF(F1215="","",COUNTIF($F$2:F1215,F1215))</f>
        <v/>
      </c>
      <c r="H1215" t="str">
        <f t="shared" si="44"/>
        <v/>
      </c>
    </row>
    <row r="1216" spans="5:8" x14ac:dyDescent="0.35">
      <c r="E1216" t="str">
        <f>IF(Units!A1216="","",Units!A1216&amp;Units!B1216&amp;Units!C1216&amp;"-"&amp;PROPER(Units!D1216))</f>
        <v>4530321-Crown Point Civil City</v>
      </c>
      <c r="F1216" t="str">
        <f t="shared" si="43"/>
        <v/>
      </c>
      <c r="G1216" t="str">
        <f>IF(F1216="","",COUNTIF($F$2:F1216,F1216))</f>
        <v/>
      </c>
      <c r="H1216" t="str">
        <f t="shared" si="44"/>
        <v/>
      </c>
    </row>
    <row r="1217" spans="5:8" x14ac:dyDescent="0.35">
      <c r="E1217" t="str">
        <f>IF(Units!A1217="","",Units!A1217&amp;Units!B1217&amp;Units!C1217&amp;"-"&amp;PROPER(Units!D1217))</f>
        <v>4530322-Whiting Civil City</v>
      </c>
      <c r="F1217" t="str">
        <f t="shared" si="43"/>
        <v/>
      </c>
      <c r="G1217" t="str">
        <f>IF(F1217="","",COUNTIF($F$2:F1217,F1217))</f>
        <v/>
      </c>
      <c r="H1217" t="str">
        <f t="shared" si="44"/>
        <v/>
      </c>
    </row>
    <row r="1218" spans="5:8" x14ac:dyDescent="0.35">
      <c r="E1218" t="str">
        <f>IF(Units!A1218="","",Units!A1218&amp;Units!B1218&amp;Units!C1218&amp;"-"&amp;PROPER(Units!D1218))</f>
        <v>4530401-Lake Station Civil City</v>
      </c>
      <c r="F1218" t="str">
        <f t="shared" si="43"/>
        <v/>
      </c>
      <c r="G1218" t="str">
        <f>IF(F1218="","",COUNTIF($F$2:F1218,F1218))</f>
        <v/>
      </c>
      <c r="H1218" t="str">
        <f t="shared" si="44"/>
        <v/>
      </c>
    </row>
    <row r="1219" spans="5:8" x14ac:dyDescent="0.35">
      <c r="E1219" t="str">
        <f>IF(Units!A1219="","",Units!A1219&amp;Units!B1219&amp;Units!C1219&amp;"-"&amp;PROPER(Units!D1219))</f>
        <v>4530504-Cedar Lake Civil Town</v>
      </c>
      <c r="F1219" t="str">
        <f t="shared" ref="F1219:F1282" si="45">IF(LEFT(E1219,2)=$F$1,$F$1,"")</f>
        <v/>
      </c>
      <c r="G1219" t="str">
        <f>IF(F1219="","",COUNTIF($F$2:F1219,F1219))</f>
        <v/>
      </c>
      <c r="H1219" t="str">
        <f t="shared" ref="H1219:H1282" si="46">IF(G1219="","",E1219)</f>
        <v/>
      </c>
    </row>
    <row r="1220" spans="5:8" x14ac:dyDescent="0.35">
      <c r="E1220" t="str">
        <f>IF(Units!A1220="","",Units!A1220&amp;Units!B1220&amp;Units!C1220&amp;"-"&amp;PROPER(Units!D1220))</f>
        <v>4530505-Griffith Civil Town</v>
      </c>
      <c r="F1220" t="str">
        <f t="shared" si="45"/>
        <v/>
      </c>
      <c r="G1220" t="str">
        <f>IF(F1220="","",COUNTIF($F$2:F1220,F1220))</f>
        <v/>
      </c>
      <c r="H1220" t="str">
        <f t="shared" si="46"/>
        <v/>
      </c>
    </row>
    <row r="1221" spans="5:8" x14ac:dyDescent="0.35">
      <c r="E1221" t="str">
        <f>IF(Units!A1221="","",Units!A1221&amp;Units!B1221&amp;Units!C1221&amp;"-"&amp;PROPER(Units!D1221))</f>
        <v>4530506-Highland Civil Town</v>
      </c>
      <c r="F1221" t="str">
        <f t="shared" si="45"/>
        <v/>
      </c>
      <c r="G1221" t="str">
        <f>IF(F1221="","",COUNTIF($F$2:F1221,F1221))</f>
        <v/>
      </c>
      <c r="H1221" t="str">
        <f t="shared" si="46"/>
        <v/>
      </c>
    </row>
    <row r="1222" spans="5:8" x14ac:dyDescent="0.35">
      <c r="E1222" t="str">
        <f>IF(Units!A1222="","",Units!A1222&amp;Units!B1222&amp;Units!C1222&amp;"-"&amp;PROPER(Units!D1222))</f>
        <v>4530507-Munster Civil Town</v>
      </c>
      <c r="F1222" t="str">
        <f t="shared" si="45"/>
        <v/>
      </c>
      <c r="G1222" t="str">
        <f>IF(F1222="","",COUNTIF($F$2:F1222,F1222))</f>
        <v/>
      </c>
      <c r="H1222" t="str">
        <f t="shared" si="46"/>
        <v/>
      </c>
    </row>
    <row r="1223" spans="5:8" x14ac:dyDescent="0.35">
      <c r="E1223" t="str">
        <f>IF(Units!A1223="","",Units!A1223&amp;Units!B1223&amp;Units!C1223&amp;"-"&amp;PROPER(Units!D1223))</f>
        <v>4530512-Merrillville Civil Town</v>
      </c>
      <c r="F1223" t="str">
        <f t="shared" si="45"/>
        <v/>
      </c>
      <c r="G1223" t="str">
        <f>IF(F1223="","",COUNTIF($F$2:F1223,F1223))</f>
        <v/>
      </c>
      <c r="H1223" t="str">
        <f t="shared" si="46"/>
        <v/>
      </c>
    </row>
    <row r="1224" spans="5:8" x14ac:dyDescent="0.35">
      <c r="E1224" t="str">
        <f>IF(Units!A1224="","",Units!A1224&amp;Units!B1224&amp;Units!C1224&amp;"-"&amp;PROPER(Units!D1224))</f>
        <v>4530730-Dyer Civil Town</v>
      </c>
      <c r="F1224" t="str">
        <f t="shared" si="45"/>
        <v/>
      </c>
      <c r="G1224" t="str">
        <f>IF(F1224="","",COUNTIF($F$2:F1224,F1224))</f>
        <v/>
      </c>
      <c r="H1224" t="str">
        <f t="shared" si="46"/>
        <v/>
      </c>
    </row>
    <row r="1225" spans="5:8" x14ac:dyDescent="0.35">
      <c r="E1225" t="str">
        <f>IF(Units!A1225="","",Units!A1225&amp;Units!B1225&amp;Units!C1225&amp;"-"&amp;PROPER(Units!D1225))</f>
        <v>4530731-Lowell Civil Town</v>
      </c>
      <c r="F1225" t="str">
        <f t="shared" si="45"/>
        <v/>
      </c>
      <c r="G1225" t="str">
        <f>IF(F1225="","",COUNTIF($F$2:F1225,F1225))</f>
        <v/>
      </c>
      <c r="H1225" t="str">
        <f t="shared" si="46"/>
        <v/>
      </c>
    </row>
    <row r="1226" spans="5:8" x14ac:dyDescent="0.35">
      <c r="E1226" t="str">
        <f>IF(Units!A1226="","",Units!A1226&amp;Units!B1226&amp;Units!C1226&amp;"-"&amp;PROPER(Units!D1226))</f>
        <v>4530732-New Chicago Civil Town</v>
      </c>
      <c r="F1226" t="str">
        <f t="shared" si="45"/>
        <v/>
      </c>
      <c r="G1226" t="str">
        <f>IF(F1226="","",COUNTIF($F$2:F1226,F1226))</f>
        <v/>
      </c>
      <c r="H1226" t="str">
        <f t="shared" si="46"/>
        <v/>
      </c>
    </row>
    <row r="1227" spans="5:8" x14ac:dyDescent="0.35">
      <c r="E1227" t="str">
        <f>IF(Units!A1227="","",Units!A1227&amp;Units!B1227&amp;Units!C1227&amp;"-"&amp;PROPER(Units!D1227))</f>
        <v>4530733-St. John Civil Town</v>
      </c>
      <c r="F1227" t="str">
        <f t="shared" si="45"/>
        <v/>
      </c>
      <c r="G1227" t="str">
        <f>IF(F1227="","",COUNTIF($F$2:F1227,F1227))</f>
        <v/>
      </c>
      <c r="H1227" t="str">
        <f t="shared" si="46"/>
        <v/>
      </c>
    </row>
    <row r="1228" spans="5:8" x14ac:dyDescent="0.35">
      <c r="E1228" t="str">
        <f>IF(Units!A1228="","",Units!A1228&amp;Units!B1228&amp;Units!C1228&amp;"-"&amp;PROPER(Units!D1228))</f>
        <v>4530734-Schererville Civil Town</v>
      </c>
      <c r="F1228" t="str">
        <f t="shared" si="45"/>
        <v/>
      </c>
      <c r="G1228" t="str">
        <f>IF(F1228="","",COUNTIF($F$2:F1228,F1228))</f>
        <v/>
      </c>
      <c r="H1228" t="str">
        <f t="shared" si="46"/>
        <v/>
      </c>
    </row>
    <row r="1229" spans="5:8" x14ac:dyDescent="0.35">
      <c r="E1229" t="str">
        <f>IF(Units!A1229="","",Units!A1229&amp;Units!B1229&amp;Units!C1229&amp;"-"&amp;PROPER(Units!D1229))</f>
        <v>4530735-Schneider Civil Town</v>
      </c>
      <c r="F1229" t="str">
        <f t="shared" si="45"/>
        <v/>
      </c>
      <c r="G1229" t="str">
        <f>IF(F1229="","",COUNTIF($F$2:F1229,F1229))</f>
        <v/>
      </c>
      <c r="H1229" t="str">
        <f t="shared" si="46"/>
        <v/>
      </c>
    </row>
    <row r="1230" spans="5:8" x14ac:dyDescent="0.35">
      <c r="E1230" t="str">
        <f>IF(Units!A1230="","",Units!A1230&amp;Units!B1230&amp;Units!C1230&amp;"-"&amp;PROPER(Units!D1230))</f>
        <v>4530736-Winfield Civil Town</v>
      </c>
      <c r="F1230" t="str">
        <f t="shared" si="45"/>
        <v/>
      </c>
      <c r="G1230" t="str">
        <f>IF(F1230="","",COUNTIF($F$2:F1230,F1230))</f>
        <v/>
      </c>
      <c r="H1230" t="str">
        <f t="shared" si="46"/>
        <v/>
      </c>
    </row>
    <row r="1231" spans="5:8" x14ac:dyDescent="0.35">
      <c r="E1231" t="str">
        <f>IF(Units!A1231="","",Units!A1231&amp;Units!B1231&amp;Units!C1231&amp;"-"&amp;PROPER(Units!D1231))</f>
        <v>4544580-Hanover Community School Corporation</v>
      </c>
      <c r="F1231" t="str">
        <f t="shared" si="45"/>
        <v/>
      </c>
      <c r="G1231" t="str">
        <f>IF(F1231="","",COUNTIF($F$2:F1231,F1231))</f>
        <v/>
      </c>
      <c r="H1231" t="str">
        <f t="shared" si="46"/>
        <v/>
      </c>
    </row>
    <row r="1232" spans="5:8" x14ac:dyDescent="0.35">
      <c r="E1232" t="str">
        <f>IF(Units!A1232="","",Units!A1232&amp;Units!B1232&amp;Units!C1232&amp;"-"&amp;PROPER(Units!D1232))</f>
        <v>4544590-River Forest Community School Corporation</v>
      </c>
      <c r="F1232" t="str">
        <f t="shared" si="45"/>
        <v/>
      </c>
      <c r="G1232" t="str">
        <f>IF(F1232="","",COUNTIF($F$2:F1232,F1232))</f>
        <v/>
      </c>
      <c r="H1232" t="str">
        <f t="shared" si="46"/>
        <v/>
      </c>
    </row>
    <row r="1233" spans="5:8" x14ac:dyDescent="0.35">
      <c r="E1233" t="str">
        <f>IF(Units!A1233="","",Units!A1233&amp;Units!B1233&amp;Units!C1233&amp;"-"&amp;PROPER(Units!D1233))</f>
        <v>4544600-Merrillville School Corporation</v>
      </c>
      <c r="F1233" t="str">
        <f t="shared" si="45"/>
        <v/>
      </c>
      <c r="G1233" t="str">
        <f>IF(F1233="","",COUNTIF($F$2:F1233,F1233))</f>
        <v/>
      </c>
      <c r="H1233" t="str">
        <f t="shared" si="46"/>
        <v/>
      </c>
    </row>
    <row r="1234" spans="5:8" x14ac:dyDescent="0.35">
      <c r="E1234" t="str">
        <f>IF(Units!A1234="","",Units!A1234&amp;Units!B1234&amp;Units!C1234&amp;"-"&amp;PROPER(Units!D1234))</f>
        <v>4544615-Lake Central School Corporation</v>
      </c>
      <c r="F1234" t="str">
        <f t="shared" si="45"/>
        <v/>
      </c>
      <c r="G1234" t="str">
        <f>IF(F1234="","",COUNTIF($F$2:F1234,F1234))</f>
        <v/>
      </c>
      <c r="H1234" t="str">
        <f t="shared" si="46"/>
        <v/>
      </c>
    </row>
    <row r="1235" spans="5:8" x14ac:dyDescent="0.35">
      <c r="E1235" t="str">
        <f>IF(Units!A1235="","",Units!A1235&amp;Units!B1235&amp;Units!C1235&amp;"-"&amp;PROPER(Units!D1235))</f>
        <v>4544645-Tri Creek School Corporation</v>
      </c>
      <c r="F1235" t="str">
        <f t="shared" si="45"/>
        <v/>
      </c>
      <c r="G1235" t="str">
        <f>IF(F1235="","",COUNTIF($F$2:F1235,F1235))</f>
        <v/>
      </c>
      <c r="H1235" t="str">
        <f t="shared" si="46"/>
        <v/>
      </c>
    </row>
    <row r="1236" spans="5:8" x14ac:dyDescent="0.35">
      <c r="E1236" t="str">
        <f>IF(Units!A1236="","",Units!A1236&amp;Units!B1236&amp;Units!C1236&amp;"-"&amp;PROPER(Units!D1236))</f>
        <v>4544650-Lake Ridge School Corporation</v>
      </c>
      <c r="F1236" t="str">
        <f t="shared" si="45"/>
        <v/>
      </c>
      <c r="G1236" t="str">
        <f>IF(F1236="","",COUNTIF($F$2:F1236,F1236))</f>
        <v/>
      </c>
      <c r="H1236" t="str">
        <f t="shared" si="46"/>
        <v/>
      </c>
    </row>
    <row r="1237" spans="5:8" x14ac:dyDescent="0.35">
      <c r="E1237" t="str">
        <f>IF(Units!A1237="","",Units!A1237&amp;Units!B1237&amp;Units!C1237&amp;"-"&amp;PROPER(Units!D1237))</f>
        <v>4544660-Crown Point Community School Corporation</v>
      </c>
      <c r="F1237" t="str">
        <f t="shared" si="45"/>
        <v/>
      </c>
      <c r="G1237" t="str">
        <f>IF(F1237="","",COUNTIF($F$2:F1237,F1237))</f>
        <v/>
      </c>
      <c r="H1237" t="str">
        <f t="shared" si="46"/>
        <v/>
      </c>
    </row>
    <row r="1238" spans="5:8" x14ac:dyDescent="0.35">
      <c r="E1238" t="str">
        <f>IF(Units!A1238="","",Units!A1238&amp;Units!B1238&amp;Units!C1238&amp;"-"&amp;PROPER(Units!D1238))</f>
        <v>4544670-School City Of East Chicago</v>
      </c>
      <c r="F1238" t="str">
        <f t="shared" si="45"/>
        <v/>
      </c>
      <c r="G1238" t="str">
        <f>IF(F1238="","",COUNTIF($F$2:F1238,F1238))</f>
        <v/>
      </c>
      <c r="H1238" t="str">
        <f t="shared" si="46"/>
        <v/>
      </c>
    </row>
    <row r="1239" spans="5:8" x14ac:dyDescent="0.35">
      <c r="E1239" t="str">
        <f>IF(Units!A1239="","",Units!A1239&amp;Units!B1239&amp;Units!C1239&amp;"-"&amp;PROPER(Units!D1239))</f>
        <v>4544680-Lake Station School Corporation</v>
      </c>
      <c r="F1239" t="str">
        <f t="shared" si="45"/>
        <v/>
      </c>
      <c r="G1239" t="str">
        <f>IF(F1239="","",COUNTIF($F$2:F1239,F1239))</f>
        <v/>
      </c>
      <c r="H1239" t="str">
        <f t="shared" si="46"/>
        <v/>
      </c>
    </row>
    <row r="1240" spans="5:8" x14ac:dyDescent="0.35">
      <c r="E1240" t="str">
        <f>IF(Units!A1240="","",Units!A1240&amp;Units!B1240&amp;Units!C1240&amp;"-"&amp;PROPER(Units!D1240))</f>
        <v>4544690-Gary Community School Corporation</v>
      </c>
      <c r="F1240" t="str">
        <f t="shared" si="45"/>
        <v/>
      </c>
      <c r="G1240" t="str">
        <f>IF(F1240="","",COUNTIF($F$2:F1240,F1240))</f>
        <v/>
      </c>
      <c r="H1240" t="str">
        <f t="shared" si="46"/>
        <v/>
      </c>
    </row>
    <row r="1241" spans="5:8" x14ac:dyDescent="0.35">
      <c r="E1241" t="str">
        <f>IF(Units!A1241="","",Units!A1241&amp;Units!B1241&amp;Units!C1241&amp;"-"&amp;PROPER(Units!D1241))</f>
        <v>4544700-Griffith Public School Corporation</v>
      </c>
      <c r="F1241" t="str">
        <f t="shared" si="45"/>
        <v/>
      </c>
      <c r="G1241" t="str">
        <f>IF(F1241="","",COUNTIF($F$2:F1241,F1241))</f>
        <v/>
      </c>
      <c r="H1241" t="str">
        <f t="shared" si="46"/>
        <v/>
      </c>
    </row>
    <row r="1242" spans="5:8" x14ac:dyDescent="0.35">
      <c r="E1242" t="str">
        <f>IF(Units!A1242="","",Units!A1242&amp;Units!B1242&amp;Units!C1242&amp;"-"&amp;PROPER(Units!D1242))</f>
        <v>4544710-Hammond City School Corporation</v>
      </c>
      <c r="F1242" t="str">
        <f t="shared" si="45"/>
        <v/>
      </c>
      <c r="G1242" t="str">
        <f>IF(F1242="","",COUNTIF($F$2:F1242,F1242))</f>
        <v/>
      </c>
      <c r="H1242" t="str">
        <f t="shared" si="46"/>
        <v/>
      </c>
    </row>
    <row r="1243" spans="5:8" x14ac:dyDescent="0.35">
      <c r="E1243" t="str">
        <f>IF(Units!A1243="","",Units!A1243&amp;Units!B1243&amp;Units!C1243&amp;"-"&amp;PROPER(Units!D1243))</f>
        <v>4544720-Highland Town School Corporation</v>
      </c>
      <c r="F1243" t="str">
        <f t="shared" si="45"/>
        <v/>
      </c>
      <c r="G1243" t="str">
        <f>IF(F1243="","",COUNTIF($F$2:F1243,F1243))</f>
        <v/>
      </c>
      <c r="H1243" t="str">
        <f t="shared" si="46"/>
        <v/>
      </c>
    </row>
    <row r="1244" spans="5:8" x14ac:dyDescent="0.35">
      <c r="E1244" t="str">
        <f>IF(Units!A1244="","",Units!A1244&amp;Units!B1244&amp;Units!C1244&amp;"-"&amp;PROPER(Units!D1244))</f>
        <v>4544730-School City Of Hobart School Corporation</v>
      </c>
      <c r="F1244" t="str">
        <f t="shared" si="45"/>
        <v/>
      </c>
      <c r="G1244" t="str">
        <f>IF(F1244="","",COUNTIF($F$2:F1244,F1244))</f>
        <v/>
      </c>
      <c r="H1244" t="str">
        <f t="shared" si="46"/>
        <v/>
      </c>
    </row>
    <row r="1245" spans="5:8" x14ac:dyDescent="0.35">
      <c r="E1245" t="str">
        <f>IF(Units!A1245="","",Units!A1245&amp;Units!B1245&amp;Units!C1245&amp;"-"&amp;PROPER(Units!D1245))</f>
        <v>4544740-Munster Community School Corporation</v>
      </c>
      <c r="F1245" t="str">
        <f t="shared" si="45"/>
        <v/>
      </c>
      <c r="G1245" t="str">
        <f>IF(F1245="","",COUNTIF($F$2:F1245,F1245))</f>
        <v/>
      </c>
      <c r="H1245" t="str">
        <f t="shared" si="46"/>
        <v/>
      </c>
    </row>
    <row r="1246" spans="5:8" x14ac:dyDescent="0.35">
      <c r="E1246" t="str">
        <f>IF(Units!A1246="","",Units!A1246&amp;Units!B1246&amp;Units!C1246&amp;"-"&amp;PROPER(Units!D1246))</f>
        <v>4544760-Whiting City School Corporation</v>
      </c>
      <c r="F1246" t="str">
        <f t="shared" si="45"/>
        <v/>
      </c>
      <c r="G1246" t="str">
        <f>IF(F1246="","",COUNTIF($F$2:F1246,F1246))</f>
        <v/>
      </c>
      <c r="H1246" t="str">
        <f t="shared" si="46"/>
        <v/>
      </c>
    </row>
    <row r="1247" spans="5:8" x14ac:dyDescent="0.35">
      <c r="E1247" t="str">
        <f>IF(Units!A1247="","",Units!A1247&amp;Units!B1247&amp;Units!C1247&amp;"-"&amp;PROPER(Units!D1247))</f>
        <v>4550124-East Chicago Public Library</v>
      </c>
      <c r="F1247" t="str">
        <f t="shared" si="45"/>
        <v/>
      </c>
      <c r="G1247" t="str">
        <f>IF(F1247="","",COUNTIF($F$2:F1247,F1247))</f>
        <v/>
      </c>
      <c r="H1247" t="str">
        <f t="shared" si="46"/>
        <v/>
      </c>
    </row>
    <row r="1248" spans="5:8" x14ac:dyDescent="0.35">
      <c r="E1248" t="str">
        <f>IF(Units!A1248="","",Units!A1248&amp;Units!B1248&amp;Units!C1248&amp;"-"&amp;PROPER(Units!D1248))</f>
        <v>4550125-Gary Public Library</v>
      </c>
      <c r="F1248" t="str">
        <f t="shared" si="45"/>
        <v/>
      </c>
      <c r="G1248" t="str">
        <f>IF(F1248="","",COUNTIF($F$2:F1248,F1248))</f>
        <v/>
      </c>
      <c r="H1248" t="str">
        <f t="shared" si="46"/>
        <v/>
      </c>
    </row>
    <row r="1249" spans="5:8" x14ac:dyDescent="0.35">
      <c r="E1249" t="str">
        <f>IF(Units!A1249="","",Units!A1249&amp;Units!B1249&amp;Units!C1249&amp;"-"&amp;PROPER(Units!D1249))</f>
        <v>4550126-Hammond Public Library</v>
      </c>
      <c r="F1249" t="str">
        <f t="shared" si="45"/>
        <v/>
      </c>
      <c r="G1249" t="str">
        <f>IF(F1249="","",COUNTIF($F$2:F1249,F1249))</f>
        <v/>
      </c>
      <c r="H1249" t="str">
        <f t="shared" si="46"/>
        <v/>
      </c>
    </row>
    <row r="1250" spans="5:8" x14ac:dyDescent="0.35">
      <c r="E1250" t="str">
        <f>IF(Units!A1250="","",Units!A1250&amp;Units!B1250&amp;Units!C1250&amp;"-"&amp;PROPER(Units!D1250))</f>
        <v>4550127-Lowell Public Library</v>
      </c>
      <c r="F1250" t="str">
        <f t="shared" si="45"/>
        <v/>
      </c>
      <c r="G1250" t="str">
        <f>IF(F1250="","",COUNTIF($F$2:F1250,F1250))</f>
        <v/>
      </c>
      <c r="H1250" t="str">
        <f t="shared" si="46"/>
        <v/>
      </c>
    </row>
    <row r="1251" spans="5:8" x14ac:dyDescent="0.35">
      <c r="E1251" t="str">
        <f>IF(Units!A1251="","",Units!A1251&amp;Units!B1251&amp;Units!C1251&amp;"-"&amp;PROPER(Units!D1251))</f>
        <v>4550128-Whiting Public Library</v>
      </c>
      <c r="F1251" t="str">
        <f t="shared" si="45"/>
        <v/>
      </c>
      <c r="G1251" t="str">
        <f>IF(F1251="","",COUNTIF($F$2:F1251,F1251))</f>
        <v/>
      </c>
      <c r="H1251" t="str">
        <f t="shared" si="46"/>
        <v/>
      </c>
    </row>
    <row r="1252" spans="5:8" x14ac:dyDescent="0.35">
      <c r="E1252" t="str">
        <f>IF(Units!A1252="","",Units!A1252&amp;Units!B1252&amp;Units!C1252&amp;"-"&amp;PROPER(Units!D1252))</f>
        <v>4550129-Lake County Public Library</v>
      </c>
      <c r="F1252" t="str">
        <f t="shared" si="45"/>
        <v/>
      </c>
      <c r="G1252" t="str">
        <f>IF(F1252="","",COUNTIF($F$2:F1252,F1252))</f>
        <v/>
      </c>
      <c r="H1252" t="str">
        <f t="shared" si="46"/>
        <v/>
      </c>
    </row>
    <row r="1253" spans="5:8" x14ac:dyDescent="0.35">
      <c r="E1253" t="str">
        <f>IF(Units!A1253="","",Units!A1253&amp;Units!B1253&amp;Units!C1253&amp;"-"&amp;PROPER(Units!D1253))</f>
        <v>4550276-Crown Point Community Public Library</v>
      </c>
      <c r="F1253" t="str">
        <f t="shared" si="45"/>
        <v/>
      </c>
      <c r="G1253" t="str">
        <f>IF(F1253="","",COUNTIF($F$2:F1253,F1253))</f>
        <v/>
      </c>
      <c r="H1253" t="str">
        <f t="shared" si="46"/>
        <v/>
      </c>
    </row>
    <row r="1254" spans="5:8" x14ac:dyDescent="0.35">
      <c r="E1254" t="str">
        <f>IF(Units!A1254="","",Units!A1254&amp;Units!B1254&amp;Units!C1254&amp;"-"&amp;PROPER(Units!D1254))</f>
        <v>4560808-East Chicago Sanitary</v>
      </c>
      <c r="F1254" t="str">
        <f t="shared" si="45"/>
        <v/>
      </c>
      <c r="G1254" t="str">
        <f>IF(F1254="","",COUNTIF($F$2:F1254,F1254))</f>
        <v/>
      </c>
      <c r="H1254" t="str">
        <f t="shared" si="46"/>
        <v/>
      </c>
    </row>
    <row r="1255" spans="5:8" x14ac:dyDescent="0.35">
      <c r="E1255" t="str">
        <f>IF(Units!A1255="","",Units!A1255&amp;Units!B1255&amp;Units!C1255&amp;"-"&amp;PROPER(Units!D1255))</f>
        <v>4560810-Hammond Sanitary</v>
      </c>
      <c r="F1255" t="str">
        <f t="shared" si="45"/>
        <v/>
      </c>
      <c r="G1255" t="str">
        <f>IF(F1255="","",COUNTIF($F$2:F1255,F1255))</f>
        <v/>
      </c>
      <c r="H1255" t="str">
        <f t="shared" si="46"/>
        <v/>
      </c>
    </row>
    <row r="1256" spans="5:8" x14ac:dyDescent="0.35">
      <c r="E1256" t="str">
        <f>IF(Units!A1256="","",Units!A1256&amp;Units!B1256&amp;Units!C1256&amp;"-"&amp;PROPER(Units!D1256))</f>
        <v>4560811-Highland Sanitary District</v>
      </c>
      <c r="F1256" t="str">
        <f t="shared" si="45"/>
        <v/>
      </c>
      <c r="G1256" t="str">
        <f>IF(F1256="","",COUNTIF($F$2:F1256,F1256))</f>
        <v/>
      </c>
      <c r="H1256" t="str">
        <f t="shared" si="46"/>
        <v/>
      </c>
    </row>
    <row r="1257" spans="5:8" x14ac:dyDescent="0.35">
      <c r="E1257" t="str">
        <f>IF(Units!A1257="","",Units!A1257&amp;Units!B1257&amp;Units!C1257&amp;"-"&amp;PROPER(Units!D1257))</f>
        <v>4560812-Whiting Sanitary</v>
      </c>
      <c r="F1257" t="str">
        <f t="shared" si="45"/>
        <v/>
      </c>
      <c r="G1257" t="str">
        <f>IF(F1257="","",COUNTIF($F$2:F1257,F1257))</f>
        <v/>
      </c>
      <c r="H1257" t="str">
        <f t="shared" si="46"/>
        <v/>
      </c>
    </row>
    <row r="1258" spans="5:8" x14ac:dyDescent="0.35">
      <c r="E1258" t="str">
        <f>IF(Units!A1258="","",Units!A1258&amp;Units!B1258&amp;Units!C1258&amp;"-"&amp;PROPER(Units!D1258))</f>
        <v>4560813-Gary Airport</v>
      </c>
      <c r="F1258" t="str">
        <f t="shared" si="45"/>
        <v/>
      </c>
      <c r="G1258" t="str">
        <f>IF(F1258="","",COUNTIF($F$2:F1258,F1258))</f>
        <v/>
      </c>
      <c r="H1258" t="str">
        <f t="shared" si="46"/>
        <v/>
      </c>
    </row>
    <row r="1259" spans="5:8" x14ac:dyDescent="0.35">
      <c r="E1259" t="str">
        <f>IF(Units!A1259="","",Units!A1259&amp;Units!B1259&amp;Units!C1259&amp;"-"&amp;PROPER(Units!D1259))</f>
        <v>4560814-Gary Redevelopment</v>
      </c>
      <c r="F1259" t="str">
        <f t="shared" si="45"/>
        <v/>
      </c>
      <c r="G1259" t="str">
        <f>IF(F1259="","",COUNTIF($F$2:F1259,F1259))</f>
        <v/>
      </c>
      <c r="H1259" t="str">
        <f t="shared" si="46"/>
        <v/>
      </c>
    </row>
    <row r="1260" spans="5:8" x14ac:dyDescent="0.35">
      <c r="E1260" t="str">
        <f>IF(Units!A1260="","",Units!A1260&amp;Units!B1260&amp;Units!C1260&amp;"-"&amp;PROPER(Units!D1260))</f>
        <v>4560815-Hammond Redevelopment</v>
      </c>
      <c r="F1260" t="str">
        <f t="shared" si="45"/>
        <v/>
      </c>
      <c r="G1260" t="str">
        <f>IF(F1260="","",COUNTIF($F$2:F1260,F1260))</f>
        <v/>
      </c>
      <c r="H1260" t="str">
        <f t="shared" si="46"/>
        <v/>
      </c>
    </row>
    <row r="1261" spans="5:8" x14ac:dyDescent="0.35">
      <c r="E1261" t="str">
        <f>IF(Units!A1261="","",Units!A1261&amp;Units!B1261&amp;Units!C1261&amp;"-"&amp;PROPER(Units!D1261))</f>
        <v>4560816-Gary Public Transportation</v>
      </c>
      <c r="F1261" t="str">
        <f t="shared" si="45"/>
        <v/>
      </c>
      <c r="G1261" t="str">
        <f>IF(F1261="","",COUNTIF($F$2:F1261,F1261))</f>
        <v/>
      </c>
      <c r="H1261" t="str">
        <f t="shared" si="46"/>
        <v/>
      </c>
    </row>
    <row r="1262" spans="5:8" x14ac:dyDescent="0.35">
      <c r="E1262" t="str">
        <f>IF(Units!A1262="","",Units!A1262&amp;Units!B1262&amp;Units!C1262&amp;"-"&amp;PROPER(Units!D1262))</f>
        <v>4560901-Highland Water District</v>
      </c>
      <c r="F1262" t="str">
        <f t="shared" si="45"/>
        <v/>
      </c>
      <c r="G1262" t="str">
        <f>IF(F1262="","",COUNTIF($F$2:F1262,F1262))</f>
        <v/>
      </c>
      <c r="H1262" t="str">
        <f t="shared" si="46"/>
        <v/>
      </c>
    </row>
    <row r="1263" spans="5:8" x14ac:dyDescent="0.35">
      <c r="E1263" t="str">
        <f>IF(Units!A1263="","",Units!A1263&amp;Units!B1263&amp;Units!C1263&amp;"-"&amp;PROPER(Units!D1263))</f>
        <v>4560959-St. John Sanitary</v>
      </c>
      <c r="F1263" t="str">
        <f t="shared" si="45"/>
        <v/>
      </c>
      <c r="G1263" t="str">
        <f>IF(F1263="","",COUNTIF($F$2:F1263,F1263))</f>
        <v/>
      </c>
      <c r="H1263" t="str">
        <f t="shared" si="46"/>
        <v/>
      </c>
    </row>
    <row r="1264" spans="5:8" x14ac:dyDescent="0.35">
      <c r="E1264" t="str">
        <f>IF(Units!A1264="","",Units!A1264&amp;Units!B1264&amp;Units!C1264&amp;"-"&amp;PROPER(Units!D1264))</f>
        <v>4560961-Lake Ridge Fire Protection</v>
      </c>
      <c r="F1264" t="str">
        <f t="shared" si="45"/>
        <v/>
      </c>
      <c r="G1264" t="str">
        <f>IF(F1264="","",COUNTIF($F$2:F1264,F1264))</f>
        <v/>
      </c>
      <c r="H1264" t="str">
        <f t="shared" si="46"/>
        <v/>
      </c>
    </row>
    <row r="1265" spans="5:8" x14ac:dyDescent="0.35">
      <c r="E1265" t="str">
        <f>IF(Units!A1265="","",Units!A1265&amp;Units!B1265&amp;Units!C1265&amp;"-"&amp;PROPER(Units!D1265))</f>
        <v>4560995-St. John Water District</v>
      </c>
      <c r="F1265" t="str">
        <f t="shared" si="45"/>
        <v/>
      </c>
      <c r="G1265" t="str">
        <f>IF(F1265="","",COUNTIF($F$2:F1265,F1265))</f>
        <v/>
      </c>
      <c r="H1265" t="str">
        <f t="shared" si="46"/>
        <v/>
      </c>
    </row>
    <row r="1266" spans="5:8" x14ac:dyDescent="0.35">
      <c r="E1266" t="str">
        <f>IF(Units!A1266="","",Units!A1266&amp;Units!B1266&amp;Units!C1266&amp;"-"&amp;PROPER(Units!D1266))</f>
        <v>4561002-Town Of Dyer Sanitary District</v>
      </c>
      <c r="F1266" t="str">
        <f t="shared" si="45"/>
        <v/>
      </c>
      <c r="G1266" t="str">
        <f>IF(F1266="","",COUNTIF($F$2:F1266,F1266))</f>
        <v/>
      </c>
      <c r="H1266" t="str">
        <f t="shared" si="46"/>
        <v/>
      </c>
    </row>
    <row r="1267" spans="5:8" x14ac:dyDescent="0.35">
      <c r="E1267" t="str">
        <f>IF(Units!A1267="","",Units!A1267&amp;Units!B1267&amp;Units!C1267&amp;"-"&amp;PROPER(Units!D1267))</f>
        <v>4561058-Lake County Solid Waste Management District</v>
      </c>
      <c r="F1267" t="str">
        <f t="shared" si="45"/>
        <v/>
      </c>
      <c r="G1267" t="str">
        <f>IF(F1267="","",COUNTIF($F$2:F1267,F1267))</f>
        <v/>
      </c>
      <c r="H1267" t="str">
        <f t="shared" si="46"/>
        <v/>
      </c>
    </row>
    <row r="1268" spans="5:8" x14ac:dyDescent="0.35">
      <c r="E1268" t="str">
        <f>IF(Units!A1268="","",Units!A1268&amp;Units!B1268&amp;Units!C1268&amp;"-"&amp;PROPER(Units!D1268))</f>
        <v>4561104-Lake Station Sanitary District</v>
      </c>
      <c r="F1268" t="str">
        <f t="shared" si="45"/>
        <v/>
      </c>
      <c r="G1268" t="str">
        <f>IF(F1268="","",COUNTIF($F$2:F1268,F1268))</f>
        <v/>
      </c>
      <c r="H1268" t="str">
        <f t="shared" si="46"/>
        <v/>
      </c>
    </row>
    <row r="1269" spans="5:8" x14ac:dyDescent="0.35">
      <c r="E1269" t="str">
        <f>IF(Units!A1269="","",Units!A1269&amp;Units!B1269&amp;Units!C1269&amp;"-"&amp;PROPER(Units!D1269))</f>
        <v>4569993-Dyer Water Works</v>
      </c>
      <c r="F1269" t="str">
        <f t="shared" si="45"/>
        <v/>
      </c>
      <c r="G1269" t="str">
        <f>IF(F1269="","",COUNTIF($F$2:F1269,F1269))</f>
        <v/>
      </c>
      <c r="H1269" t="str">
        <f t="shared" si="46"/>
        <v/>
      </c>
    </row>
    <row r="1270" spans="5:8" x14ac:dyDescent="0.35">
      <c r="E1270" t="str">
        <f>IF(Units!A1270="","",Units!A1270&amp;Units!B1270&amp;Units!C1270&amp;"-"&amp;PROPER(Units!D1270))</f>
        <v>4570014-Merrillville Conservancy</v>
      </c>
      <c r="F1270" t="str">
        <f t="shared" si="45"/>
        <v/>
      </c>
      <c r="G1270" t="str">
        <f>IF(F1270="","",COUNTIF($F$2:F1270,F1270))</f>
        <v/>
      </c>
      <c r="H1270" t="str">
        <f t="shared" si="46"/>
        <v/>
      </c>
    </row>
    <row r="1271" spans="5:8" x14ac:dyDescent="0.35">
      <c r="E1271" t="str">
        <f>IF(Units!A1271="","",Units!A1271&amp;Units!B1271&amp;Units!C1271&amp;"-"&amp;PROPER(Units!D1271))</f>
        <v>4570015-Independence Hill Conservancy District</v>
      </c>
      <c r="F1271" t="str">
        <f t="shared" si="45"/>
        <v/>
      </c>
      <c r="G1271" t="str">
        <f>IF(F1271="","",COUNTIF($F$2:F1271,F1271))</f>
        <v/>
      </c>
      <c r="H1271" t="str">
        <f t="shared" si="46"/>
        <v/>
      </c>
    </row>
    <row r="1272" spans="5:8" x14ac:dyDescent="0.35">
      <c r="E1272" t="str">
        <f>IF(Units!A1272="","",Units!A1272&amp;Units!B1272&amp;Units!C1272&amp;"-"&amp;PROPER(Units!D1272))</f>
        <v>4610000-Laporte County</v>
      </c>
      <c r="F1272" t="str">
        <f t="shared" si="45"/>
        <v/>
      </c>
      <c r="G1272" t="str">
        <f>IF(F1272="","",COUNTIF($F$2:F1272,F1272))</f>
        <v/>
      </c>
      <c r="H1272" t="str">
        <f t="shared" si="46"/>
        <v/>
      </c>
    </row>
    <row r="1273" spans="5:8" x14ac:dyDescent="0.35">
      <c r="E1273" t="str">
        <f>IF(Units!A1273="","",Units!A1273&amp;Units!B1273&amp;Units!C1273&amp;"-"&amp;PROPER(Units!D1273))</f>
        <v>4620001-Cass Township</v>
      </c>
      <c r="F1273" t="str">
        <f t="shared" si="45"/>
        <v/>
      </c>
      <c r="G1273" t="str">
        <f>IF(F1273="","",COUNTIF($F$2:F1273,F1273))</f>
        <v/>
      </c>
      <c r="H1273" t="str">
        <f t="shared" si="46"/>
        <v/>
      </c>
    </row>
    <row r="1274" spans="5:8" x14ac:dyDescent="0.35">
      <c r="E1274" t="str">
        <f>IF(Units!A1274="","",Units!A1274&amp;Units!B1274&amp;Units!C1274&amp;"-"&amp;PROPER(Units!D1274))</f>
        <v>4620002-Center Township</v>
      </c>
      <c r="F1274" t="str">
        <f t="shared" si="45"/>
        <v/>
      </c>
      <c r="G1274" t="str">
        <f>IF(F1274="","",COUNTIF($F$2:F1274,F1274))</f>
        <v/>
      </c>
      <c r="H1274" t="str">
        <f t="shared" si="46"/>
        <v/>
      </c>
    </row>
    <row r="1275" spans="5:8" x14ac:dyDescent="0.35">
      <c r="E1275" t="str">
        <f>IF(Units!A1275="","",Units!A1275&amp;Units!B1275&amp;Units!C1275&amp;"-"&amp;PROPER(Units!D1275))</f>
        <v>4620003-Clinton Township</v>
      </c>
      <c r="F1275" t="str">
        <f t="shared" si="45"/>
        <v/>
      </c>
      <c r="G1275" t="str">
        <f>IF(F1275="","",COUNTIF($F$2:F1275,F1275))</f>
        <v/>
      </c>
      <c r="H1275" t="str">
        <f t="shared" si="46"/>
        <v/>
      </c>
    </row>
    <row r="1276" spans="5:8" x14ac:dyDescent="0.35">
      <c r="E1276" t="str">
        <f>IF(Units!A1276="","",Units!A1276&amp;Units!B1276&amp;Units!C1276&amp;"-"&amp;PROPER(Units!D1276))</f>
        <v>4620004-Coolspring Township</v>
      </c>
      <c r="F1276" t="str">
        <f t="shared" si="45"/>
        <v/>
      </c>
      <c r="G1276" t="str">
        <f>IF(F1276="","",COUNTIF($F$2:F1276,F1276))</f>
        <v/>
      </c>
      <c r="H1276" t="str">
        <f t="shared" si="46"/>
        <v/>
      </c>
    </row>
    <row r="1277" spans="5:8" x14ac:dyDescent="0.35">
      <c r="E1277" t="str">
        <f>IF(Units!A1277="","",Units!A1277&amp;Units!B1277&amp;Units!C1277&amp;"-"&amp;PROPER(Units!D1277))</f>
        <v>4620005-Dewey Township</v>
      </c>
      <c r="F1277" t="str">
        <f t="shared" si="45"/>
        <v/>
      </c>
      <c r="G1277" t="str">
        <f>IF(F1277="","",COUNTIF($F$2:F1277,F1277))</f>
        <v/>
      </c>
      <c r="H1277" t="str">
        <f t="shared" si="46"/>
        <v/>
      </c>
    </row>
    <row r="1278" spans="5:8" x14ac:dyDescent="0.35">
      <c r="E1278" t="str">
        <f>IF(Units!A1278="","",Units!A1278&amp;Units!B1278&amp;Units!C1278&amp;"-"&amp;PROPER(Units!D1278))</f>
        <v>4620006-Galena Township</v>
      </c>
      <c r="F1278" t="str">
        <f t="shared" si="45"/>
        <v/>
      </c>
      <c r="G1278" t="str">
        <f>IF(F1278="","",COUNTIF($F$2:F1278,F1278))</f>
        <v/>
      </c>
      <c r="H1278" t="str">
        <f t="shared" si="46"/>
        <v/>
      </c>
    </row>
    <row r="1279" spans="5:8" x14ac:dyDescent="0.35">
      <c r="E1279" t="str">
        <f>IF(Units!A1279="","",Units!A1279&amp;Units!B1279&amp;Units!C1279&amp;"-"&amp;PROPER(Units!D1279))</f>
        <v>4620007-Hanna Township</v>
      </c>
      <c r="F1279" t="str">
        <f t="shared" si="45"/>
        <v/>
      </c>
      <c r="G1279" t="str">
        <f>IF(F1279="","",COUNTIF($F$2:F1279,F1279))</f>
        <v/>
      </c>
      <c r="H1279" t="str">
        <f t="shared" si="46"/>
        <v/>
      </c>
    </row>
    <row r="1280" spans="5:8" x14ac:dyDescent="0.35">
      <c r="E1280" t="str">
        <f>IF(Units!A1280="","",Units!A1280&amp;Units!B1280&amp;Units!C1280&amp;"-"&amp;PROPER(Units!D1280))</f>
        <v>4620008-Hudson Township</v>
      </c>
      <c r="F1280" t="str">
        <f t="shared" si="45"/>
        <v/>
      </c>
      <c r="G1280" t="str">
        <f>IF(F1280="","",COUNTIF($F$2:F1280,F1280))</f>
        <v/>
      </c>
      <c r="H1280" t="str">
        <f t="shared" si="46"/>
        <v/>
      </c>
    </row>
    <row r="1281" spans="5:8" x14ac:dyDescent="0.35">
      <c r="E1281" t="str">
        <f>IF(Units!A1281="","",Units!A1281&amp;Units!B1281&amp;Units!C1281&amp;"-"&amp;PROPER(Units!D1281))</f>
        <v>4620009-Johnson Township</v>
      </c>
      <c r="F1281" t="str">
        <f t="shared" si="45"/>
        <v/>
      </c>
      <c r="G1281" t="str">
        <f>IF(F1281="","",COUNTIF($F$2:F1281,F1281))</f>
        <v/>
      </c>
      <c r="H1281" t="str">
        <f t="shared" si="46"/>
        <v/>
      </c>
    </row>
    <row r="1282" spans="5:8" x14ac:dyDescent="0.35">
      <c r="E1282" t="str">
        <f>IF(Units!A1282="","",Units!A1282&amp;Units!B1282&amp;Units!C1282&amp;"-"&amp;PROPER(Units!D1282))</f>
        <v>4620010-Kankakee Township</v>
      </c>
      <c r="F1282" t="str">
        <f t="shared" si="45"/>
        <v/>
      </c>
      <c r="G1282" t="str">
        <f>IF(F1282="","",COUNTIF($F$2:F1282,F1282))</f>
        <v/>
      </c>
      <c r="H1282" t="str">
        <f t="shared" si="46"/>
        <v/>
      </c>
    </row>
    <row r="1283" spans="5:8" x14ac:dyDescent="0.35">
      <c r="E1283" t="str">
        <f>IF(Units!A1283="","",Units!A1283&amp;Units!B1283&amp;Units!C1283&amp;"-"&amp;PROPER(Units!D1283))</f>
        <v>4620011-Lincoln Township</v>
      </c>
      <c r="F1283" t="str">
        <f t="shared" ref="F1283:F1346" si="47">IF(LEFT(E1283,2)=$F$1,$F$1,"")</f>
        <v/>
      </c>
      <c r="G1283" t="str">
        <f>IF(F1283="","",COUNTIF($F$2:F1283,F1283))</f>
        <v/>
      </c>
      <c r="H1283" t="str">
        <f t="shared" ref="H1283:H1346" si="48">IF(G1283="","",E1283)</f>
        <v/>
      </c>
    </row>
    <row r="1284" spans="5:8" x14ac:dyDescent="0.35">
      <c r="E1284" t="str">
        <f>IF(Units!A1284="","",Units!A1284&amp;Units!B1284&amp;Units!C1284&amp;"-"&amp;PROPER(Units!D1284))</f>
        <v>4620012-Michigan Township</v>
      </c>
      <c r="F1284" t="str">
        <f t="shared" si="47"/>
        <v/>
      </c>
      <c r="G1284" t="str">
        <f>IF(F1284="","",COUNTIF($F$2:F1284,F1284))</f>
        <v/>
      </c>
      <c r="H1284" t="str">
        <f t="shared" si="48"/>
        <v/>
      </c>
    </row>
    <row r="1285" spans="5:8" x14ac:dyDescent="0.35">
      <c r="E1285" t="str">
        <f>IF(Units!A1285="","",Units!A1285&amp;Units!B1285&amp;Units!C1285&amp;"-"&amp;PROPER(Units!D1285))</f>
        <v>4620013-New Durham Township</v>
      </c>
      <c r="F1285" t="str">
        <f t="shared" si="47"/>
        <v/>
      </c>
      <c r="G1285" t="str">
        <f>IF(F1285="","",COUNTIF($F$2:F1285,F1285))</f>
        <v/>
      </c>
      <c r="H1285" t="str">
        <f t="shared" si="48"/>
        <v/>
      </c>
    </row>
    <row r="1286" spans="5:8" x14ac:dyDescent="0.35">
      <c r="E1286" t="str">
        <f>IF(Units!A1286="","",Units!A1286&amp;Units!B1286&amp;Units!C1286&amp;"-"&amp;PROPER(Units!D1286))</f>
        <v>4620014-Noble Township</v>
      </c>
      <c r="F1286" t="str">
        <f t="shared" si="47"/>
        <v/>
      </c>
      <c r="G1286" t="str">
        <f>IF(F1286="","",COUNTIF($F$2:F1286,F1286))</f>
        <v/>
      </c>
      <c r="H1286" t="str">
        <f t="shared" si="48"/>
        <v/>
      </c>
    </row>
    <row r="1287" spans="5:8" x14ac:dyDescent="0.35">
      <c r="E1287" t="str">
        <f>IF(Units!A1287="","",Units!A1287&amp;Units!B1287&amp;Units!C1287&amp;"-"&amp;PROPER(Units!D1287))</f>
        <v>4620015-Pleasant Township</v>
      </c>
      <c r="F1287" t="str">
        <f t="shared" si="47"/>
        <v/>
      </c>
      <c r="G1287" t="str">
        <f>IF(F1287="","",COUNTIF($F$2:F1287,F1287))</f>
        <v/>
      </c>
      <c r="H1287" t="str">
        <f t="shared" si="48"/>
        <v/>
      </c>
    </row>
    <row r="1288" spans="5:8" x14ac:dyDescent="0.35">
      <c r="E1288" t="str">
        <f>IF(Units!A1288="","",Units!A1288&amp;Units!B1288&amp;Units!C1288&amp;"-"&amp;PROPER(Units!D1288))</f>
        <v>4620016-Prairie Township</v>
      </c>
      <c r="F1288" t="str">
        <f t="shared" si="47"/>
        <v/>
      </c>
      <c r="G1288" t="str">
        <f>IF(F1288="","",COUNTIF($F$2:F1288,F1288))</f>
        <v/>
      </c>
      <c r="H1288" t="str">
        <f t="shared" si="48"/>
        <v/>
      </c>
    </row>
    <row r="1289" spans="5:8" x14ac:dyDescent="0.35">
      <c r="E1289" t="str">
        <f>IF(Units!A1289="","",Units!A1289&amp;Units!B1289&amp;Units!C1289&amp;"-"&amp;PROPER(Units!D1289))</f>
        <v>4620017-Scipio Township</v>
      </c>
      <c r="F1289" t="str">
        <f t="shared" si="47"/>
        <v/>
      </c>
      <c r="G1289" t="str">
        <f>IF(F1289="","",COUNTIF($F$2:F1289,F1289))</f>
        <v/>
      </c>
      <c r="H1289" t="str">
        <f t="shared" si="48"/>
        <v/>
      </c>
    </row>
    <row r="1290" spans="5:8" x14ac:dyDescent="0.35">
      <c r="E1290" t="str">
        <f>IF(Units!A1290="","",Units!A1290&amp;Units!B1290&amp;Units!C1290&amp;"-"&amp;PROPER(Units!D1290))</f>
        <v>4620018-Springfield Township</v>
      </c>
      <c r="F1290" t="str">
        <f t="shared" si="47"/>
        <v/>
      </c>
      <c r="G1290" t="str">
        <f>IF(F1290="","",COUNTIF($F$2:F1290,F1290))</f>
        <v/>
      </c>
      <c r="H1290" t="str">
        <f t="shared" si="48"/>
        <v/>
      </c>
    </row>
    <row r="1291" spans="5:8" x14ac:dyDescent="0.35">
      <c r="E1291" t="str">
        <f>IF(Units!A1291="","",Units!A1291&amp;Units!B1291&amp;Units!C1291&amp;"-"&amp;PROPER(Units!D1291))</f>
        <v>4620019-Union Township</v>
      </c>
      <c r="F1291" t="str">
        <f t="shared" si="47"/>
        <v/>
      </c>
      <c r="G1291" t="str">
        <f>IF(F1291="","",COUNTIF($F$2:F1291,F1291))</f>
        <v/>
      </c>
      <c r="H1291" t="str">
        <f t="shared" si="48"/>
        <v/>
      </c>
    </row>
    <row r="1292" spans="5:8" x14ac:dyDescent="0.35">
      <c r="E1292" t="str">
        <f>IF(Units!A1292="","",Units!A1292&amp;Units!B1292&amp;Units!C1292&amp;"-"&amp;PROPER(Units!D1292))</f>
        <v>4620020-Washington Township</v>
      </c>
      <c r="F1292" t="str">
        <f t="shared" si="47"/>
        <v/>
      </c>
      <c r="G1292" t="str">
        <f>IF(F1292="","",COUNTIF($F$2:F1292,F1292))</f>
        <v/>
      </c>
      <c r="H1292" t="str">
        <f t="shared" si="48"/>
        <v/>
      </c>
    </row>
    <row r="1293" spans="5:8" x14ac:dyDescent="0.35">
      <c r="E1293" t="str">
        <f>IF(Units!A1293="","",Units!A1293&amp;Units!B1293&amp;Units!C1293&amp;"-"&amp;PROPER(Units!D1293))</f>
        <v>4620021-Wills Township</v>
      </c>
      <c r="F1293" t="str">
        <f t="shared" si="47"/>
        <v/>
      </c>
      <c r="G1293" t="str">
        <f>IF(F1293="","",COUNTIF($F$2:F1293,F1293))</f>
        <v/>
      </c>
      <c r="H1293" t="str">
        <f t="shared" si="48"/>
        <v/>
      </c>
    </row>
    <row r="1294" spans="5:8" x14ac:dyDescent="0.35">
      <c r="E1294" t="str">
        <f>IF(Units!A1294="","",Units!A1294&amp;Units!B1294&amp;Units!C1294&amp;"-"&amp;PROPER(Units!D1294))</f>
        <v>4630115-Michigan City Civil City</v>
      </c>
      <c r="F1294" t="str">
        <f t="shared" si="47"/>
        <v/>
      </c>
      <c r="G1294" t="str">
        <f>IF(F1294="","",COUNTIF($F$2:F1294,F1294))</f>
        <v/>
      </c>
      <c r="H1294" t="str">
        <f t="shared" si="48"/>
        <v/>
      </c>
    </row>
    <row r="1295" spans="5:8" x14ac:dyDescent="0.35">
      <c r="E1295" t="str">
        <f>IF(Units!A1295="","",Units!A1295&amp;Units!B1295&amp;Units!C1295&amp;"-"&amp;PROPER(Units!D1295))</f>
        <v>4630201-Laporte Civil City</v>
      </c>
      <c r="F1295" t="str">
        <f t="shared" si="47"/>
        <v/>
      </c>
      <c r="G1295" t="str">
        <f>IF(F1295="","",COUNTIF($F$2:F1295,F1295))</f>
        <v/>
      </c>
      <c r="H1295" t="str">
        <f t="shared" si="48"/>
        <v/>
      </c>
    </row>
    <row r="1296" spans="5:8" x14ac:dyDescent="0.35">
      <c r="E1296" t="str">
        <f>IF(Units!A1296="","",Units!A1296&amp;Units!B1296&amp;Units!C1296&amp;"-"&amp;PROPER(Units!D1296))</f>
        <v>4630736-Kingsbury Civil Town</v>
      </c>
      <c r="F1296" t="str">
        <f t="shared" si="47"/>
        <v/>
      </c>
      <c r="G1296" t="str">
        <f>IF(F1296="","",COUNTIF($F$2:F1296,F1296))</f>
        <v/>
      </c>
      <c r="H1296" t="str">
        <f t="shared" si="48"/>
        <v/>
      </c>
    </row>
    <row r="1297" spans="5:8" x14ac:dyDescent="0.35">
      <c r="E1297" t="str">
        <f>IF(Units!A1297="","",Units!A1297&amp;Units!B1297&amp;Units!C1297&amp;"-"&amp;PROPER(Units!D1297))</f>
        <v>4630737-Kingsford Heights Civil Town</v>
      </c>
      <c r="F1297" t="str">
        <f t="shared" si="47"/>
        <v/>
      </c>
      <c r="G1297" t="str">
        <f>IF(F1297="","",COUNTIF($F$2:F1297,F1297))</f>
        <v/>
      </c>
      <c r="H1297" t="str">
        <f t="shared" si="48"/>
        <v/>
      </c>
    </row>
    <row r="1298" spans="5:8" x14ac:dyDescent="0.35">
      <c r="E1298" t="str">
        <f>IF(Units!A1298="","",Units!A1298&amp;Units!B1298&amp;Units!C1298&amp;"-"&amp;PROPER(Units!D1298))</f>
        <v>4630738-Lacrosse Civil Town</v>
      </c>
      <c r="F1298" t="str">
        <f t="shared" si="47"/>
        <v/>
      </c>
      <c r="G1298" t="str">
        <f>IF(F1298="","",COUNTIF($F$2:F1298,F1298))</f>
        <v/>
      </c>
      <c r="H1298" t="str">
        <f t="shared" si="48"/>
        <v/>
      </c>
    </row>
    <row r="1299" spans="5:8" x14ac:dyDescent="0.35">
      <c r="E1299" t="str">
        <f>IF(Units!A1299="","",Units!A1299&amp;Units!B1299&amp;Units!C1299&amp;"-"&amp;PROPER(Units!D1299))</f>
        <v>4630739-Long Beach Civil Town</v>
      </c>
      <c r="F1299" t="str">
        <f t="shared" si="47"/>
        <v/>
      </c>
      <c r="G1299" t="str">
        <f>IF(F1299="","",COUNTIF($F$2:F1299,F1299))</f>
        <v/>
      </c>
      <c r="H1299" t="str">
        <f t="shared" si="48"/>
        <v/>
      </c>
    </row>
    <row r="1300" spans="5:8" x14ac:dyDescent="0.35">
      <c r="E1300" t="str">
        <f>IF(Units!A1300="","",Units!A1300&amp;Units!B1300&amp;Units!C1300&amp;"-"&amp;PROPER(Units!D1300))</f>
        <v>4630740-Michiana Shores Civil Town</v>
      </c>
      <c r="F1300" t="str">
        <f t="shared" si="47"/>
        <v/>
      </c>
      <c r="G1300" t="str">
        <f>IF(F1300="","",COUNTIF($F$2:F1300,F1300))</f>
        <v/>
      </c>
      <c r="H1300" t="str">
        <f t="shared" si="48"/>
        <v/>
      </c>
    </row>
    <row r="1301" spans="5:8" x14ac:dyDescent="0.35">
      <c r="E1301" t="str">
        <f>IF(Units!A1301="","",Units!A1301&amp;Units!B1301&amp;Units!C1301&amp;"-"&amp;PROPER(Units!D1301))</f>
        <v>4630741-Pottawattamie Park Civil Town</v>
      </c>
      <c r="F1301" t="str">
        <f t="shared" si="47"/>
        <v/>
      </c>
      <c r="G1301" t="str">
        <f>IF(F1301="","",COUNTIF($F$2:F1301,F1301))</f>
        <v/>
      </c>
      <c r="H1301" t="str">
        <f t="shared" si="48"/>
        <v/>
      </c>
    </row>
    <row r="1302" spans="5:8" x14ac:dyDescent="0.35">
      <c r="E1302" t="str">
        <f>IF(Units!A1302="","",Units!A1302&amp;Units!B1302&amp;Units!C1302&amp;"-"&amp;PROPER(Units!D1302))</f>
        <v>4630742-Trail Creek Civil Town</v>
      </c>
      <c r="F1302" t="str">
        <f t="shared" si="47"/>
        <v/>
      </c>
      <c r="G1302" t="str">
        <f>IF(F1302="","",COUNTIF($F$2:F1302,F1302))</f>
        <v/>
      </c>
      <c r="H1302" t="str">
        <f t="shared" si="48"/>
        <v/>
      </c>
    </row>
    <row r="1303" spans="5:8" x14ac:dyDescent="0.35">
      <c r="E1303" t="str">
        <f>IF(Units!A1303="","",Units!A1303&amp;Units!B1303&amp;Units!C1303&amp;"-"&amp;PROPER(Units!D1303))</f>
        <v>4630743-Wanatah Civil Town</v>
      </c>
      <c r="F1303" t="str">
        <f t="shared" si="47"/>
        <v/>
      </c>
      <c r="G1303" t="str">
        <f>IF(F1303="","",COUNTIF($F$2:F1303,F1303))</f>
        <v/>
      </c>
      <c r="H1303" t="str">
        <f t="shared" si="48"/>
        <v/>
      </c>
    </row>
    <row r="1304" spans="5:8" x14ac:dyDescent="0.35">
      <c r="E1304" t="str">
        <f>IF(Units!A1304="","",Units!A1304&amp;Units!B1304&amp;Units!C1304&amp;"-"&amp;PROPER(Units!D1304))</f>
        <v>4630744-Westville Civil Town</v>
      </c>
      <c r="F1304" t="str">
        <f t="shared" si="47"/>
        <v/>
      </c>
      <c r="G1304" t="str">
        <f>IF(F1304="","",COUNTIF($F$2:F1304,F1304))</f>
        <v/>
      </c>
      <c r="H1304" t="str">
        <f t="shared" si="48"/>
        <v/>
      </c>
    </row>
    <row r="1305" spans="5:8" x14ac:dyDescent="0.35">
      <c r="E1305" t="str">
        <f>IF(Units!A1305="","",Units!A1305&amp;Units!B1305&amp;Units!C1305&amp;"-"&amp;PROPER(Units!D1305))</f>
        <v>4644805-New Prairie United School Corporation</v>
      </c>
      <c r="F1305" t="str">
        <f t="shared" si="47"/>
        <v/>
      </c>
      <c r="G1305" t="str">
        <f>IF(F1305="","",COUNTIF($F$2:F1305,F1305))</f>
        <v/>
      </c>
      <c r="H1305" t="str">
        <f t="shared" si="48"/>
        <v/>
      </c>
    </row>
    <row r="1306" spans="5:8" x14ac:dyDescent="0.35">
      <c r="E1306" t="str">
        <f>IF(Units!A1306="","",Units!A1306&amp;Units!B1306&amp;Units!C1306&amp;"-"&amp;PROPER(Units!D1306))</f>
        <v>4644860-New Durham Township School Corporation</v>
      </c>
      <c r="F1306" t="str">
        <f t="shared" si="47"/>
        <v/>
      </c>
      <c r="G1306" t="str">
        <f>IF(F1306="","",COUNTIF($F$2:F1306,F1306))</f>
        <v/>
      </c>
      <c r="H1306" t="str">
        <f t="shared" si="48"/>
        <v/>
      </c>
    </row>
    <row r="1307" spans="5:8" x14ac:dyDescent="0.35">
      <c r="E1307" t="str">
        <f>IF(Units!A1307="","",Units!A1307&amp;Units!B1307&amp;Units!C1307&amp;"-"&amp;PROPER(Units!D1307))</f>
        <v>4644915-Tri-Township Consolidated School  Corporation</v>
      </c>
      <c r="F1307" t="str">
        <f t="shared" si="47"/>
        <v/>
      </c>
      <c r="G1307" t="str">
        <f>IF(F1307="","",COUNTIF($F$2:F1307,F1307))</f>
        <v/>
      </c>
      <c r="H1307" t="str">
        <f t="shared" si="48"/>
        <v/>
      </c>
    </row>
    <row r="1308" spans="5:8" x14ac:dyDescent="0.35">
      <c r="E1308" t="str">
        <f>IF(Units!A1308="","",Units!A1308&amp;Units!B1308&amp;Units!C1308&amp;"-"&amp;PROPER(Units!D1308))</f>
        <v>4644925-Michigan City Area School Corporation</v>
      </c>
      <c r="F1308" t="str">
        <f t="shared" si="47"/>
        <v/>
      </c>
      <c r="G1308" t="str">
        <f>IF(F1308="","",COUNTIF($F$2:F1308,F1308))</f>
        <v/>
      </c>
      <c r="H1308" t="str">
        <f t="shared" si="48"/>
        <v/>
      </c>
    </row>
    <row r="1309" spans="5:8" x14ac:dyDescent="0.35">
      <c r="E1309" t="str">
        <f>IF(Units!A1309="","",Units!A1309&amp;Units!B1309&amp;Units!C1309&amp;"-"&amp;PROPER(Units!D1309))</f>
        <v>4644940-South Central Community School Corporation</v>
      </c>
      <c r="F1309" t="str">
        <f t="shared" si="47"/>
        <v/>
      </c>
      <c r="G1309" t="str">
        <f>IF(F1309="","",COUNTIF($F$2:F1309,F1309))</f>
        <v/>
      </c>
      <c r="H1309" t="str">
        <f t="shared" si="48"/>
        <v/>
      </c>
    </row>
    <row r="1310" spans="5:8" x14ac:dyDescent="0.35">
      <c r="E1310" t="str">
        <f>IF(Units!A1310="","",Units!A1310&amp;Units!B1310&amp;Units!C1310&amp;"-"&amp;PROPER(Units!D1310))</f>
        <v>4644945-Laporte Community School Corporation</v>
      </c>
      <c r="F1310" t="str">
        <f t="shared" si="47"/>
        <v/>
      </c>
      <c r="G1310" t="str">
        <f>IF(F1310="","",COUNTIF($F$2:F1310,F1310))</f>
        <v/>
      </c>
      <c r="H1310" t="str">
        <f t="shared" si="48"/>
        <v/>
      </c>
    </row>
    <row r="1311" spans="5:8" x14ac:dyDescent="0.35">
      <c r="E1311" t="str">
        <f>IF(Units!A1311="","",Units!A1311&amp;Units!B1311&amp;Units!C1311&amp;"-"&amp;PROPER(Units!D1311))</f>
        <v>4650130-Michigan City Public Library</v>
      </c>
      <c r="F1311" t="str">
        <f t="shared" si="47"/>
        <v/>
      </c>
      <c r="G1311" t="str">
        <f>IF(F1311="","",COUNTIF($F$2:F1311,F1311))</f>
        <v/>
      </c>
      <c r="H1311" t="str">
        <f t="shared" si="48"/>
        <v/>
      </c>
    </row>
    <row r="1312" spans="5:8" x14ac:dyDescent="0.35">
      <c r="E1312" t="str">
        <f>IF(Units!A1312="","",Units!A1312&amp;Units!B1312&amp;Units!C1312&amp;"-"&amp;PROPER(Units!D1312))</f>
        <v>4650131-Wanatah Public Library</v>
      </c>
      <c r="F1312" t="str">
        <f t="shared" si="47"/>
        <v/>
      </c>
      <c r="G1312" t="str">
        <f>IF(F1312="","",COUNTIF($F$2:F1312,F1312))</f>
        <v/>
      </c>
      <c r="H1312" t="str">
        <f t="shared" si="48"/>
        <v/>
      </c>
    </row>
    <row r="1313" spans="5:8" x14ac:dyDescent="0.35">
      <c r="E1313" t="str">
        <f>IF(Units!A1313="","",Units!A1313&amp;Units!B1313&amp;Units!C1313&amp;"-"&amp;PROPER(Units!D1313))</f>
        <v>4650132-Westville Public Library</v>
      </c>
      <c r="F1313" t="str">
        <f t="shared" si="47"/>
        <v/>
      </c>
      <c r="G1313" t="str">
        <f>IF(F1313="","",COUNTIF($F$2:F1313,F1313))</f>
        <v/>
      </c>
      <c r="H1313" t="str">
        <f t="shared" si="48"/>
        <v/>
      </c>
    </row>
    <row r="1314" spans="5:8" x14ac:dyDescent="0.35">
      <c r="E1314" t="str">
        <f>IF(Units!A1314="","",Units!A1314&amp;Units!B1314&amp;Units!C1314&amp;"-"&amp;PROPER(Units!D1314))</f>
        <v>4650277-Laporte County Public Library</v>
      </c>
      <c r="F1314" t="str">
        <f t="shared" si="47"/>
        <v/>
      </c>
      <c r="G1314" t="str">
        <f>IF(F1314="","",COUNTIF($F$2:F1314,F1314))</f>
        <v/>
      </c>
      <c r="H1314" t="str">
        <f t="shared" si="48"/>
        <v/>
      </c>
    </row>
    <row r="1315" spans="5:8" x14ac:dyDescent="0.35">
      <c r="E1315" t="str">
        <f>IF(Units!A1315="","",Units!A1315&amp;Units!B1315&amp;Units!C1315&amp;"-"&amp;PROPER(Units!D1315))</f>
        <v>4650281-Lacrosse Public Library</v>
      </c>
      <c r="F1315" t="str">
        <f t="shared" si="47"/>
        <v/>
      </c>
      <c r="G1315" t="str">
        <f>IF(F1315="","",COUNTIF($F$2:F1315,F1315))</f>
        <v/>
      </c>
      <c r="H1315" t="str">
        <f t="shared" si="48"/>
        <v/>
      </c>
    </row>
    <row r="1316" spans="5:8" x14ac:dyDescent="0.35">
      <c r="E1316" t="str">
        <f>IF(Units!A1316="","",Units!A1316&amp;Units!B1316&amp;Units!C1316&amp;"-"&amp;PROPER(Units!D1316))</f>
        <v>4660665-Olive-New Carlisle-Hudson Fire Territory</v>
      </c>
      <c r="F1316" t="str">
        <f t="shared" si="47"/>
        <v/>
      </c>
      <c r="G1316" t="str">
        <f>IF(F1316="","",COUNTIF($F$2:F1316,F1316))</f>
        <v/>
      </c>
      <c r="H1316" t="str">
        <f t="shared" si="48"/>
        <v/>
      </c>
    </row>
    <row r="1317" spans="5:8" x14ac:dyDescent="0.35">
      <c r="E1317" t="str">
        <f>IF(Units!A1317="","",Units!A1317&amp;Units!B1317&amp;Units!C1317&amp;"-"&amp;PROPER(Units!D1317))</f>
        <v>4660817-Michigan City Sanitary</v>
      </c>
      <c r="F1317" t="str">
        <f t="shared" si="47"/>
        <v/>
      </c>
      <c r="G1317" t="str">
        <f>IF(F1317="","",COUNTIF($F$2:F1317,F1317))</f>
        <v/>
      </c>
      <c r="H1317" t="str">
        <f t="shared" si="48"/>
        <v/>
      </c>
    </row>
    <row r="1318" spans="5:8" x14ac:dyDescent="0.35">
      <c r="E1318" t="str">
        <f>IF(Units!A1318="","",Units!A1318&amp;Units!B1318&amp;Units!C1318&amp;"-"&amp;PROPER(Units!D1318))</f>
        <v>4660978-Laporte Municipal Airport Authority</v>
      </c>
      <c r="F1318" t="str">
        <f t="shared" si="47"/>
        <v/>
      </c>
      <c r="G1318" t="str">
        <f>IF(F1318="","",COUNTIF($F$2:F1318,F1318))</f>
        <v/>
      </c>
      <c r="H1318" t="str">
        <f t="shared" si="48"/>
        <v/>
      </c>
    </row>
    <row r="1319" spans="5:8" x14ac:dyDescent="0.35">
      <c r="E1319" t="str">
        <f>IF(Units!A1319="","",Units!A1319&amp;Units!B1319&amp;Units!C1319&amp;"-"&amp;PROPER(Units!D1319))</f>
        <v>4661017-Laporte Redevelopment</v>
      </c>
      <c r="F1319" t="str">
        <f t="shared" si="47"/>
        <v/>
      </c>
      <c r="G1319" t="str">
        <f>IF(F1319="","",COUNTIF($F$2:F1319,F1319))</f>
        <v/>
      </c>
      <c r="H1319" t="str">
        <f t="shared" si="48"/>
        <v/>
      </c>
    </row>
    <row r="1320" spans="5:8" x14ac:dyDescent="0.35">
      <c r="E1320" t="str">
        <f>IF(Units!A1320="","",Units!A1320&amp;Units!B1320&amp;Units!C1320&amp;"-"&amp;PROPER(Units!D1320))</f>
        <v>4661020-Laporte County Solid Waste Management</v>
      </c>
      <c r="F1320" t="str">
        <f t="shared" si="47"/>
        <v/>
      </c>
      <c r="G1320" t="str">
        <f>IF(F1320="","",COUNTIF($F$2:F1320,F1320))</f>
        <v/>
      </c>
      <c r="H1320" t="str">
        <f t="shared" si="48"/>
        <v/>
      </c>
    </row>
    <row r="1321" spans="5:8" x14ac:dyDescent="0.35">
      <c r="E1321" t="str">
        <f>IF(Units!A1321="","",Units!A1321&amp;Units!B1321&amp;Units!C1321&amp;"-"&amp;PROPER(Units!D1321))</f>
        <v>4670070-39 North Conservancy</v>
      </c>
      <c r="F1321" t="str">
        <f t="shared" si="47"/>
        <v/>
      </c>
      <c r="G1321" t="str">
        <f>IF(F1321="","",COUNTIF($F$2:F1321,F1321))</f>
        <v/>
      </c>
      <c r="H1321" t="str">
        <f t="shared" si="48"/>
        <v/>
      </c>
    </row>
    <row r="1322" spans="5:8" x14ac:dyDescent="0.35">
      <c r="E1322" t="str">
        <f>IF(Units!A1322="","",Units!A1322&amp;Units!B1322&amp;Units!C1322&amp;"-"&amp;PROPER(Units!D1322))</f>
        <v>4670075-Fish Lake Conservancy District</v>
      </c>
      <c r="F1322" t="str">
        <f t="shared" si="47"/>
        <v/>
      </c>
      <c r="G1322" t="str">
        <f>IF(F1322="","",COUNTIF($F$2:F1322,F1322))</f>
        <v/>
      </c>
      <c r="H1322" t="str">
        <f t="shared" si="48"/>
        <v/>
      </c>
    </row>
    <row r="1323" spans="5:8" x14ac:dyDescent="0.35">
      <c r="E1323" t="str">
        <f>IF(Units!A1323="","",Units!A1323&amp;Units!B1323&amp;Units!C1323&amp;"-"&amp;PROPER(Units!D1323))</f>
        <v>4670082-South Coast Conservancy District</v>
      </c>
      <c r="F1323" t="str">
        <f t="shared" si="47"/>
        <v/>
      </c>
      <c r="G1323" t="str">
        <f>IF(F1323="","",COUNTIF($F$2:F1323,F1323))</f>
        <v/>
      </c>
      <c r="H1323" t="str">
        <f t="shared" si="48"/>
        <v/>
      </c>
    </row>
    <row r="1324" spans="5:8" x14ac:dyDescent="0.35">
      <c r="E1324" t="str">
        <f>IF(Units!A1324="","",Units!A1324&amp;Units!B1324&amp;Units!C1324&amp;"-"&amp;PROPER(Units!D1324))</f>
        <v>4710000-Lawrence County</v>
      </c>
      <c r="F1324" t="str">
        <f t="shared" si="47"/>
        <v/>
      </c>
      <c r="G1324" t="str">
        <f>IF(F1324="","",COUNTIF($F$2:F1324,F1324))</f>
        <v/>
      </c>
      <c r="H1324" t="str">
        <f t="shared" si="48"/>
        <v/>
      </c>
    </row>
    <row r="1325" spans="5:8" x14ac:dyDescent="0.35">
      <c r="E1325" t="str">
        <f>IF(Units!A1325="","",Units!A1325&amp;Units!B1325&amp;Units!C1325&amp;"-"&amp;PROPER(Units!D1325))</f>
        <v>4720001-Bono Township</v>
      </c>
      <c r="F1325" t="str">
        <f t="shared" si="47"/>
        <v/>
      </c>
      <c r="G1325" t="str">
        <f>IF(F1325="","",COUNTIF($F$2:F1325,F1325))</f>
        <v/>
      </c>
      <c r="H1325" t="str">
        <f t="shared" si="48"/>
        <v/>
      </c>
    </row>
    <row r="1326" spans="5:8" x14ac:dyDescent="0.35">
      <c r="E1326" t="str">
        <f>IF(Units!A1326="","",Units!A1326&amp;Units!B1326&amp;Units!C1326&amp;"-"&amp;PROPER(Units!D1326))</f>
        <v>4720002-Guthrie Township</v>
      </c>
      <c r="F1326" t="str">
        <f t="shared" si="47"/>
        <v/>
      </c>
      <c r="G1326" t="str">
        <f>IF(F1326="","",COUNTIF($F$2:F1326,F1326))</f>
        <v/>
      </c>
      <c r="H1326" t="str">
        <f t="shared" si="48"/>
        <v/>
      </c>
    </row>
    <row r="1327" spans="5:8" x14ac:dyDescent="0.35">
      <c r="E1327" t="str">
        <f>IF(Units!A1327="","",Units!A1327&amp;Units!B1327&amp;Units!C1327&amp;"-"&amp;PROPER(Units!D1327))</f>
        <v>4720003-Indian Creek Township</v>
      </c>
      <c r="F1327" t="str">
        <f t="shared" si="47"/>
        <v/>
      </c>
      <c r="G1327" t="str">
        <f>IF(F1327="","",COUNTIF($F$2:F1327,F1327))</f>
        <v/>
      </c>
      <c r="H1327" t="str">
        <f t="shared" si="48"/>
        <v/>
      </c>
    </row>
    <row r="1328" spans="5:8" x14ac:dyDescent="0.35">
      <c r="E1328" t="str">
        <f>IF(Units!A1328="","",Units!A1328&amp;Units!B1328&amp;Units!C1328&amp;"-"&amp;PROPER(Units!D1328))</f>
        <v>4720004-Marion Township</v>
      </c>
      <c r="F1328" t="str">
        <f t="shared" si="47"/>
        <v/>
      </c>
      <c r="G1328" t="str">
        <f>IF(F1328="","",COUNTIF($F$2:F1328,F1328))</f>
        <v/>
      </c>
      <c r="H1328" t="str">
        <f t="shared" si="48"/>
        <v/>
      </c>
    </row>
    <row r="1329" spans="5:8" x14ac:dyDescent="0.35">
      <c r="E1329" t="str">
        <f>IF(Units!A1329="","",Units!A1329&amp;Units!B1329&amp;Units!C1329&amp;"-"&amp;PROPER(Units!D1329))</f>
        <v>4720005-Marshall Township</v>
      </c>
      <c r="F1329" t="str">
        <f t="shared" si="47"/>
        <v/>
      </c>
      <c r="G1329" t="str">
        <f>IF(F1329="","",COUNTIF($F$2:F1329,F1329))</f>
        <v/>
      </c>
      <c r="H1329" t="str">
        <f t="shared" si="48"/>
        <v/>
      </c>
    </row>
    <row r="1330" spans="5:8" x14ac:dyDescent="0.35">
      <c r="E1330" t="str">
        <f>IF(Units!A1330="","",Units!A1330&amp;Units!B1330&amp;Units!C1330&amp;"-"&amp;PROPER(Units!D1330))</f>
        <v>4720006-Perry Township</v>
      </c>
      <c r="F1330" t="str">
        <f t="shared" si="47"/>
        <v/>
      </c>
      <c r="G1330" t="str">
        <f>IF(F1330="","",COUNTIF($F$2:F1330,F1330))</f>
        <v/>
      </c>
      <c r="H1330" t="str">
        <f t="shared" si="48"/>
        <v/>
      </c>
    </row>
    <row r="1331" spans="5:8" x14ac:dyDescent="0.35">
      <c r="E1331" t="str">
        <f>IF(Units!A1331="","",Units!A1331&amp;Units!B1331&amp;Units!C1331&amp;"-"&amp;PROPER(Units!D1331))</f>
        <v>4720007-Pleasant Run Township</v>
      </c>
      <c r="F1331" t="str">
        <f t="shared" si="47"/>
        <v/>
      </c>
      <c r="G1331" t="str">
        <f>IF(F1331="","",COUNTIF($F$2:F1331,F1331))</f>
        <v/>
      </c>
      <c r="H1331" t="str">
        <f t="shared" si="48"/>
        <v/>
      </c>
    </row>
    <row r="1332" spans="5:8" x14ac:dyDescent="0.35">
      <c r="E1332" t="str">
        <f>IF(Units!A1332="","",Units!A1332&amp;Units!B1332&amp;Units!C1332&amp;"-"&amp;PROPER(Units!D1332))</f>
        <v>4720008-Shawswick Township</v>
      </c>
      <c r="F1332" t="str">
        <f t="shared" si="47"/>
        <v/>
      </c>
      <c r="G1332" t="str">
        <f>IF(F1332="","",COUNTIF($F$2:F1332,F1332))</f>
        <v/>
      </c>
      <c r="H1332" t="str">
        <f t="shared" si="48"/>
        <v/>
      </c>
    </row>
    <row r="1333" spans="5:8" x14ac:dyDescent="0.35">
      <c r="E1333" t="str">
        <f>IF(Units!A1333="","",Units!A1333&amp;Units!B1333&amp;Units!C1333&amp;"-"&amp;PROPER(Units!D1333))</f>
        <v>4720009-Spice Valley Township</v>
      </c>
      <c r="F1333" t="str">
        <f t="shared" si="47"/>
        <v/>
      </c>
      <c r="G1333" t="str">
        <f>IF(F1333="","",COUNTIF($F$2:F1333,F1333))</f>
        <v/>
      </c>
      <c r="H1333" t="str">
        <f t="shared" si="48"/>
        <v/>
      </c>
    </row>
    <row r="1334" spans="5:8" x14ac:dyDescent="0.35">
      <c r="E1334" t="str">
        <f>IF(Units!A1334="","",Units!A1334&amp;Units!B1334&amp;Units!C1334&amp;"-"&amp;PROPER(Units!D1334))</f>
        <v>4730315-Bedford Civil City</v>
      </c>
      <c r="F1334" t="str">
        <f t="shared" si="47"/>
        <v/>
      </c>
      <c r="G1334" t="str">
        <f>IF(F1334="","",COUNTIF($F$2:F1334,F1334))</f>
        <v/>
      </c>
      <c r="H1334" t="str">
        <f t="shared" si="48"/>
        <v/>
      </c>
    </row>
    <row r="1335" spans="5:8" x14ac:dyDescent="0.35">
      <c r="E1335" t="str">
        <f>IF(Units!A1335="","",Units!A1335&amp;Units!B1335&amp;Units!C1335&amp;"-"&amp;PROPER(Units!D1335))</f>
        <v>4730445-Mitchell Civil City</v>
      </c>
      <c r="F1335" t="str">
        <f t="shared" si="47"/>
        <v/>
      </c>
      <c r="G1335" t="str">
        <f>IF(F1335="","",COUNTIF($F$2:F1335,F1335))</f>
        <v/>
      </c>
      <c r="H1335" t="str">
        <f t="shared" si="48"/>
        <v/>
      </c>
    </row>
    <row r="1336" spans="5:8" x14ac:dyDescent="0.35">
      <c r="E1336" t="str">
        <f>IF(Units!A1336="","",Units!A1336&amp;Units!B1336&amp;Units!C1336&amp;"-"&amp;PROPER(Units!D1336))</f>
        <v>4730745-Oolitic Civil Town</v>
      </c>
      <c r="F1336" t="str">
        <f t="shared" si="47"/>
        <v/>
      </c>
      <c r="G1336" t="str">
        <f>IF(F1336="","",COUNTIF($F$2:F1336,F1336))</f>
        <v/>
      </c>
      <c r="H1336" t="str">
        <f t="shared" si="48"/>
        <v/>
      </c>
    </row>
    <row r="1337" spans="5:8" x14ac:dyDescent="0.35">
      <c r="E1337" t="str">
        <f>IF(Units!A1337="","",Units!A1337&amp;Units!B1337&amp;Units!C1337&amp;"-"&amp;PROPER(Units!D1337))</f>
        <v>4745075-North Lawrence Community School Corporation</v>
      </c>
      <c r="F1337" t="str">
        <f t="shared" si="47"/>
        <v/>
      </c>
      <c r="G1337" t="str">
        <f>IF(F1337="","",COUNTIF($F$2:F1337,F1337))</f>
        <v/>
      </c>
      <c r="H1337" t="str">
        <f t="shared" si="48"/>
        <v/>
      </c>
    </row>
    <row r="1338" spans="5:8" x14ac:dyDescent="0.35">
      <c r="E1338" t="str">
        <f>IF(Units!A1338="","",Units!A1338&amp;Units!B1338&amp;Units!C1338&amp;"-"&amp;PROPER(Units!D1338))</f>
        <v>4745085-Mitchell Community School Corporation</v>
      </c>
      <c r="F1338" t="str">
        <f t="shared" si="47"/>
        <v/>
      </c>
      <c r="G1338" t="str">
        <f>IF(F1338="","",COUNTIF($F$2:F1338,F1338))</f>
        <v/>
      </c>
      <c r="H1338" t="str">
        <f t="shared" si="48"/>
        <v/>
      </c>
    </row>
    <row r="1339" spans="5:8" x14ac:dyDescent="0.35">
      <c r="E1339" t="str">
        <f>IF(Units!A1339="","",Units!A1339&amp;Units!B1339&amp;Units!C1339&amp;"-"&amp;PROPER(Units!D1339))</f>
        <v>4750135-Bedford Public Library</v>
      </c>
      <c r="F1339" t="str">
        <f t="shared" si="47"/>
        <v/>
      </c>
      <c r="G1339" t="str">
        <f>IF(F1339="","",COUNTIF($F$2:F1339,F1339))</f>
        <v/>
      </c>
      <c r="H1339" t="str">
        <f t="shared" si="48"/>
        <v/>
      </c>
    </row>
    <row r="1340" spans="5:8" x14ac:dyDescent="0.35">
      <c r="E1340" t="str">
        <f>IF(Units!A1340="","",Units!A1340&amp;Units!B1340&amp;Units!C1340&amp;"-"&amp;PROPER(Units!D1340))</f>
        <v>4750136-Mitchell Community Public Library</v>
      </c>
      <c r="F1340" t="str">
        <f t="shared" si="47"/>
        <v/>
      </c>
      <c r="G1340" t="str">
        <f>IF(F1340="","",COUNTIF($F$2:F1340,F1340))</f>
        <v/>
      </c>
      <c r="H1340" t="str">
        <f t="shared" si="48"/>
        <v/>
      </c>
    </row>
    <row r="1341" spans="5:8" x14ac:dyDescent="0.35">
      <c r="E1341" t="str">
        <f>IF(Units!A1341="","",Units!A1341&amp;Units!B1341&amp;Units!C1341&amp;"-"&amp;PROPER(Units!D1341))</f>
        <v>4761001-Lawrence County Solid Waste Management District</v>
      </c>
      <c r="F1341" t="str">
        <f t="shared" si="47"/>
        <v/>
      </c>
      <c r="G1341" t="str">
        <f>IF(F1341="","",COUNTIF($F$2:F1341,F1341))</f>
        <v/>
      </c>
      <c r="H1341" t="str">
        <f t="shared" si="48"/>
        <v/>
      </c>
    </row>
    <row r="1342" spans="5:8" x14ac:dyDescent="0.35">
      <c r="E1342" t="str">
        <f>IF(Units!A1342="","",Units!A1342&amp;Units!B1342&amp;Units!C1342&amp;"-"&amp;PROPER(Units!D1342))</f>
        <v>4810000-Madison County</v>
      </c>
      <c r="F1342" t="str">
        <f t="shared" si="47"/>
        <v/>
      </c>
      <c r="G1342" t="str">
        <f>IF(F1342="","",COUNTIF($F$2:F1342,F1342))</f>
        <v/>
      </c>
      <c r="H1342" t="str">
        <f t="shared" si="48"/>
        <v/>
      </c>
    </row>
    <row r="1343" spans="5:8" x14ac:dyDescent="0.35">
      <c r="E1343" t="str">
        <f>IF(Units!A1343="","",Units!A1343&amp;Units!B1343&amp;Units!C1343&amp;"-"&amp;PROPER(Units!D1343))</f>
        <v>4820001-Adams Township</v>
      </c>
      <c r="F1343" t="str">
        <f t="shared" si="47"/>
        <v/>
      </c>
      <c r="G1343" t="str">
        <f>IF(F1343="","",COUNTIF($F$2:F1343,F1343))</f>
        <v/>
      </c>
      <c r="H1343" t="str">
        <f t="shared" si="48"/>
        <v/>
      </c>
    </row>
    <row r="1344" spans="5:8" x14ac:dyDescent="0.35">
      <c r="E1344" t="str">
        <f>IF(Units!A1344="","",Units!A1344&amp;Units!B1344&amp;Units!C1344&amp;"-"&amp;PROPER(Units!D1344))</f>
        <v>4820002-Anderson Township</v>
      </c>
      <c r="F1344" t="str">
        <f t="shared" si="47"/>
        <v/>
      </c>
      <c r="G1344" t="str">
        <f>IF(F1344="","",COUNTIF($F$2:F1344,F1344))</f>
        <v/>
      </c>
      <c r="H1344" t="str">
        <f t="shared" si="48"/>
        <v/>
      </c>
    </row>
    <row r="1345" spans="5:8" x14ac:dyDescent="0.35">
      <c r="E1345" t="str">
        <f>IF(Units!A1345="","",Units!A1345&amp;Units!B1345&amp;Units!C1345&amp;"-"&amp;PROPER(Units!D1345))</f>
        <v>4820003-Boone Township</v>
      </c>
      <c r="F1345" t="str">
        <f t="shared" si="47"/>
        <v/>
      </c>
      <c r="G1345" t="str">
        <f>IF(F1345="","",COUNTIF($F$2:F1345,F1345))</f>
        <v/>
      </c>
      <c r="H1345" t="str">
        <f t="shared" si="48"/>
        <v/>
      </c>
    </row>
    <row r="1346" spans="5:8" x14ac:dyDescent="0.35">
      <c r="E1346" t="str">
        <f>IF(Units!A1346="","",Units!A1346&amp;Units!B1346&amp;Units!C1346&amp;"-"&amp;PROPER(Units!D1346))</f>
        <v>4820004-Duck Creek Township</v>
      </c>
      <c r="F1346" t="str">
        <f t="shared" si="47"/>
        <v/>
      </c>
      <c r="G1346" t="str">
        <f>IF(F1346="","",COUNTIF($F$2:F1346,F1346))</f>
        <v/>
      </c>
      <c r="H1346" t="str">
        <f t="shared" si="48"/>
        <v/>
      </c>
    </row>
    <row r="1347" spans="5:8" x14ac:dyDescent="0.35">
      <c r="E1347" t="str">
        <f>IF(Units!A1347="","",Units!A1347&amp;Units!B1347&amp;Units!C1347&amp;"-"&amp;PROPER(Units!D1347))</f>
        <v>4820005-Fall Creek Township</v>
      </c>
      <c r="F1347" t="str">
        <f t="shared" ref="F1347:F1410" si="49">IF(LEFT(E1347,2)=$F$1,$F$1,"")</f>
        <v/>
      </c>
      <c r="G1347" t="str">
        <f>IF(F1347="","",COUNTIF($F$2:F1347,F1347))</f>
        <v/>
      </c>
      <c r="H1347" t="str">
        <f t="shared" ref="H1347:H1410" si="50">IF(G1347="","",E1347)</f>
        <v/>
      </c>
    </row>
    <row r="1348" spans="5:8" x14ac:dyDescent="0.35">
      <c r="E1348" t="str">
        <f>IF(Units!A1348="","",Units!A1348&amp;Units!B1348&amp;Units!C1348&amp;"-"&amp;PROPER(Units!D1348))</f>
        <v>4820006-Green Township</v>
      </c>
      <c r="F1348" t="str">
        <f t="shared" si="49"/>
        <v/>
      </c>
      <c r="G1348" t="str">
        <f>IF(F1348="","",COUNTIF($F$2:F1348,F1348))</f>
        <v/>
      </c>
      <c r="H1348" t="str">
        <f t="shared" si="50"/>
        <v/>
      </c>
    </row>
    <row r="1349" spans="5:8" x14ac:dyDescent="0.35">
      <c r="E1349" t="str">
        <f>IF(Units!A1349="","",Units!A1349&amp;Units!B1349&amp;Units!C1349&amp;"-"&amp;PROPER(Units!D1349))</f>
        <v>4820007-Jackson Township</v>
      </c>
      <c r="F1349" t="str">
        <f t="shared" si="49"/>
        <v/>
      </c>
      <c r="G1349" t="str">
        <f>IF(F1349="","",COUNTIF($F$2:F1349,F1349))</f>
        <v/>
      </c>
      <c r="H1349" t="str">
        <f t="shared" si="50"/>
        <v/>
      </c>
    </row>
    <row r="1350" spans="5:8" x14ac:dyDescent="0.35">
      <c r="E1350" t="str">
        <f>IF(Units!A1350="","",Units!A1350&amp;Units!B1350&amp;Units!C1350&amp;"-"&amp;PROPER(Units!D1350))</f>
        <v>4820008-Lafayette Township</v>
      </c>
      <c r="F1350" t="str">
        <f t="shared" si="49"/>
        <v/>
      </c>
      <c r="G1350" t="str">
        <f>IF(F1350="","",COUNTIF($F$2:F1350,F1350))</f>
        <v/>
      </c>
      <c r="H1350" t="str">
        <f t="shared" si="50"/>
        <v/>
      </c>
    </row>
    <row r="1351" spans="5:8" x14ac:dyDescent="0.35">
      <c r="E1351" t="str">
        <f>IF(Units!A1351="","",Units!A1351&amp;Units!B1351&amp;Units!C1351&amp;"-"&amp;PROPER(Units!D1351))</f>
        <v>4820009-Monroe Township</v>
      </c>
      <c r="F1351" t="str">
        <f t="shared" si="49"/>
        <v/>
      </c>
      <c r="G1351" t="str">
        <f>IF(F1351="","",COUNTIF($F$2:F1351,F1351))</f>
        <v/>
      </c>
      <c r="H1351" t="str">
        <f t="shared" si="50"/>
        <v/>
      </c>
    </row>
    <row r="1352" spans="5:8" x14ac:dyDescent="0.35">
      <c r="E1352" t="str">
        <f>IF(Units!A1352="","",Units!A1352&amp;Units!B1352&amp;Units!C1352&amp;"-"&amp;PROPER(Units!D1352))</f>
        <v>4820010-Pipe Creek Township</v>
      </c>
      <c r="F1352" t="str">
        <f t="shared" si="49"/>
        <v/>
      </c>
      <c r="G1352" t="str">
        <f>IF(F1352="","",COUNTIF($F$2:F1352,F1352))</f>
        <v/>
      </c>
      <c r="H1352" t="str">
        <f t="shared" si="50"/>
        <v/>
      </c>
    </row>
    <row r="1353" spans="5:8" x14ac:dyDescent="0.35">
      <c r="E1353" t="str">
        <f>IF(Units!A1353="","",Units!A1353&amp;Units!B1353&amp;Units!C1353&amp;"-"&amp;PROPER(Units!D1353))</f>
        <v>4820011-Richland Township</v>
      </c>
      <c r="F1353" t="str">
        <f t="shared" si="49"/>
        <v/>
      </c>
      <c r="G1353" t="str">
        <f>IF(F1353="","",COUNTIF($F$2:F1353,F1353))</f>
        <v/>
      </c>
      <c r="H1353" t="str">
        <f t="shared" si="50"/>
        <v/>
      </c>
    </row>
    <row r="1354" spans="5:8" x14ac:dyDescent="0.35">
      <c r="E1354" t="str">
        <f>IF(Units!A1354="","",Units!A1354&amp;Units!B1354&amp;Units!C1354&amp;"-"&amp;PROPER(Units!D1354))</f>
        <v>4820012-Stony Creek Township</v>
      </c>
      <c r="F1354" t="str">
        <f t="shared" si="49"/>
        <v/>
      </c>
      <c r="G1354" t="str">
        <f>IF(F1354="","",COUNTIF($F$2:F1354,F1354))</f>
        <v/>
      </c>
      <c r="H1354" t="str">
        <f t="shared" si="50"/>
        <v/>
      </c>
    </row>
    <row r="1355" spans="5:8" x14ac:dyDescent="0.35">
      <c r="E1355" t="str">
        <f>IF(Units!A1355="","",Units!A1355&amp;Units!B1355&amp;Units!C1355&amp;"-"&amp;PROPER(Units!D1355))</f>
        <v>4820013-Union Township</v>
      </c>
      <c r="F1355" t="str">
        <f t="shared" si="49"/>
        <v/>
      </c>
      <c r="G1355" t="str">
        <f>IF(F1355="","",COUNTIF($F$2:F1355,F1355))</f>
        <v/>
      </c>
      <c r="H1355" t="str">
        <f t="shared" si="50"/>
        <v/>
      </c>
    </row>
    <row r="1356" spans="5:8" x14ac:dyDescent="0.35">
      <c r="E1356" t="str">
        <f>IF(Units!A1356="","",Units!A1356&amp;Units!B1356&amp;Units!C1356&amp;"-"&amp;PROPER(Units!D1356))</f>
        <v>4820014-Van Buren Township</v>
      </c>
      <c r="F1356" t="str">
        <f t="shared" si="49"/>
        <v/>
      </c>
      <c r="G1356" t="str">
        <f>IF(F1356="","",COUNTIF($F$2:F1356,F1356))</f>
        <v/>
      </c>
      <c r="H1356" t="str">
        <f t="shared" si="50"/>
        <v/>
      </c>
    </row>
    <row r="1357" spans="5:8" x14ac:dyDescent="0.35">
      <c r="E1357" t="str">
        <f>IF(Units!A1357="","",Units!A1357&amp;Units!B1357&amp;Units!C1357&amp;"-"&amp;PROPER(Units!D1357))</f>
        <v>4830105-Anderson Civil City</v>
      </c>
      <c r="F1357" t="str">
        <f t="shared" si="49"/>
        <v/>
      </c>
      <c r="G1357" t="str">
        <f>IF(F1357="","",COUNTIF($F$2:F1357,F1357))</f>
        <v/>
      </c>
      <c r="H1357" t="str">
        <f t="shared" si="50"/>
        <v/>
      </c>
    </row>
    <row r="1358" spans="5:8" x14ac:dyDescent="0.35">
      <c r="E1358" t="str">
        <f>IF(Units!A1358="","",Units!A1358&amp;Units!B1358&amp;Units!C1358&amp;"-"&amp;PROPER(Units!D1358))</f>
        <v>4830320-Elwood Civil City</v>
      </c>
      <c r="F1358" t="str">
        <f t="shared" si="49"/>
        <v/>
      </c>
      <c r="G1358" t="str">
        <f>IF(F1358="","",COUNTIF($F$2:F1358,F1358))</f>
        <v/>
      </c>
      <c r="H1358" t="str">
        <f t="shared" si="50"/>
        <v/>
      </c>
    </row>
    <row r="1359" spans="5:8" x14ac:dyDescent="0.35">
      <c r="E1359" t="str">
        <f>IF(Units!A1359="","",Units!A1359&amp;Units!B1359&amp;Units!C1359&amp;"-"&amp;PROPER(Units!D1359))</f>
        <v>4830430-Alexandria Civil City</v>
      </c>
      <c r="F1359" t="str">
        <f t="shared" si="49"/>
        <v/>
      </c>
      <c r="G1359" t="str">
        <f>IF(F1359="","",COUNTIF($F$2:F1359,F1359))</f>
        <v/>
      </c>
      <c r="H1359" t="str">
        <f t="shared" si="50"/>
        <v/>
      </c>
    </row>
    <row r="1360" spans="5:8" x14ac:dyDescent="0.35">
      <c r="E1360" t="str">
        <f>IF(Units!A1360="","",Units!A1360&amp;Units!B1360&amp;Units!C1360&amp;"-"&amp;PROPER(Units!D1360))</f>
        <v>4830746-Chesterfield Civil Town</v>
      </c>
      <c r="F1360" t="str">
        <f t="shared" si="49"/>
        <v/>
      </c>
      <c r="G1360" t="str">
        <f>IF(F1360="","",COUNTIF($F$2:F1360,F1360))</f>
        <v/>
      </c>
      <c r="H1360" t="str">
        <f t="shared" si="50"/>
        <v/>
      </c>
    </row>
    <row r="1361" spans="5:8" x14ac:dyDescent="0.35">
      <c r="E1361" t="str">
        <f>IF(Units!A1361="","",Units!A1361&amp;Units!B1361&amp;Units!C1361&amp;"-"&amp;PROPER(Units!D1361))</f>
        <v>4830747-Country Club Heights Civil Town</v>
      </c>
      <c r="F1361" t="str">
        <f t="shared" si="49"/>
        <v/>
      </c>
      <c r="G1361" t="str">
        <f>IF(F1361="","",COUNTIF($F$2:F1361,F1361))</f>
        <v/>
      </c>
      <c r="H1361" t="str">
        <f t="shared" si="50"/>
        <v/>
      </c>
    </row>
    <row r="1362" spans="5:8" x14ac:dyDescent="0.35">
      <c r="E1362" t="str">
        <f>IF(Units!A1362="","",Units!A1362&amp;Units!B1362&amp;Units!C1362&amp;"-"&amp;PROPER(Units!D1362))</f>
        <v>4830748-Edgewood Civil Town</v>
      </c>
      <c r="F1362" t="str">
        <f t="shared" si="49"/>
        <v/>
      </c>
      <c r="G1362" t="str">
        <f>IF(F1362="","",COUNTIF($F$2:F1362,F1362))</f>
        <v/>
      </c>
      <c r="H1362" t="str">
        <f t="shared" si="50"/>
        <v/>
      </c>
    </row>
    <row r="1363" spans="5:8" x14ac:dyDescent="0.35">
      <c r="E1363" t="str">
        <f>IF(Units!A1363="","",Units!A1363&amp;Units!B1363&amp;Units!C1363&amp;"-"&amp;PROPER(Units!D1363))</f>
        <v>4830749-Frankton Civil Town</v>
      </c>
      <c r="F1363" t="str">
        <f t="shared" si="49"/>
        <v/>
      </c>
      <c r="G1363" t="str">
        <f>IF(F1363="","",COUNTIF($F$2:F1363,F1363))</f>
        <v/>
      </c>
      <c r="H1363" t="str">
        <f t="shared" si="50"/>
        <v/>
      </c>
    </row>
    <row r="1364" spans="5:8" x14ac:dyDescent="0.35">
      <c r="E1364" t="str">
        <f>IF(Units!A1364="","",Units!A1364&amp;Units!B1364&amp;Units!C1364&amp;"-"&amp;PROPER(Units!D1364))</f>
        <v>4830751-Ingalls Civil Town</v>
      </c>
      <c r="F1364" t="str">
        <f t="shared" si="49"/>
        <v/>
      </c>
      <c r="G1364" t="str">
        <f>IF(F1364="","",COUNTIF($F$2:F1364,F1364))</f>
        <v/>
      </c>
      <c r="H1364" t="str">
        <f t="shared" si="50"/>
        <v/>
      </c>
    </row>
    <row r="1365" spans="5:8" x14ac:dyDescent="0.35">
      <c r="E1365" t="str">
        <f>IF(Units!A1365="","",Units!A1365&amp;Units!B1365&amp;Units!C1365&amp;"-"&amp;PROPER(Units!D1365))</f>
        <v>4830752-Lapel Civil Town</v>
      </c>
      <c r="F1365" t="str">
        <f t="shared" si="49"/>
        <v/>
      </c>
      <c r="G1365" t="str">
        <f>IF(F1365="","",COUNTIF($F$2:F1365,F1365))</f>
        <v/>
      </c>
      <c r="H1365" t="str">
        <f t="shared" si="50"/>
        <v/>
      </c>
    </row>
    <row r="1366" spans="5:8" x14ac:dyDescent="0.35">
      <c r="E1366" t="str">
        <f>IF(Units!A1366="","",Units!A1366&amp;Units!B1366&amp;Units!C1366&amp;"-"&amp;PROPER(Units!D1366))</f>
        <v>4830753-Markleville Civil Town</v>
      </c>
      <c r="F1366" t="str">
        <f t="shared" si="49"/>
        <v/>
      </c>
      <c r="G1366" t="str">
        <f>IF(F1366="","",COUNTIF($F$2:F1366,F1366))</f>
        <v/>
      </c>
      <c r="H1366" t="str">
        <f t="shared" si="50"/>
        <v/>
      </c>
    </row>
    <row r="1367" spans="5:8" x14ac:dyDescent="0.35">
      <c r="E1367" t="str">
        <f>IF(Units!A1367="","",Units!A1367&amp;Units!B1367&amp;Units!C1367&amp;"-"&amp;PROPER(Units!D1367))</f>
        <v>4830754-Orestes Civil Town</v>
      </c>
      <c r="F1367" t="str">
        <f t="shared" si="49"/>
        <v/>
      </c>
      <c r="G1367" t="str">
        <f>IF(F1367="","",COUNTIF($F$2:F1367,F1367))</f>
        <v/>
      </c>
      <c r="H1367" t="str">
        <f t="shared" si="50"/>
        <v/>
      </c>
    </row>
    <row r="1368" spans="5:8" x14ac:dyDescent="0.35">
      <c r="E1368" t="str">
        <f>IF(Units!A1368="","",Units!A1368&amp;Units!B1368&amp;Units!C1368&amp;"-"&amp;PROPER(Units!D1368))</f>
        <v>4830755-Pendleton Civil Town</v>
      </c>
      <c r="F1368" t="str">
        <f t="shared" si="49"/>
        <v/>
      </c>
      <c r="G1368" t="str">
        <f>IF(F1368="","",COUNTIF($F$2:F1368,F1368))</f>
        <v/>
      </c>
      <c r="H1368" t="str">
        <f t="shared" si="50"/>
        <v/>
      </c>
    </row>
    <row r="1369" spans="5:8" x14ac:dyDescent="0.35">
      <c r="E1369" t="str">
        <f>IF(Units!A1369="","",Units!A1369&amp;Units!B1369&amp;Units!C1369&amp;"-"&amp;PROPER(Units!D1369))</f>
        <v>4830756-River Forest Civil Town</v>
      </c>
      <c r="F1369" t="str">
        <f t="shared" si="49"/>
        <v/>
      </c>
      <c r="G1369" t="str">
        <f>IF(F1369="","",COUNTIF($F$2:F1369,F1369))</f>
        <v/>
      </c>
      <c r="H1369" t="str">
        <f t="shared" si="50"/>
        <v/>
      </c>
    </row>
    <row r="1370" spans="5:8" x14ac:dyDescent="0.35">
      <c r="E1370" t="str">
        <f>IF(Units!A1370="","",Units!A1370&amp;Units!B1370&amp;Units!C1370&amp;"-"&amp;PROPER(Units!D1370))</f>
        <v>4830757-Summitville Civil Town</v>
      </c>
      <c r="F1370" t="str">
        <f t="shared" si="49"/>
        <v/>
      </c>
      <c r="G1370" t="str">
        <f>IF(F1370="","",COUNTIF($F$2:F1370,F1370))</f>
        <v/>
      </c>
      <c r="H1370" t="str">
        <f t="shared" si="50"/>
        <v/>
      </c>
    </row>
    <row r="1371" spans="5:8" x14ac:dyDescent="0.35">
      <c r="E1371" t="str">
        <f>IF(Units!A1371="","",Units!A1371&amp;Units!B1371&amp;Units!C1371&amp;"-"&amp;PROPER(Units!D1371))</f>
        <v>4830758-Woodlawn Heights Civil Town</v>
      </c>
      <c r="F1371" t="str">
        <f t="shared" si="49"/>
        <v/>
      </c>
      <c r="G1371" t="str">
        <f>IF(F1371="","",COUNTIF($F$2:F1371,F1371))</f>
        <v/>
      </c>
      <c r="H1371" t="str">
        <f t="shared" si="50"/>
        <v/>
      </c>
    </row>
    <row r="1372" spans="5:8" x14ac:dyDescent="0.35">
      <c r="E1372" t="str">
        <f>IF(Units!A1372="","",Units!A1372&amp;Units!B1372&amp;Units!C1372&amp;"-"&amp;PROPER(Units!D1372))</f>
        <v>4845245-Frankton-Lapel Community School Corporation</v>
      </c>
      <c r="F1372" t="str">
        <f t="shared" si="49"/>
        <v/>
      </c>
      <c r="G1372" t="str">
        <f>IF(F1372="","",COUNTIF($F$2:F1372,F1372))</f>
        <v/>
      </c>
      <c r="H1372" t="str">
        <f t="shared" si="50"/>
        <v/>
      </c>
    </row>
    <row r="1373" spans="5:8" x14ac:dyDescent="0.35">
      <c r="E1373" t="str">
        <f>IF(Units!A1373="","",Units!A1373&amp;Units!B1373&amp;Units!C1373&amp;"-"&amp;PROPER(Units!D1373))</f>
        <v>4845255-South Madison Community School Corporation</v>
      </c>
      <c r="F1373" t="str">
        <f t="shared" si="49"/>
        <v/>
      </c>
      <c r="G1373" t="str">
        <f>IF(F1373="","",COUNTIF($F$2:F1373,F1373))</f>
        <v/>
      </c>
      <c r="H1373" t="str">
        <f t="shared" si="50"/>
        <v/>
      </c>
    </row>
    <row r="1374" spans="5:8" x14ac:dyDescent="0.35">
      <c r="E1374" t="str">
        <f>IF(Units!A1374="","",Units!A1374&amp;Units!B1374&amp;Units!C1374&amp;"-"&amp;PROPER(Units!D1374))</f>
        <v>4845265-Alexandria Community School Corporation</v>
      </c>
      <c r="F1374" t="str">
        <f t="shared" si="49"/>
        <v/>
      </c>
      <c r="G1374" t="str">
        <f>IF(F1374="","",COUNTIF($F$2:F1374,F1374))</f>
        <v/>
      </c>
      <c r="H1374" t="str">
        <f t="shared" si="50"/>
        <v/>
      </c>
    </row>
    <row r="1375" spans="5:8" x14ac:dyDescent="0.35">
      <c r="E1375" t="str">
        <f>IF(Units!A1375="","",Units!A1375&amp;Units!B1375&amp;Units!C1375&amp;"-"&amp;PROPER(Units!D1375))</f>
        <v>4845275-Anderson Community School Corporation</v>
      </c>
      <c r="F1375" t="str">
        <f t="shared" si="49"/>
        <v/>
      </c>
      <c r="G1375" t="str">
        <f>IF(F1375="","",COUNTIF($F$2:F1375,F1375))</f>
        <v/>
      </c>
      <c r="H1375" t="str">
        <f t="shared" si="50"/>
        <v/>
      </c>
    </row>
    <row r="1376" spans="5:8" x14ac:dyDescent="0.35">
      <c r="E1376" t="str">
        <f>IF(Units!A1376="","",Units!A1376&amp;Units!B1376&amp;Units!C1376&amp;"-"&amp;PROPER(Units!D1376))</f>
        <v>4845280-Elwood Community School Corporation</v>
      </c>
      <c r="F1376" t="str">
        <f t="shared" si="49"/>
        <v/>
      </c>
      <c r="G1376" t="str">
        <f>IF(F1376="","",COUNTIF($F$2:F1376,F1376))</f>
        <v/>
      </c>
      <c r="H1376" t="str">
        <f t="shared" si="50"/>
        <v/>
      </c>
    </row>
    <row r="1377" spans="5:8" x14ac:dyDescent="0.35">
      <c r="E1377" t="str">
        <f>IF(Units!A1377="","",Units!A1377&amp;Units!B1377&amp;Units!C1377&amp;"-"&amp;PROPER(Units!D1377))</f>
        <v>4850138-Alexandria-Monroe Public Library</v>
      </c>
      <c r="F1377" t="str">
        <f t="shared" si="49"/>
        <v/>
      </c>
      <c r="G1377" t="str">
        <f>IF(F1377="","",COUNTIF($F$2:F1377,F1377))</f>
        <v/>
      </c>
      <c r="H1377" t="str">
        <f t="shared" si="50"/>
        <v/>
      </c>
    </row>
    <row r="1378" spans="5:8" x14ac:dyDescent="0.35">
      <c r="E1378" t="str">
        <f>IF(Units!A1378="","",Units!A1378&amp;Units!B1378&amp;Units!C1378&amp;"-"&amp;PROPER(Units!D1378))</f>
        <v>4850139-Anderson City Anderson Stony Creek Union Twps Pub Lib</v>
      </c>
      <c r="F1378" t="str">
        <f t="shared" si="49"/>
        <v/>
      </c>
      <c r="G1378" t="str">
        <f>IF(F1378="","",COUNTIF($F$2:F1378,F1378))</f>
        <v/>
      </c>
      <c r="H1378" t="str">
        <f t="shared" si="50"/>
        <v/>
      </c>
    </row>
    <row r="1379" spans="5:8" x14ac:dyDescent="0.35">
      <c r="E1379" t="str">
        <f>IF(Units!A1379="","",Units!A1379&amp;Units!B1379&amp;Units!C1379&amp;"-"&amp;PROPER(Units!D1379))</f>
        <v>4850141-Pendleton Community Public Library</v>
      </c>
      <c r="F1379" t="str">
        <f t="shared" si="49"/>
        <v/>
      </c>
      <c r="G1379" t="str">
        <f>IF(F1379="","",COUNTIF($F$2:F1379,F1379))</f>
        <v/>
      </c>
      <c r="H1379" t="str">
        <f t="shared" si="50"/>
        <v/>
      </c>
    </row>
    <row r="1380" spans="5:8" x14ac:dyDescent="0.35">
      <c r="E1380" t="str">
        <f>IF(Units!A1380="","",Units!A1380&amp;Units!B1380&amp;Units!C1380&amp;"-"&amp;PROPER(Units!D1380))</f>
        <v>4850290-North Madison County Library System</v>
      </c>
      <c r="F1380" t="str">
        <f t="shared" si="49"/>
        <v/>
      </c>
      <c r="G1380" t="str">
        <f>IF(F1380="","",COUNTIF($F$2:F1380,F1380))</f>
        <v/>
      </c>
      <c r="H1380" t="str">
        <f t="shared" si="50"/>
        <v/>
      </c>
    </row>
    <row r="1381" spans="5:8" x14ac:dyDescent="0.35">
      <c r="E1381" t="str">
        <f>IF(Units!A1381="","",Units!A1381&amp;Units!B1381&amp;Units!C1381&amp;"-"&amp;PROPER(Units!D1381))</f>
        <v>4860955-Independence Fire</v>
      </c>
      <c r="F1381" t="str">
        <f t="shared" si="49"/>
        <v/>
      </c>
      <c r="G1381" t="str">
        <f>IF(F1381="","",COUNTIF($F$2:F1381,F1381))</f>
        <v/>
      </c>
      <c r="H1381" t="str">
        <f t="shared" si="50"/>
        <v/>
      </c>
    </row>
    <row r="1382" spans="5:8" x14ac:dyDescent="0.35">
      <c r="E1382" t="str">
        <f>IF(Units!A1382="","",Units!A1382&amp;Units!B1382&amp;Units!C1382&amp;"-"&amp;PROPER(Units!D1382))</f>
        <v>4861034-East Central Indiana Solid Waste</v>
      </c>
      <c r="F1382" t="str">
        <f t="shared" si="49"/>
        <v/>
      </c>
      <c r="G1382" t="str">
        <f>IF(F1382="","",COUNTIF($F$2:F1382,F1382))</f>
        <v/>
      </c>
      <c r="H1382" t="str">
        <f t="shared" si="50"/>
        <v/>
      </c>
    </row>
    <row r="1383" spans="5:8" x14ac:dyDescent="0.35">
      <c r="E1383" t="str">
        <f>IF(Units!A1383="","",Units!A1383&amp;Units!B1383&amp;Units!C1383&amp;"-"&amp;PROPER(Units!D1383))</f>
        <v>4910000-Marion County</v>
      </c>
      <c r="F1383" t="str">
        <f t="shared" si="49"/>
        <v/>
      </c>
      <c r="G1383" t="str">
        <f>IF(F1383="","",COUNTIF($F$2:F1383,F1383))</f>
        <v/>
      </c>
      <c r="H1383" t="str">
        <f t="shared" si="50"/>
        <v/>
      </c>
    </row>
    <row r="1384" spans="5:8" x14ac:dyDescent="0.35">
      <c r="E1384" t="str">
        <f>IF(Units!A1384="","",Units!A1384&amp;Units!B1384&amp;Units!C1384&amp;"-"&amp;PROPER(Units!D1384))</f>
        <v>4920001-Center Township</v>
      </c>
      <c r="F1384" t="str">
        <f t="shared" si="49"/>
        <v/>
      </c>
      <c r="G1384" t="str">
        <f>IF(F1384="","",COUNTIF($F$2:F1384,F1384))</f>
        <v/>
      </c>
      <c r="H1384" t="str">
        <f t="shared" si="50"/>
        <v/>
      </c>
    </row>
    <row r="1385" spans="5:8" x14ac:dyDescent="0.35">
      <c r="E1385" t="str">
        <f>IF(Units!A1385="","",Units!A1385&amp;Units!B1385&amp;Units!C1385&amp;"-"&amp;PROPER(Units!D1385))</f>
        <v>4920002-Decatur Township</v>
      </c>
      <c r="F1385" t="str">
        <f t="shared" si="49"/>
        <v/>
      </c>
      <c r="G1385" t="str">
        <f>IF(F1385="","",COUNTIF($F$2:F1385,F1385))</f>
        <v/>
      </c>
      <c r="H1385" t="str">
        <f t="shared" si="50"/>
        <v/>
      </c>
    </row>
    <row r="1386" spans="5:8" x14ac:dyDescent="0.35">
      <c r="E1386" t="str">
        <f>IF(Units!A1386="","",Units!A1386&amp;Units!B1386&amp;Units!C1386&amp;"-"&amp;PROPER(Units!D1386))</f>
        <v>4920003-Franklin Township</v>
      </c>
      <c r="F1386" t="str">
        <f t="shared" si="49"/>
        <v/>
      </c>
      <c r="G1386" t="str">
        <f>IF(F1386="","",COUNTIF($F$2:F1386,F1386))</f>
        <v/>
      </c>
      <c r="H1386" t="str">
        <f t="shared" si="50"/>
        <v/>
      </c>
    </row>
    <row r="1387" spans="5:8" x14ac:dyDescent="0.35">
      <c r="E1387" t="str">
        <f>IF(Units!A1387="","",Units!A1387&amp;Units!B1387&amp;Units!C1387&amp;"-"&amp;PROPER(Units!D1387))</f>
        <v>4920004-Lawrence Township</v>
      </c>
      <c r="F1387" t="str">
        <f t="shared" si="49"/>
        <v/>
      </c>
      <c r="G1387" t="str">
        <f>IF(F1387="","",COUNTIF($F$2:F1387,F1387))</f>
        <v/>
      </c>
      <c r="H1387" t="str">
        <f t="shared" si="50"/>
        <v/>
      </c>
    </row>
    <row r="1388" spans="5:8" x14ac:dyDescent="0.35">
      <c r="E1388" t="str">
        <f>IF(Units!A1388="","",Units!A1388&amp;Units!B1388&amp;Units!C1388&amp;"-"&amp;PROPER(Units!D1388))</f>
        <v>4920005-Perry Township</v>
      </c>
      <c r="F1388" t="str">
        <f t="shared" si="49"/>
        <v/>
      </c>
      <c r="G1388" t="str">
        <f>IF(F1388="","",COUNTIF($F$2:F1388,F1388))</f>
        <v/>
      </c>
      <c r="H1388" t="str">
        <f t="shared" si="50"/>
        <v/>
      </c>
    </row>
    <row r="1389" spans="5:8" x14ac:dyDescent="0.35">
      <c r="E1389" t="str">
        <f>IF(Units!A1389="","",Units!A1389&amp;Units!B1389&amp;Units!C1389&amp;"-"&amp;PROPER(Units!D1389))</f>
        <v>4920006-Pike Township</v>
      </c>
      <c r="F1389" t="str">
        <f t="shared" si="49"/>
        <v/>
      </c>
      <c r="G1389" t="str">
        <f>IF(F1389="","",COUNTIF($F$2:F1389,F1389))</f>
        <v/>
      </c>
      <c r="H1389" t="str">
        <f t="shared" si="50"/>
        <v/>
      </c>
    </row>
    <row r="1390" spans="5:8" x14ac:dyDescent="0.35">
      <c r="E1390" t="str">
        <f>IF(Units!A1390="","",Units!A1390&amp;Units!B1390&amp;Units!C1390&amp;"-"&amp;PROPER(Units!D1390))</f>
        <v>4920007-Warren Township</v>
      </c>
      <c r="F1390" t="str">
        <f t="shared" si="49"/>
        <v/>
      </c>
      <c r="G1390" t="str">
        <f>IF(F1390="","",COUNTIF($F$2:F1390,F1390))</f>
        <v/>
      </c>
      <c r="H1390" t="str">
        <f t="shared" si="50"/>
        <v/>
      </c>
    </row>
    <row r="1391" spans="5:8" x14ac:dyDescent="0.35">
      <c r="E1391" t="str">
        <f>IF(Units!A1391="","",Units!A1391&amp;Units!B1391&amp;Units!C1391&amp;"-"&amp;PROPER(Units!D1391))</f>
        <v>4920008-Washington Township</v>
      </c>
      <c r="F1391" t="str">
        <f t="shared" si="49"/>
        <v/>
      </c>
      <c r="G1391" t="str">
        <f>IF(F1391="","",COUNTIF($F$2:F1391,F1391))</f>
        <v/>
      </c>
      <c r="H1391" t="str">
        <f t="shared" si="50"/>
        <v/>
      </c>
    </row>
    <row r="1392" spans="5:8" x14ac:dyDescent="0.35">
      <c r="E1392" t="str">
        <f>IF(Units!A1392="","",Units!A1392&amp;Units!B1392&amp;Units!C1392&amp;"-"&amp;PROPER(Units!D1392))</f>
        <v>4920009-Wayne Township</v>
      </c>
      <c r="F1392" t="str">
        <f t="shared" si="49"/>
        <v/>
      </c>
      <c r="G1392" t="str">
        <f>IF(F1392="","",COUNTIF($F$2:F1392,F1392))</f>
        <v/>
      </c>
      <c r="H1392" t="str">
        <f t="shared" si="50"/>
        <v/>
      </c>
    </row>
    <row r="1393" spans="5:8" x14ac:dyDescent="0.35">
      <c r="E1393" t="str">
        <f>IF(Units!A1393="","",Units!A1393&amp;Units!B1393&amp;Units!C1393&amp;"-"&amp;PROPER(Units!D1393))</f>
        <v>4930306-Lawrence Civil City</v>
      </c>
      <c r="F1393" t="str">
        <f t="shared" si="49"/>
        <v/>
      </c>
      <c r="G1393" t="str">
        <f>IF(F1393="","",COUNTIF($F$2:F1393,F1393))</f>
        <v/>
      </c>
      <c r="H1393" t="str">
        <f t="shared" si="50"/>
        <v/>
      </c>
    </row>
    <row r="1394" spans="5:8" x14ac:dyDescent="0.35">
      <c r="E1394" t="str">
        <f>IF(Units!A1394="","",Units!A1394&amp;Units!B1394&amp;Units!C1394&amp;"-"&amp;PROPER(Units!D1394))</f>
        <v>4930312-Beech Grove Civil City</v>
      </c>
      <c r="F1394" t="str">
        <f t="shared" si="49"/>
        <v/>
      </c>
      <c r="G1394" t="str">
        <f>IF(F1394="","",COUNTIF($F$2:F1394,F1394))</f>
        <v/>
      </c>
      <c r="H1394" t="str">
        <f t="shared" si="50"/>
        <v/>
      </c>
    </row>
    <row r="1395" spans="5:8" x14ac:dyDescent="0.35">
      <c r="E1395" t="str">
        <f>IF(Units!A1395="","",Units!A1395&amp;Units!B1395&amp;Units!C1395&amp;"-"&amp;PROPER(Units!D1395))</f>
        <v>4930459-Southport Civil City</v>
      </c>
      <c r="F1395" t="str">
        <f t="shared" si="49"/>
        <v/>
      </c>
      <c r="G1395" t="str">
        <f>IF(F1395="","",COUNTIF($F$2:F1395,F1395))</f>
        <v/>
      </c>
      <c r="H1395" t="str">
        <f t="shared" si="50"/>
        <v/>
      </c>
    </row>
    <row r="1396" spans="5:8" x14ac:dyDescent="0.35">
      <c r="E1396" t="str">
        <f>IF(Units!A1396="","",Units!A1396&amp;Units!B1396&amp;Units!C1396&amp;"-"&amp;PROPER(Units!D1396))</f>
        <v>4930508-Speedway Civil Town</v>
      </c>
      <c r="F1396" t="str">
        <f t="shared" si="49"/>
        <v/>
      </c>
      <c r="G1396" t="str">
        <f>IF(F1396="","",COUNTIF($F$2:F1396,F1396))</f>
        <v/>
      </c>
      <c r="H1396" t="str">
        <f t="shared" si="50"/>
        <v/>
      </c>
    </row>
    <row r="1397" spans="5:8" x14ac:dyDescent="0.35">
      <c r="E1397" t="str">
        <f>IF(Units!A1397="","",Units!A1397&amp;Units!B1397&amp;Units!C1397&amp;"-"&amp;PROPER(Units!D1397))</f>
        <v>4930760-Clermont Civil Town</v>
      </c>
      <c r="F1397" t="str">
        <f t="shared" si="49"/>
        <v/>
      </c>
      <c r="G1397" t="str">
        <f>IF(F1397="","",COUNTIF($F$2:F1397,F1397))</f>
        <v/>
      </c>
      <c r="H1397" t="str">
        <f t="shared" si="50"/>
        <v/>
      </c>
    </row>
    <row r="1398" spans="5:8" x14ac:dyDescent="0.35">
      <c r="E1398" t="str">
        <f>IF(Units!A1398="","",Units!A1398&amp;Units!B1398&amp;Units!C1398&amp;"-"&amp;PROPER(Units!D1398))</f>
        <v>4930764-Homecroft Civil Town</v>
      </c>
      <c r="F1398" t="str">
        <f t="shared" si="49"/>
        <v/>
      </c>
      <c r="G1398" t="str">
        <f>IF(F1398="","",COUNTIF($F$2:F1398,F1398))</f>
        <v/>
      </c>
      <c r="H1398" t="str">
        <f t="shared" si="50"/>
        <v/>
      </c>
    </row>
    <row r="1399" spans="5:8" x14ac:dyDescent="0.35">
      <c r="E1399" t="str">
        <f>IF(Units!A1399="","",Units!A1399&amp;Units!B1399&amp;Units!C1399&amp;"-"&amp;PROPER(Units!D1399))</f>
        <v>4930766-Meridian Hills Civil Town</v>
      </c>
      <c r="F1399" t="str">
        <f t="shared" si="49"/>
        <v/>
      </c>
      <c r="G1399" t="str">
        <f>IF(F1399="","",COUNTIF($F$2:F1399,F1399))</f>
        <v/>
      </c>
      <c r="H1399" t="str">
        <f t="shared" si="50"/>
        <v/>
      </c>
    </row>
    <row r="1400" spans="5:8" x14ac:dyDescent="0.35">
      <c r="E1400" t="str">
        <f>IF(Units!A1400="","",Units!A1400&amp;Units!B1400&amp;Units!C1400&amp;"-"&amp;PROPER(Units!D1400))</f>
        <v>4930769-Rocky Ripple Civil Town</v>
      </c>
      <c r="F1400" t="str">
        <f t="shared" si="49"/>
        <v/>
      </c>
      <c r="G1400" t="str">
        <f>IF(F1400="","",COUNTIF($F$2:F1400,F1400))</f>
        <v/>
      </c>
      <c r="H1400" t="str">
        <f t="shared" si="50"/>
        <v/>
      </c>
    </row>
    <row r="1401" spans="5:8" x14ac:dyDescent="0.35">
      <c r="E1401" t="str">
        <f>IF(Units!A1401="","",Units!A1401&amp;Units!B1401&amp;Units!C1401&amp;"-"&amp;PROPER(Units!D1401))</f>
        <v>4930772-Warren Park Civil Town</v>
      </c>
      <c r="F1401" t="str">
        <f t="shared" si="49"/>
        <v/>
      </c>
      <c r="G1401" t="str">
        <f>IF(F1401="","",COUNTIF($F$2:F1401,F1401))</f>
        <v/>
      </c>
      <c r="H1401" t="str">
        <f t="shared" si="50"/>
        <v/>
      </c>
    </row>
    <row r="1402" spans="5:8" x14ac:dyDescent="0.35">
      <c r="E1402" t="str">
        <f>IF(Units!A1402="","",Units!A1402&amp;Units!B1402&amp;Units!C1402&amp;"-"&amp;PROPER(Units!D1402))</f>
        <v>4930773-Williams Creek Civil Town</v>
      </c>
      <c r="F1402" t="str">
        <f t="shared" si="49"/>
        <v/>
      </c>
      <c r="G1402" t="str">
        <f>IF(F1402="","",COUNTIF($F$2:F1402,F1402))</f>
        <v/>
      </c>
      <c r="H1402" t="str">
        <f t="shared" si="50"/>
        <v/>
      </c>
    </row>
    <row r="1403" spans="5:8" x14ac:dyDescent="0.35">
      <c r="E1403" t="str">
        <f>IF(Units!A1403="","",Units!A1403&amp;Units!B1403&amp;Units!C1403&amp;"-"&amp;PROPER(Units!D1403))</f>
        <v>4930774-Wynnedale Civil Town</v>
      </c>
      <c r="F1403" t="str">
        <f t="shared" si="49"/>
        <v/>
      </c>
      <c r="G1403" t="str">
        <f>IF(F1403="","",COUNTIF($F$2:F1403,F1403))</f>
        <v/>
      </c>
      <c r="H1403" t="str">
        <f t="shared" si="50"/>
        <v/>
      </c>
    </row>
    <row r="1404" spans="5:8" x14ac:dyDescent="0.35">
      <c r="E1404" t="str">
        <f>IF(Units!A1404="","",Units!A1404&amp;Units!B1404&amp;Units!C1404&amp;"-"&amp;PROPER(Units!D1404))</f>
        <v>4930971-Spring Hill Civil Town</v>
      </c>
      <c r="F1404" t="str">
        <f t="shared" si="49"/>
        <v/>
      </c>
      <c r="G1404" t="str">
        <f>IF(F1404="","",COUNTIF($F$2:F1404,F1404))</f>
        <v/>
      </c>
      <c r="H1404" t="str">
        <f t="shared" si="50"/>
        <v/>
      </c>
    </row>
    <row r="1405" spans="5:8" x14ac:dyDescent="0.35">
      <c r="E1405" t="str">
        <f>IF(Units!A1405="","",Units!A1405&amp;Units!B1405&amp;Units!C1405&amp;"-"&amp;PROPER(Units!D1405))</f>
        <v>4945300-M.S.D Decatur Township School Corporation</v>
      </c>
      <c r="F1405" t="str">
        <f t="shared" si="49"/>
        <v/>
      </c>
      <c r="G1405" t="str">
        <f>IF(F1405="","",COUNTIF($F$2:F1405,F1405))</f>
        <v/>
      </c>
      <c r="H1405" t="str">
        <f t="shared" si="50"/>
        <v/>
      </c>
    </row>
    <row r="1406" spans="5:8" x14ac:dyDescent="0.35">
      <c r="E1406" t="str">
        <f>IF(Units!A1406="","",Units!A1406&amp;Units!B1406&amp;Units!C1406&amp;"-"&amp;PROPER(Units!D1406))</f>
        <v>4945310-Franklin Township Community School Corporation</v>
      </c>
      <c r="F1406" t="str">
        <f t="shared" si="49"/>
        <v/>
      </c>
      <c r="G1406" t="str">
        <f>IF(F1406="","",COUNTIF($F$2:F1406,F1406))</f>
        <v/>
      </c>
      <c r="H1406" t="str">
        <f t="shared" si="50"/>
        <v/>
      </c>
    </row>
    <row r="1407" spans="5:8" x14ac:dyDescent="0.35">
      <c r="E1407" t="str">
        <f>IF(Units!A1407="","",Units!A1407&amp;Units!B1407&amp;Units!C1407&amp;"-"&amp;PROPER(Units!D1407))</f>
        <v>4945330-M.S.D. Lawrence Township School Corporation</v>
      </c>
      <c r="F1407" t="str">
        <f t="shared" si="49"/>
        <v/>
      </c>
      <c r="G1407" t="str">
        <f>IF(F1407="","",COUNTIF($F$2:F1407,F1407))</f>
        <v/>
      </c>
      <c r="H1407" t="str">
        <f t="shared" si="50"/>
        <v/>
      </c>
    </row>
    <row r="1408" spans="5:8" x14ac:dyDescent="0.35">
      <c r="E1408" t="str">
        <f>IF(Units!A1408="","",Units!A1408&amp;Units!B1408&amp;Units!C1408&amp;"-"&amp;PROPER(Units!D1408))</f>
        <v>4945340-Perry Township Schools</v>
      </c>
      <c r="F1408" t="str">
        <f t="shared" si="49"/>
        <v/>
      </c>
      <c r="G1408" t="str">
        <f>IF(F1408="","",COUNTIF($F$2:F1408,F1408))</f>
        <v/>
      </c>
      <c r="H1408" t="str">
        <f t="shared" si="50"/>
        <v/>
      </c>
    </row>
    <row r="1409" spans="5:8" x14ac:dyDescent="0.35">
      <c r="E1409" t="str">
        <f>IF(Units!A1409="","",Units!A1409&amp;Units!B1409&amp;Units!C1409&amp;"-"&amp;PROPER(Units!D1409))</f>
        <v>4945350-M.S.D. Pike Township School Corporation</v>
      </c>
      <c r="F1409" t="str">
        <f t="shared" si="49"/>
        <v/>
      </c>
      <c r="G1409" t="str">
        <f>IF(F1409="","",COUNTIF($F$2:F1409,F1409))</f>
        <v/>
      </c>
      <c r="H1409" t="str">
        <f t="shared" si="50"/>
        <v/>
      </c>
    </row>
    <row r="1410" spans="5:8" x14ac:dyDescent="0.35">
      <c r="E1410" t="str">
        <f>IF(Units!A1410="","",Units!A1410&amp;Units!B1410&amp;Units!C1410&amp;"-"&amp;PROPER(Units!D1410))</f>
        <v>4945360-M.S.D. Warren Township School Corporation</v>
      </c>
      <c r="F1410" t="str">
        <f t="shared" si="49"/>
        <v/>
      </c>
      <c r="G1410" t="str">
        <f>IF(F1410="","",COUNTIF($F$2:F1410,F1410))</f>
        <v/>
      </c>
      <c r="H1410" t="str">
        <f t="shared" si="50"/>
        <v/>
      </c>
    </row>
    <row r="1411" spans="5:8" x14ac:dyDescent="0.35">
      <c r="E1411" t="str">
        <f>IF(Units!A1411="","",Units!A1411&amp;Units!B1411&amp;Units!C1411&amp;"-"&amp;PROPER(Units!D1411))</f>
        <v>4945370-M.S.D. Washington Township School Corporation</v>
      </c>
      <c r="F1411" t="str">
        <f t="shared" ref="F1411:F1474" si="51">IF(LEFT(E1411,2)=$F$1,$F$1,"")</f>
        <v/>
      </c>
      <c r="G1411" t="str">
        <f>IF(F1411="","",COUNTIF($F$2:F1411,F1411))</f>
        <v/>
      </c>
      <c r="H1411" t="str">
        <f t="shared" ref="H1411:H1474" si="52">IF(G1411="","",E1411)</f>
        <v/>
      </c>
    </row>
    <row r="1412" spans="5:8" x14ac:dyDescent="0.35">
      <c r="E1412" t="str">
        <f>IF(Units!A1412="","",Units!A1412&amp;Units!B1412&amp;Units!C1412&amp;"-"&amp;PROPER(Units!D1412))</f>
        <v>4945375-M.S.D. Wayne Township School Corporation</v>
      </c>
      <c r="F1412" t="str">
        <f t="shared" si="51"/>
        <v/>
      </c>
      <c r="G1412" t="str">
        <f>IF(F1412="","",COUNTIF($F$2:F1412,F1412))</f>
        <v/>
      </c>
      <c r="H1412" t="str">
        <f t="shared" si="52"/>
        <v/>
      </c>
    </row>
    <row r="1413" spans="5:8" x14ac:dyDescent="0.35">
      <c r="E1413" t="str">
        <f>IF(Units!A1413="","",Units!A1413&amp;Units!B1413&amp;Units!C1413&amp;"-"&amp;PROPER(Units!D1413))</f>
        <v>4945380-Beech Grove City School Corporation</v>
      </c>
      <c r="F1413" t="str">
        <f t="shared" si="51"/>
        <v/>
      </c>
      <c r="G1413" t="str">
        <f>IF(F1413="","",COUNTIF($F$2:F1413,F1413))</f>
        <v/>
      </c>
      <c r="H1413" t="str">
        <f t="shared" si="52"/>
        <v/>
      </c>
    </row>
    <row r="1414" spans="5:8" x14ac:dyDescent="0.35">
      <c r="E1414" t="str">
        <f>IF(Units!A1414="","",Units!A1414&amp;Units!B1414&amp;Units!C1414&amp;"-"&amp;PROPER(Units!D1414))</f>
        <v>4945385-Indianapolis Public School Corporation</v>
      </c>
      <c r="F1414" t="str">
        <f t="shared" si="51"/>
        <v/>
      </c>
      <c r="G1414" t="str">
        <f>IF(F1414="","",COUNTIF($F$2:F1414,F1414))</f>
        <v/>
      </c>
      <c r="H1414" t="str">
        <f t="shared" si="52"/>
        <v/>
      </c>
    </row>
    <row r="1415" spans="5:8" x14ac:dyDescent="0.35">
      <c r="E1415" t="str">
        <f>IF(Units!A1415="","",Units!A1415&amp;Units!B1415&amp;Units!C1415&amp;"-"&amp;PROPER(Units!D1415))</f>
        <v>4945400-Speedway City School Corporation</v>
      </c>
      <c r="F1415" t="str">
        <f t="shared" si="51"/>
        <v/>
      </c>
      <c r="G1415" t="str">
        <f>IF(F1415="","",COUNTIF($F$2:F1415,F1415))</f>
        <v/>
      </c>
      <c r="H1415" t="str">
        <f t="shared" si="52"/>
        <v/>
      </c>
    </row>
    <row r="1416" spans="5:8" x14ac:dyDescent="0.35">
      <c r="E1416" t="str">
        <f>IF(Units!A1416="","",Units!A1416&amp;Units!B1416&amp;Units!C1416&amp;"-"&amp;PROPER(Units!D1416))</f>
        <v>4950143-Speedway City Public Library</v>
      </c>
      <c r="F1416" t="str">
        <f t="shared" si="51"/>
        <v/>
      </c>
      <c r="G1416" t="str">
        <f>IF(F1416="","",COUNTIF($F$2:F1416,F1416))</f>
        <v/>
      </c>
      <c r="H1416" t="str">
        <f t="shared" si="52"/>
        <v/>
      </c>
    </row>
    <row r="1417" spans="5:8" x14ac:dyDescent="0.35">
      <c r="E1417" t="str">
        <f>IF(Units!A1417="","",Units!A1417&amp;Units!B1417&amp;Units!C1417&amp;"-"&amp;PROPER(Units!D1417))</f>
        <v>4950144-Indianapolis-Marion County Public Library</v>
      </c>
      <c r="F1417" t="str">
        <f t="shared" si="51"/>
        <v/>
      </c>
      <c r="G1417" t="str">
        <f>IF(F1417="","",COUNTIF($F$2:F1417,F1417))</f>
        <v/>
      </c>
      <c r="H1417" t="str">
        <f t="shared" si="52"/>
        <v/>
      </c>
    </row>
    <row r="1418" spans="5:8" x14ac:dyDescent="0.35">
      <c r="E1418" t="str">
        <f>IF(Units!A1418="","",Units!A1418&amp;Units!B1418&amp;Units!C1418&amp;"-"&amp;PROPER(Units!D1418))</f>
        <v>4960820-Indianapolis Sanitation (Solid)</v>
      </c>
      <c r="F1418" t="str">
        <f t="shared" si="51"/>
        <v/>
      </c>
      <c r="G1418" t="str">
        <f>IF(F1418="","",COUNTIF($F$2:F1418,F1418))</f>
        <v/>
      </c>
      <c r="H1418" t="str">
        <f t="shared" si="52"/>
        <v/>
      </c>
    </row>
    <row r="1419" spans="5:8" x14ac:dyDescent="0.35">
      <c r="E1419" t="str">
        <f>IF(Units!A1419="","",Units!A1419&amp;Units!B1419&amp;Units!C1419&amp;"-"&amp;PROPER(Units!D1419))</f>
        <v>4960821-Indianapolis Police Special Service</v>
      </c>
      <c r="F1419" t="str">
        <f t="shared" si="51"/>
        <v/>
      </c>
      <c r="G1419" t="str">
        <f>IF(F1419="","",COUNTIF($F$2:F1419,F1419))</f>
        <v/>
      </c>
      <c r="H1419" t="str">
        <f t="shared" si="52"/>
        <v/>
      </c>
    </row>
    <row r="1420" spans="5:8" x14ac:dyDescent="0.35">
      <c r="E1420" t="str">
        <f>IF(Units!A1420="","",Units!A1420&amp;Units!B1420&amp;Units!C1420&amp;"-"&amp;PROPER(Units!D1420))</f>
        <v>4960822-Indianapolis Fire Special Service</v>
      </c>
      <c r="F1420" t="str">
        <f t="shared" si="51"/>
        <v/>
      </c>
      <c r="G1420" t="str">
        <f>IF(F1420="","",COUNTIF($F$2:F1420,F1420))</f>
        <v/>
      </c>
      <c r="H1420" t="str">
        <f t="shared" si="52"/>
        <v/>
      </c>
    </row>
    <row r="1421" spans="5:8" x14ac:dyDescent="0.35">
      <c r="E1421" t="str">
        <f>IF(Units!A1421="","",Units!A1421&amp;Units!B1421&amp;Units!C1421&amp;"-"&amp;PROPER(Units!D1421))</f>
        <v>4960877-Indianapolis Public Transportation</v>
      </c>
      <c r="F1421" t="str">
        <f t="shared" si="51"/>
        <v/>
      </c>
      <c r="G1421" t="str">
        <f>IF(F1421="","",COUNTIF($F$2:F1421,F1421))</f>
        <v/>
      </c>
      <c r="H1421" t="str">
        <f t="shared" si="52"/>
        <v/>
      </c>
    </row>
    <row r="1422" spans="5:8" x14ac:dyDescent="0.35">
      <c r="E1422" t="str">
        <f>IF(Units!A1422="","",Units!A1422&amp;Units!B1422&amp;Units!C1422&amp;"-"&amp;PROPER(Units!D1422))</f>
        <v>4960890-Marion County Health And Hospital</v>
      </c>
      <c r="F1422" t="str">
        <f t="shared" si="51"/>
        <v/>
      </c>
      <c r="G1422" t="str">
        <f>IF(F1422="","",COUNTIF($F$2:F1422,F1422))</f>
        <v/>
      </c>
      <c r="H1422" t="str">
        <f t="shared" si="52"/>
        <v/>
      </c>
    </row>
    <row r="1423" spans="5:8" x14ac:dyDescent="0.35">
      <c r="E1423" t="str">
        <f>IF(Units!A1423="","",Units!A1423&amp;Units!B1423&amp;Units!C1423&amp;"-"&amp;PROPER(Units!D1423))</f>
        <v>4960894-Indianapolis Airport Authority</v>
      </c>
      <c r="F1423" t="str">
        <f t="shared" si="51"/>
        <v/>
      </c>
      <c r="G1423" t="str">
        <f>IF(F1423="","",COUNTIF($F$2:F1423,F1423))</f>
        <v/>
      </c>
      <c r="H1423" t="str">
        <f t="shared" si="52"/>
        <v/>
      </c>
    </row>
    <row r="1424" spans="5:8" x14ac:dyDescent="0.35">
      <c r="E1424" t="str">
        <f>IF(Units!A1424="","",Units!A1424&amp;Units!B1424&amp;Units!C1424&amp;"-"&amp;PROPER(Units!D1424))</f>
        <v>4960919-Speedway Public Transportation</v>
      </c>
      <c r="F1424" t="str">
        <f t="shared" si="51"/>
        <v/>
      </c>
      <c r="G1424" t="str">
        <f>IF(F1424="","",COUNTIF($F$2:F1424,F1424))</f>
        <v/>
      </c>
      <c r="H1424" t="str">
        <f t="shared" si="52"/>
        <v/>
      </c>
    </row>
    <row r="1425" spans="5:8" x14ac:dyDescent="0.35">
      <c r="E1425" t="str">
        <f>IF(Units!A1425="","",Units!A1425&amp;Units!B1425&amp;Units!C1425&amp;"-"&amp;PROPER(Units!D1425))</f>
        <v>4960938-Indianapolis Consolidated City</v>
      </c>
      <c r="F1425" t="str">
        <f t="shared" si="51"/>
        <v/>
      </c>
      <c r="G1425" t="str">
        <f>IF(F1425="","",COUNTIF($F$2:F1425,F1425))</f>
        <v/>
      </c>
      <c r="H1425" t="str">
        <f t="shared" si="52"/>
        <v/>
      </c>
    </row>
    <row r="1426" spans="5:8" x14ac:dyDescent="0.35">
      <c r="E1426" t="str">
        <f>IF(Units!A1426="","",Units!A1426&amp;Units!B1426&amp;Units!C1426&amp;"-"&amp;PROPER(Units!D1426))</f>
        <v>4960939-Indianapolis Consolidated County</v>
      </c>
      <c r="F1426" t="str">
        <f t="shared" si="51"/>
        <v/>
      </c>
      <c r="G1426" t="str">
        <f>IF(F1426="","",COUNTIF($F$2:F1426,F1426))</f>
        <v/>
      </c>
      <c r="H1426" t="str">
        <f t="shared" si="52"/>
        <v/>
      </c>
    </row>
    <row r="1427" spans="5:8" x14ac:dyDescent="0.35">
      <c r="E1427" t="str">
        <f>IF(Units!A1427="","",Units!A1427&amp;Units!B1427&amp;Units!C1427&amp;"-"&amp;PROPER(Units!D1427))</f>
        <v>4961105-Capital Improvement Board Of Managers (Of Marion County , Indiana)</v>
      </c>
      <c r="F1427" t="str">
        <f t="shared" si="51"/>
        <v/>
      </c>
      <c r="G1427" t="str">
        <f>IF(F1427="","",COUNTIF($F$2:F1427,F1427))</f>
        <v/>
      </c>
      <c r="H1427" t="str">
        <f t="shared" si="52"/>
        <v/>
      </c>
    </row>
    <row r="1428" spans="5:8" x14ac:dyDescent="0.35">
      <c r="E1428" t="str">
        <f>IF(Units!A1428="","",Units!A1428&amp;Units!B1428&amp;Units!C1428&amp;"-"&amp;PROPER(Units!D1428))</f>
        <v>4970016-Ben Davis Conservancy</v>
      </c>
      <c r="F1428" t="str">
        <f t="shared" si="51"/>
        <v/>
      </c>
      <c r="G1428" t="str">
        <f>IF(F1428="","",COUNTIF($F$2:F1428,F1428))</f>
        <v/>
      </c>
      <c r="H1428" t="str">
        <f t="shared" si="52"/>
        <v/>
      </c>
    </row>
    <row r="1429" spans="5:8" x14ac:dyDescent="0.35">
      <c r="E1429" t="str">
        <f>IF(Units!A1429="","",Units!A1429&amp;Units!B1429&amp;Units!C1429&amp;"-"&amp;PROPER(Units!D1429))</f>
        <v>4970076-Tri-County Conservancy District</v>
      </c>
      <c r="F1429" t="str">
        <f t="shared" si="51"/>
        <v/>
      </c>
      <c r="G1429" t="str">
        <f>IF(F1429="","",COUNTIF($F$2:F1429,F1429))</f>
        <v/>
      </c>
      <c r="H1429" t="str">
        <f t="shared" si="52"/>
        <v/>
      </c>
    </row>
    <row r="1430" spans="5:8" x14ac:dyDescent="0.35">
      <c r="E1430" t="str">
        <f>IF(Units!A1430="","",Units!A1430&amp;Units!B1430&amp;Units!C1430&amp;"-"&amp;PROPER(Units!D1430))</f>
        <v>5010000-Marshall County</v>
      </c>
      <c r="F1430" t="str">
        <f t="shared" si="51"/>
        <v/>
      </c>
      <c r="G1430" t="str">
        <f>IF(F1430="","",COUNTIF($F$2:F1430,F1430))</f>
        <v/>
      </c>
      <c r="H1430" t="str">
        <f t="shared" si="52"/>
        <v/>
      </c>
    </row>
    <row r="1431" spans="5:8" x14ac:dyDescent="0.35">
      <c r="E1431" t="str">
        <f>IF(Units!A1431="","",Units!A1431&amp;Units!B1431&amp;Units!C1431&amp;"-"&amp;PROPER(Units!D1431))</f>
        <v>5020001-Bourbon Township</v>
      </c>
      <c r="F1431" t="str">
        <f t="shared" si="51"/>
        <v/>
      </c>
      <c r="G1431" t="str">
        <f>IF(F1431="","",COUNTIF($F$2:F1431,F1431))</f>
        <v/>
      </c>
      <c r="H1431" t="str">
        <f t="shared" si="52"/>
        <v/>
      </c>
    </row>
    <row r="1432" spans="5:8" x14ac:dyDescent="0.35">
      <c r="E1432" t="str">
        <f>IF(Units!A1432="","",Units!A1432&amp;Units!B1432&amp;Units!C1432&amp;"-"&amp;PROPER(Units!D1432))</f>
        <v>5020002-Center Township</v>
      </c>
      <c r="F1432" t="str">
        <f t="shared" si="51"/>
        <v/>
      </c>
      <c r="G1432" t="str">
        <f>IF(F1432="","",COUNTIF($F$2:F1432,F1432))</f>
        <v/>
      </c>
      <c r="H1432" t="str">
        <f t="shared" si="52"/>
        <v/>
      </c>
    </row>
    <row r="1433" spans="5:8" x14ac:dyDescent="0.35">
      <c r="E1433" t="str">
        <f>IF(Units!A1433="","",Units!A1433&amp;Units!B1433&amp;Units!C1433&amp;"-"&amp;PROPER(Units!D1433))</f>
        <v>5020003-German Township</v>
      </c>
      <c r="F1433" t="str">
        <f t="shared" si="51"/>
        <v/>
      </c>
      <c r="G1433" t="str">
        <f>IF(F1433="","",COUNTIF($F$2:F1433,F1433))</f>
        <v/>
      </c>
      <c r="H1433" t="str">
        <f t="shared" si="52"/>
        <v/>
      </c>
    </row>
    <row r="1434" spans="5:8" x14ac:dyDescent="0.35">
      <c r="E1434" t="str">
        <f>IF(Units!A1434="","",Units!A1434&amp;Units!B1434&amp;Units!C1434&amp;"-"&amp;PROPER(Units!D1434))</f>
        <v>5020004-Green Township</v>
      </c>
      <c r="F1434" t="str">
        <f t="shared" si="51"/>
        <v/>
      </c>
      <c r="G1434" t="str">
        <f>IF(F1434="","",COUNTIF($F$2:F1434,F1434))</f>
        <v/>
      </c>
      <c r="H1434" t="str">
        <f t="shared" si="52"/>
        <v/>
      </c>
    </row>
    <row r="1435" spans="5:8" x14ac:dyDescent="0.35">
      <c r="E1435" t="str">
        <f>IF(Units!A1435="","",Units!A1435&amp;Units!B1435&amp;Units!C1435&amp;"-"&amp;PROPER(Units!D1435))</f>
        <v>5020005-North Township</v>
      </c>
      <c r="F1435" t="str">
        <f t="shared" si="51"/>
        <v/>
      </c>
      <c r="G1435" t="str">
        <f>IF(F1435="","",COUNTIF($F$2:F1435,F1435))</f>
        <v/>
      </c>
      <c r="H1435" t="str">
        <f t="shared" si="52"/>
        <v/>
      </c>
    </row>
    <row r="1436" spans="5:8" x14ac:dyDescent="0.35">
      <c r="E1436" t="str">
        <f>IF(Units!A1436="","",Units!A1436&amp;Units!B1436&amp;Units!C1436&amp;"-"&amp;PROPER(Units!D1436))</f>
        <v>5020006-Polk Township</v>
      </c>
      <c r="F1436" t="str">
        <f t="shared" si="51"/>
        <v/>
      </c>
      <c r="G1436" t="str">
        <f>IF(F1436="","",COUNTIF($F$2:F1436,F1436))</f>
        <v/>
      </c>
      <c r="H1436" t="str">
        <f t="shared" si="52"/>
        <v/>
      </c>
    </row>
    <row r="1437" spans="5:8" x14ac:dyDescent="0.35">
      <c r="E1437" t="str">
        <f>IF(Units!A1437="","",Units!A1437&amp;Units!B1437&amp;Units!C1437&amp;"-"&amp;PROPER(Units!D1437))</f>
        <v>5020007-Tippecanoe Township</v>
      </c>
      <c r="F1437" t="str">
        <f t="shared" si="51"/>
        <v/>
      </c>
      <c r="G1437" t="str">
        <f>IF(F1437="","",COUNTIF($F$2:F1437,F1437))</f>
        <v/>
      </c>
      <c r="H1437" t="str">
        <f t="shared" si="52"/>
        <v/>
      </c>
    </row>
    <row r="1438" spans="5:8" x14ac:dyDescent="0.35">
      <c r="E1438" t="str">
        <f>IF(Units!A1438="","",Units!A1438&amp;Units!B1438&amp;Units!C1438&amp;"-"&amp;PROPER(Units!D1438))</f>
        <v>5020008-Union Township</v>
      </c>
      <c r="F1438" t="str">
        <f t="shared" si="51"/>
        <v/>
      </c>
      <c r="G1438" t="str">
        <f>IF(F1438="","",COUNTIF($F$2:F1438,F1438))</f>
        <v/>
      </c>
      <c r="H1438" t="str">
        <f t="shared" si="52"/>
        <v/>
      </c>
    </row>
    <row r="1439" spans="5:8" x14ac:dyDescent="0.35">
      <c r="E1439" t="str">
        <f>IF(Units!A1439="","",Units!A1439&amp;Units!B1439&amp;Units!C1439&amp;"-"&amp;PROPER(Units!D1439))</f>
        <v>5020009-Walnut Township</v>
      </c>
      <c r="F1439" t="str">
        <f t="shared" si="51"/>
        <v/>
      </c>
      <c r="G1439" t="str">
        <f>IF(F1439="","",COUNTIF($F$2:F1439,F1439))</f>
        <v/>
      </c>
      <c r="H1439" t="str">
        <f t="shared" si="52"/>
        <v/>
      </c>
    </row>
    <row r="1440" spans="5:8" x14ac:dyDescent="0.35">
      <c r="E1440" t="str">
        <f>IF(Units!A1440="","",Units!A1440&amp;Units!B1440&amp;Units!C1440&amp;"-"&amp;PROPER(Units!D1440))</f>
        <v>5020010-West Township</v>
      </c>
      <c r="F1440" t="str">
        <f t="shared" si="51"/>
        <v/>
      </c>
      <c r="G1440" t="str">
        <f>IF(F1440="","",COUNTIF($F$2:F1440,F1440))</f>
        <v/>
      </c>
      <c r="H1440" t="str">
        <f t="shared" si="52"/>
        <v/>
      </c>
    </row>
    <row r="1441" spans="5:8" x14ac:dyDescent="0.35">
      <c r="E1441" t="str">
        <f>IF(Units!A1441="","",Units!A1441&amp;Units!B1441&amp;Units!C1441&amp;"-"&amp;PROPER(Units!D1441))</f>
        <v>5030412-Plymouth Civil City</v>
      </c>
      <c r="F1441" t="str">
        <f t="shared" si="51"/>
        <v/>
      </c>
      <c r="G1441" t="str">
        <f>IF(F1441="","",COUNTIF($F$2:F1441,F1441))</f>
        <v/>
      </c>
      <c r="H1441" t="str">
        <f t="shared" si="52"/>
        <v/>
      </c>
    </row>
    <row r="1442" spans="5:8" x14ac:dyDescent="0.35">
      <c r="E1442" t="str">
        <f>IF(Units!A1442="","",Units!A1442&amp;Units!B1442&amp;Units!C1442&amp;"-"&amp;PROPER(Units!D1442))</f>
        <v>5030775-Argos Civil Town</v>
      </c>
      <c r="F1442" t="str">
        <f t="shared" si="51"/>
        <v/>
      </c>
      <c r="G1442" t="str">
        <f>IF(F1442="","",COUNTIF($F$2:F1442,F1442))</f>
        <v/>
      </c>
      <c r="H1442" t="str">
        <f t="shared" si="52"/>
        <v/>
      </c>
    </row>
    <row r="1443" spans="5:8" x14ac:dyDescent="0.35">
      <c r="E1443" t="str">
        <f>IF(Units!A1443="","",Units!A1443&amp;Units!B1443&amp;Units!C1443&amp;"-"&amp;PROPER(Units!D1443))</f>
        <v>5030776-Bourbon Civil Town</v>
      </c>
      <c r="F1443" t="str">
        <f t="shared" si="51"/>
        <v/>
      </c>
      <c r="G1443" t="str">
        <f>IF(F1443="","",COUNTIF($F$2:F1443,F1443))</f>
        <v/>
      </c>
      <c r="H1443" t="str">
        <f t="shared" si="52"/>
        <v/>
      </c>
    </row>
    <row r="1444" spans="5:8" x14ac:dyDescent="0.35">
      <c r="E1444" t="str">
        <f>IF(Units!A1444="","",Units!A1444&amp;Units!B1444&amp;Units!C1444&amp;"-"&amp;PROPER(Units!D1444))</f>
        <v>5030777-Bremen Civil Town</v>
      </c>
      <c r="F1444" t="str">
        <f t="shared" si="51"/>
        <v/>
      </c>
      <c r="G1444" t="str">
        <f>IF(F1444="","",COUNTIF($F$2:F1444,F1444))</f>
        <v/>
      </c>
      <c r="H1444" t="str">
        <f t="shared" si="52"/>
        <v/>
      </c>
    </row>
    <row r="1445" spans="5:8" x14ac:dyDescent="0.35">
      <c r="E1445" t="str">
        <f>IF(Units!A1445="","",Units!A1445&amp;Units!B1445&amp;Units!C1445&amp;"-"&amp;PROPER(Units!D1445))</f>
        <v>5030778-Culver Civil Town</v>
      </c>
      <c r="F1445" t="str">
        <f t="shared" si="51"/>
        <v/>
      </c>
      <c r="G1445" t="str">
        <f>IF(F1445="","",COUNTIF($F$2:F1445,F1445))</f>
        <v/>
      </c>
      <c r="H1445" t="str">
        <f t="shared" si="52"/>
        <v/>
      </c>
    </row>
    <row r="1446" spans="5:8" x14ac:dyDescent="0.35">
      <c r="E1446" t="str">
        <f>IF(Units!A1446="","",Units!A1446&amp;Units!B1446&amp;Units!C1446&amp;"-"&amp;PROPER(Units!D1446))</f>
        <v>5030779-Lapaz Civil Town</v>
      </c>
      <c r="F1446" t="str">
        <f t="shared" si="51"/>
        <v/>
      </c>
      <c r="G1446" t="str">
        <f>IF(F1446="","",COUNTIF($F$2:F1446,F1446))</f>
        <v/>
      </c>
      <c r="H1446" t="str">
        <f t="shared" si="52"/>
        <v/>
      </c>
    </row>
    <row r="1447" spans="5:8" x14ac:dyDescent="0.35">
      <c r="E1447" t="str">
        <f>IF(Units!A1447="","",Units!A1447&amp;Units!B1447&amp;Units!C1447&amp;"-"&amp;PROPER(Units!D1447))</f>
        <v>5045455-Culver Community School Corporation</v>
      </c>
      <c r="F1447" t="str">
        <f t="shared" si="51"/>
        <v/>
      </c>
      <c r="G1447" t="str">
        <f>IF(F1447="","",COUNTIF($F$2:F1447,F1447))</f>
        <v/>
      </c>
      <c r="H1447" t="str">
        <f t="shared" si="52"/>
        <v/>
      </c>
    </row>
    <row r="1448" spans="5:8" x14ac:dyDescent="0.35">
      <c r="E1448" t="str">
        <f>IF(Units!A1448="","",Units!A1448&amp;Units!B1448&amp;Units!C1448&amp;"-"&amp;PROPER(Units!D1448))</f>
        <v>5045470-Argos Community School Corporation</v>
      </c>
      <c r="F1448" t="str">
        <f t="shared" si="51"/>
        <v/>
      </c>
      <c r="G1448" t="str">
        <f>IF(F1448="","",COUNTIF($F$2:F1448,F1448))</f>
        <v/>
      </c>
      <c r="H1448" t="str">
        <f t="shared" si="52"/>
        <v/>
      </c>
    </row>
    <row r="1449" spans="5:8" x14ac:dyDescent="0.35">
      <c r="E1449" t="str">
        <f>IF(Units!A1449="","",Units!A1449&amp;Units!B1449&amp;Units!C1449&amp;"-"&amp;PROPER(Units!D1449))</f>
        <v>5045480-Bremen Public School Corporation</v>
      </c>
      <c r="F1449" t="str">
        <f t="shared" si="51"/>
        <v/>
      </c>
      <c r="G1449" t="str">
        <f>IF(F1449="","",COUNTIF($F$2:F1449,F1449))</f>
        <v/>
      </c>
      <c r="H1449" t="str">
        <f t="shared" si="52"/>
        <v/>
      </c>
    </row>
    <row r="1450" spans="5:8" x14ac:dyDescent="0.35">
      <c r="E1450" t="str">
        <f>IF(Units!A1450="","",Units!A1450&amp;Units!B1450&amp;Units!C1450&amp;"-"&amp;PROPER(Units!D1450))</f>
        <v>5045485-Plymouth Community School Corporation</v>
      </c>
      <c r="F1450" t="str">
        <f t="shared" si="51"/>
        <v/>
      </c>
      <c r="G1450" t="str">
        <f>IF(F1450="","",COUNTIF($F$2:F1450,F1450))</f>
        <v/>
      </c>
      <c r="H1450" t="str">
        <f t="shared" si="52"/>
        <v/>
      </c>
    </row>
    <row r="1451" spans="5:8" x14ac:dyDescent="0.35">
      <c r="E1451" t="str">
        <f>IF(Units!A1451="","",Units!A1451&amp;Units!B1451&amp;Units!C1451&amp;"-"&amp;PROPER(Units!D1451))</f>
        <v>5045495-Triton School Corporation</v>
      </c>
      <c r="F1451" t="str">
        <f t="shared" si="51"/>
        <v/>
      </c>
      <c r="G1451" t="str">
        <f>IF(F1451="","",COUNTIF($F$2:F1451,F1451))</f>
        <v/>
      </c>
      <c r="H1451" t="str">
        <f t="shared" si="52"/>
        <v/>
      </c>
    </row>
    <row r="1452" spans="5:8" x14ac:dyDescent="0.35">
      <c r="E1452" t="str">
        <f>IF(Units!A1452="","",Units!A1452&amp;Units!B1452&amp;Units!C1452&amp;"-"&amp;PROPER(Units!D1452))</f>
        <v>5047215-Union-North United School Corporation</v>
      </c>
      <c r="F1452" t="str">
        <f t="shared" si="51"/>
        <v/>
      </c>
      <c r="G1452" t="str">
        <f>IF(F1452="","",COUNTIF($F$2:F1452,F1452))</f>
        <v/>
      </c>
      <c r="H1452" t="str">
        <f t="shared" si="52"/>
        <v/>
      </c>
    </row>
    <row r="1453" spans="5:8" x14ac:dyDescent="0.35">
      <c r="E1453" t="str">
        <f>IF(Units!A1453="","",Units!A1453&amp;Units!B1453&amp;Units!C1453&amp;"-"&amp;PROPER(Units!D1453))</f>
        <v>5050145-Argos Public Library</v>
      </c>
      <c r="F1453" t="str">
        <f t="shared" si="51"/>
        <v/>
      </c>
      <c r="G1453" t="str">
        <f>IF(F1453="","",COUNTIF($F$2:F1453,F1453))</f>
        <v/>
      </c>
      <c r="H1453" t="str">
        <f t="shared" si="52"/>
        <v/>
      </c>
    </row>
    <row r="1454" spans="5:8" x14ac:dyDescent="0.35">
      <c r="E1454" t="str">
        <f>IF(Units!A1454="","",Units!A1454&amp;Units!B1454&amp;Units!C1454&amp;"-"&amp;PROPER(Units!D1454))</f>
        <v>5050146-Bourbon Public Library</v>
      </c>
      <c r="F1454" t="str">
        <f t="shared" si="51"/>
        <v/>
      </c>
      <c r="G1454" t="str">
        <f>IF(F1454="","",COUNTIF($F$2:F1454,F1454))</f>
        <v/>
      </c>
      <c r="H1454" t="str">
        <f t="shared" si="52"/>
        <v/>
      </c>
    </row>
    <row r="1455" spans="5:8" x14ac:dyDescent="0.35">
      <c r="E1455" t="str">
        <f>IF(Units!A1455="","",Units!A1455&amp;Units!B1455&amp;Units!C1455&amp;"-"&amp;PROPER(Units!D1455))</f>
        <v>5050147-Bremen Public Library</v>
      </c>
      <c r="F1455" t="str">
        <f t="shared" si="51"/>
        <v/>
      </c>
      <c r="G1455" t="str">
        <f>IF(F1455="","",COUNTIF($F$2:F1455,F1455))</f>
        <v/>
      </c>
      <c r="H1455" t="str">
        <f t="shared" si="52"/>
        <v/>
      </c>
    </row>
    <row r="1456" spans="5:8" x14ac:dyDescent="0.35">
      <c r="E1456" t="str">
        <f>IF(Units!A1456="","",Units!A1456&amp;Units!B1456&amp;Units!C1456&amp;"-"&amp;PROPER(Units!D1456))</f>
        <v>5050148-Culver Public Library</v>
      </c>
      <c r="F1456" t="str">
        <f t="shared" si="51"/>
        <v/>
      </c>
      <c r="G1456" t="str">
        <f>IF(F1456="","",COUNTIF($F$2:F1456,F1456))</f>
        <v/>
      </c>
      <c r="H1456" t="str">
        <f t="shared" si="52"/>
        <v/>
      </c>
    </row>
    <row r="1457" spans="5:8" x14ac:dyDescent="0.35">
      <c r="E1457" t="str">
        <f>IF(Units!A1457="","",Units!A1457&amp;Units!B1457&amp;Units!C1457&amp;"-"&amp;PROPER(Units!D1457))</f>
        <v>5050149-Plymouth Public Library</v>
      </c>
      <c r="F1457" t="str">
        <f t="shared" si="51"/>
        <v/>
      </c>
      <c r="G1457" t="str">
        <f>IF(F1457="","",COUNTIF($F$2:F1457,F1457))</f>
        <v/>
      </c>
      <c r="H1457" t="str">
        <f t="shared" si="52"/>
        <v/>
      </c>
    </row>
    <row r="1458" spans="5:8" x14ac:dyDescent="0.35">
      <c r="E1458" t="str">
        <f>IF(Units!A1458="","",Units!A1458&amp;Units!B1458&amp;Units!C1458&amp;"-"&amp;PROPER(Units!D1458))</f>
        <v>5061004-Marshall County Solid Waste Management</v>
      </c>
      <c r="F1458" t="str">
        <f t="shared" si="51"/>
        <v/>
      </c>
      <c r="G1458" t="str">
        <f>IF(F1458="","",COUNTIF($F$2:F1458,F1458))</f>
        <v/>
      </c>
      <c r="H1458" t="str">
        <f t="shared" si="52"/>
        <v/>
      </c>
    </row>
    <row r="1459" spans="5:8" x14ac:dyDescent="0.35">
      <c r="E1459" t="str">
        <f>IF(Units!A1459="","",Units!A1459&amp;Units!B1459&amp;Units!C1459&amp;"-"&amp;PROPER(Units!D1459))</f>
        <v>5070001-Southwest Lake Maxinkuckee Conservancy</v>
      </c>
      <c r="F1459" t="str">
        <f t="shared" si="51"/>
        <v/>
      </c>
      <c r="G1459" t="str">
        <f>IF(F1459="","",COUNTIF($F$2:F1459,F1459))</f>
        <v/>
      </c>
      <c r="H1459" t="str">
        <f t="shared" si="52"/>
        <v/>
      </c>
    </row>
    <row r="1460" spans="5:8" x14ac:dyDescent="0.35">
      <c r="E1460" t="str">
        <f>IF(Units!A1460="","",Units!A1460&amp;Units!B1460&amp;Units!C1460&amp;"-"&amp;PROPER(Units!D1460))</f>
        <v>5070346-East Shore Conservancy District</v>
      </c>
      <c r="F1460" t="str">
        <f t="shared" si="51"/>
        <v/>
      </c>
      <c r="G1460" t="str">
        <f>IF(F1460="","",COUNTIF($F$2:F1460,F1460))</f>
        <v/>
      </c>
      <c r="H1460" t="str">
        <f t="shared" si="52"/>
        <v/>
      </c>
    </row>
    <row r="1461" spans="5:8" x14ac:dyDescent="0.35">
      <c r="E1461" t="str">
        <f>IF(Units!A1461="","",Units!A1461&amp;Units!B1461&amp;Units!C1461&amp;"-"&amp;PROPER(Units!D1461))</f>
        <v>5110000-Martin County</v>
      </c>
      <c r="F1461" t="str">
        <f t="shared" si="51"/>
        <v/>
      </c>
      <c r="G1461" t="str">
        <f>IF(F1461="","",COUNTIF($F$2:F1461,F1461))</f>
        <v/>
      </c>
      <c r="H1461" t="str">
        <f t="shared" si="52"/>
        <v/>
      </c>
    </row>
    <row r="1462" spans="5:8" x14ac:dyDescent="0.35">
      <c r="E1462" t="str">
        <f>IF(Units!A1462="","",Units!A1462&amp;Units!B1462&amp;Units!C1462&amp;"-"&amp;PROPER(Units!D1462))</f>
        <v>5120001-Center Township</v>
      </c>
      <c r="F1462" t="str">
        <f t="shared" si="51"/>
        <v/>
      </c>
      <c r="G1462" t="str">
        <f>IF(F1462="","",COUNTIF($F$2:F1462,F1462))</f>
        <v/>
      </c>
      <c r="H1462" t="str">
        <f t="shared" si="52"/>
        <v/>
      </c>
    </row>
    <row r="1463" spans="5:8" x14ac:dyDescent="0.35">
      <c r="E1463" t="str">
        <f>IF(Units!A1463="","",Units!A1463&amp;Units!B1463&amp;Units!C1463&amp;"-"&amp;PROPER(Units!D1463))</f>
        <v>5120002-Halbert Township</v>
      </c>
      <c r="F1463" t="str">
        <f t="shared" si="51"/>
        <v/>
      </c>
      <c r="G1463" t="str">
        <f>IF(F1463="","",COUNTIF($F$2:F1463,F1463))</f>
        <v/>
      </c>
      <c r="H1463" t="str">
        <f t="shared" si="52"/>
        <v/>
      </c>
    </row>
    <row r="1464" spans="5:8" x14ac:dyDescent="0.35">
      <c r="E1464" t="str">
        <f>IF(Units!A1464="","",Units!A1464&amp;Units!B1464&amp;Units!C1464&amp;"-"&amp;PROPER(Units!D1464))</f>
        <v>5120003-Lost River Township</v>
      </c>
      <c r="F1464" t="str">
        <f t="shared" si="51"/>
        <v/>
      </c>
      <c r="G1464" t="str">
        <f>IF(F1464="","",COUNTIF($F$2:F1464,F1464))</f>
        <v/>
      </c>
      <c r="H1464" t="str">
        <f t="shared" si="52"/>
        <v/>
      </c>
    </row>
    <row r="1465" spans="5:8" x14ac:dyDescent="0.35">
      <c r="E1465" t="str">
        <f>IF(Units!A1465="","",Units!A1465&amp;Units!B1465&amp;Units!C1465&amp;"-"&amp;PROPER(Units!D1465))</f>
        <v>5120004-Mitcheltree Township</v>
      </c>
      <c r="F1465" t="str">
        <f t="shared" si="51"/>
        <v/>
      </c>
      <c r="G1465" t="str">
        <f>IF(F1465="","",COUNTIF($F$2:F1465,F1465))</f>
        <v/>
      </c>
      <c r="H1465" t="str">
        <f t="shared" si="52"/>
        <v/>
      </c>
    </row>
    <row r="1466" spans="5:8" x14ac:dyDescent="0.35">
      <c r="E1466" t="str">
        <f>IF(Units!A1466="","",Units!A1466&amp;Units!B1466&amp;Units!C1466&amp;"-"&amp;PROPER(Units!D1466))</f>
        <v>5120005-Perry Township</v>
      </c>
      <c r="F1466" t="str">
        <f t="shared" si="51"/>
        <v/>
      </c>
      <c r="G1466" t="str">
        <f>IF(F1466="","",COUNTIF($F$2:F1466,F1466))</f>
        <v/>
      </c>
      <c r="H1466" t="str">
        <f t="shared" si="52"/>
        <v/>
      </c>
    </row>
    <row r="1467" spans="5:8" x14ac:dyDescent="0.35">
      <c r="E1467" t="str">
        <f>IF(Units!A1467="","",Units!A1467&amp;Units!B1467&amp;Units!C1467&amp;"-"&amp;PROPER(Units!D1467))</f>
        <v>5120006-Rutherford Township</v>
      </c>
      <c r="F1467" t="str">
        <f t="shared" si="51"/>
        <v/>
      </c>
      <c r="G1467" t="str">
        <f>IF(F1467="","",COUNTIF($F$2:F1467,F1467))</f>
        <v/>
      </c>
      <c r="H1467" t="str">
        <f t="shared" si="52"/>
        <v/>
      </c>
    </row>
    <row r="1468" spans="5:8" x14ac:dyDescent="0.35">
      <c r="E1468" t="str">
        <f>IF(Units!A1468="","",Units!A1468&amp;Units!B1468&amp;Units!C1468&amp;"-"&amp;PROPER(Units!D1468))</f>
        <v>5130454-Loogootee Civil City</v>
      </c>
      <c r="F1468" t="str">
        <f t="shared" si="51"/>
        <v/>
      </c>
      <c r="G1468" t="str">
        <f>IF(F1468="","",COUNTIF($F$2:F1468,F1468))</f>
        <v/>
      </c>
      <c r="H1468" t="str">
        <f t="shared" si="52"/>
        <v/>
      </c>
    </row>
    <row r="1469" spans="5:8" x14ac:dyDescent="0.35">
      <c r="E1469" t="str">
        <f>IF(Units!A1469="","",Units!A1469&amp;Units!B1469&amp;Units!C1469&amp;"-"&amp;PROPER(Units!D1469))</f>
        <v>5130780-Crane Civil Town</v>
      </c>
      <c r="F1469" t="str">
        <f t="shared" si="51"/>
        <v/>
      </c>
      <c r="G1469" t="str">
        <f>IF(F1469="","",COUNTIF($F$2:F1469,F1469))</f>
        <v/>
      </c>
      <c r="H1469" t="str">
        <f t="shared" si="52"/>
        <v/>
      </c>
    </row>
    <row r="1470" spans="5:8" x14ac:dyDescent="0.35">
      <c r="E1470" t="str">
        <f>IF(Units!A1470="","",Units!A1470&amp;Units!B1470&amp;Units!C1470&amp;"-"&amp;PROPER(Units!D1470))</f>
        <v>5130781-Shoals Civil Town</v>
      </c>
      <c r="F1470" t="str">
        <f t="shared" si="51"/>
        <v/>
      </c>
      <c r="G1470" t="str">
        <f>IF(F1470="","",COUNTIF($F$2:F1470,F1470))</f>
        <v/>
      </c>
      <c r="H1470" t="str">
        <f t="shared" si="52"/>
        <v/>
      </c>
    </row>
    <row r="1471" spans="5:8" x14ac:dyDescent="0.35">
      <c r="E1471" t="str">
        <f>IF(Units!A1471="","",Units!A1471&amp;Units!B1471&amp;Units!C1471&amp;"-"&amp;PROPER(Units!D1471))</f>
        <v>5145520-Shoals Community School Corporation</v>
      </c>
      <c r="F1471" t="str">
        <f t="shared" si="51"/>
        <v/>
      </c>
      <c r="G1471" t="str">
        <f>IF(F1471="","",COUNTIF($F$2:F1471,F1471))</f>
        <v/>
      </c>
      <c r="H1471" t="str">
        <f t="shared" si="52"/>
        <v/>
      </c>
    </row>
    <row r="1472" spans="5:8" x14ac:dyDescent="0.35">
      <c r="E1472" t="str">
        <f>IF(Units!A1472="","",Units!A1472&amp;Units!B1472&amp;Units!C1472&amp;"-"&amp;PROPER(Units!D1472))</f>
        <v>5145525-Loogootee Community School Corporation</v>
      </c>
      <c r="F1472" t="str">
        <f t="shared" si="51"/>
        <v/>
      </c>
      <c r="G1472" t="str">
        <f>IF(F1472="","",COUNTIF($F$2:F1472,F1472))</f>
        <v/>
      </c>
      <c r="H1472" t="str">
        <f t="shared" si="52"/>
        <v/>
      </c>
    </row>
    <row r="1473" spans="5:8" x14ac:dyDescent="0.35">
      <c r="E1473" t="str">
        <f>IF(Units!A1473="","",Units!A1473&amp;Units!B1473&amp;Units!C1473&amp;"-"&amp;PROPER(Units!D1473))</f>
        <v>5150150-Loogootee Public Library</v>
      </c>
      <c r="F1473" t="str">
        <f t="shared" si="51"/>
        <v/>
      </c>
      <c r="G1473" t="str">
        <f>IF(F1473="","",COUNTIF($F$2:F1473,F1473))</f>
        <v/>
      </c>
      <c r="H1473" t="str">
        <f t="shared" si="52"/>
        <v/>
      </c>
    </row>
    <row r="1474" spans="5:8" x14ac:dyDescent="0.35">
      <c r="E1474" t="str">
        <f>IF(Units!A1474="","",Units!A1474&amp;Units!B1474&amp;Units!C1474&amp;"-"&amp;PROPER(Units!D1474))</f>
        <v>5150151-Shoals Public Library</v>
      </c>
      <c r="F1474" t="str">
        <f t="shared" si="51"/>
        <v/>
      </c>
      <c r="G1474" t="str">
        <f>IF(F1474="","",COUNTIF($F$2:F1474,F1474))</f>
        <v/>
      </c>
      <c r="H1474" t="str">
        <f t="shared" si="52"/>
        <v/>
      </c>
    </row>
    <row r="1475" spans="5:8" x14ac:dyDescent="0.35">
      <c r="E1475" t="str">
        <f>IF(Units!A1475="","",Units!A1475&amp;Units!B1475&amp;Units!C1475&amp;"-"&amp;PROPER(Units!D1475))</f>
        <v>5161059-Martin County Solid Waste Management District</v>
      </c>
      <c r="F1475" t="str">
        <f t="shared" ref="F1475:F1538" si="53">IF(LEFT(E1475,2)=$F$1,$F$1,"")</f>
        <v/>
      </c>
      <c r="G1475" t="str">
        <f>IF(F1475="","",COUNTIF($F$2:F1475,F1475))</f>
        <v/>
      </c>
      <c r="H1475" t="str">
        <f t="shared" ref="H1475:H1538" si="54">IF(G1475="","",E1475)</f>
        <v/>
      </c>
    </row>
    <row r="1476" spans="5:8" x14ac:dyDescent="0.35">
      <c r="E1476" t="str">
        <f>IF(Units!A1476="","",Units!A1476&amp;Units!B1476&amp;Units!C1476&amp;"-"&amp;PROPER(Units!D1476))</f>
        <v>5210000-Miami County</v>
      </c>
      <c r="F1476" t="str">
        <f t="shared" si="53"/>
        <v/>
      </c>
      <c r="G1476" t="str">
        <f>IF(F1476="","",COUNTIF($F$2:F1476,F1476))</f>
        <v/>
      </c>
      <c r="H1476" t="str">
        <f t="shared" si="54"/>
        <v/>
      </c>
    </row>
    <row r="1477" spans="5:8" x14ac:dyDescent="0.35">
      <c r="E1477" t="str">
        <f>IF(Units!A1477="","",Units!A1477&amp;Units!B1477&amp;Units!C1477&amp;"-"&amp;PROPER(Units!D1477))</f>
        <v>5220001-Allen Township</v>
      </c>
      <c r="F1477" t="str">
        <f t="shared" si="53"/>
        <v/>
      </c>
      <c r="G1477" t="str">
        <f>IF(F1477="","",COUNTIF($F$2:F1477,F1477))</f>
        <v/>
      </c>
      <c r="H1477" t="str">
        <f t="shared" si="54"/>
        <v/>
      </c>
    </row>
    <row r="1478" spans="5:8" x14ac:dyDescent="0.35">
      <c r="E1478" t="str">
        <f>IF(Units!A1478="","",Units!A1478&amp;Units!B1478&amp;Units!C1478&amp;"-"&amp;PROPER(Units!D1478))</f>
        <v>5220002-Butler Township</v>
      </c>
      <c r="F1478" t="str">
        <f t="shared" si="53"/>
        <v/>
      </c>
      <c r="G1478" t="str">
        <f>IF(F1478="","",COUNTIF($F$2:F1478,F1478))</f>
        <v/>
      </c>
      <c r="H1478" t="str">
        <f t="shared" si="54"/>
        <v/>
      </c>
    </row>
    <row r="1479" spans="5:8" x14ac:dyDescent="0.35">
      <c r="E1479" t="str">
        <f>IF(Units!A1479="","",Units!A1479&amp;Units!B1479&amp;Units!C1479&amp;"-"&amp;PROPER(Units!D1479))</f>
        <v>5220003-Clay Township</v>
      </c>
      <c r="F1479" t="str">
        <f t="shared" si="53"/>
        <v/>
      </c>
      <c r="G1479" t="str">
        <f>IF(F1479="","",COUNTIF($F$2:F1479,F1479))</f>
        <v/>
      </c>
      <c r="H1479" t="str">
        <f t="shared" si="54"/>
        <v/>
      </c>
    </row>
    <row r="1480" spans="5:8" x14ac:dyDescent="0.35">
      <c r="E1480" t="str">
        <f>IF(Units!A1480="","",Units!A1480&amp;Units!B1480&amp;Units!C1480&amp;"-"&amp;PROPER(Units!D1480))</f>
        <v>5220004-Deer Creek Township</v>
      </c>
      <c r="F1480" t="str">
        <f t="shared" si="53"/>
        <v/>
      </c>
      <c r="G1480" t="str">
        <f>IF(F1480="","",COUNTIF($F$2:F1480,F1480))</f>
        <v/>
      </c>
      <c r="H1480" t="str">
        <f t="shared" si="54"/>
        <v/>
      </c>
    </row>
    <row r="1481" spans="5:8" x14ac:dyDescent="0.35">
      <c r="E1481" t="str">
        <f>IF(Units!A1481="","",Units!A1481&amp;Units!B1481&amp;Units!C1481&amp;"-"&amp;PROPER(Units!D1481))</f>
        <v>5220005-Erie Township</v>
      </c>
      <c r="F1481" t="str">
        <f t="shared" si="53"/>
        <v/>
      </c>
      <c r="G1481" t="str">
        <f>IF(F1481="","",COUNTIF($F$2:F1481,F1481))</f>
        <v/>
      </c>
      <c r="H1481" t="str">
        <f t="shared" si="54"/>
        <v/>
      </c>
    </row>
    <row r="1482" spans="5:8" x14ac:dyDescent="0.35">
      <c r="E1482" t="str">
        <f>IF(Units!A1482="","",Units!A1482&amp;Units!B1482&amp;Units!C1482&amp;"-"&amp;PROPER(Units!D1482))</f>
        <v>5220006-Harrison Township</v>
      </c>
      <c r="F1482" t="str">
        <f t="shared" si="53"/>
        <v/>
      </c>
      <c r="G1482" t="str">
        <f>IF(F1482="","",COUNTIF($F$2:F1482,F1482))</f>
        <v/>
      </c>
      <c r="H1482" t="str">
        <f t="shared" si="54"/>
        <v/>
      </c>
    </row>
    <row r="1483" spans="5:8" x14ac:dyDescent="0.35">
      <c r="E1483" t="str">
        <f>IF(Units!A1483="","",Units!A1483&amp;Units!B1483&amp;Units!C1483&amp;"-"&amp;PROPER(Units!D1483))</f>
        <v>5220007-Jackson Township</v>
      </c>
      <c r="F1483" t="str">
        <f t="shared" si="53"/>
        <v/>
      </c>
      <c r="G1483" t="str">
        <f>IF(F1483="","",COUNTIF($F$2:F1483,F1483))</f>
        <v/>
      </c>
      <c r="H1483" t="str">
        <f t="shared" si="54"/>
        <v/>
      </c>
    </row>
    <row r="1484" spans="5:8" x14ac:dyDescent="0.35">
      <c r="E1484" t="str">
        <f>IF(Units!A1484="","",Units!A1484&amp;Units!B1484&amp;Units!C1484&amp;"-"&amp;PROPER(Units!D1484))</f>
        <v>5220008-Jefferson Township</v>
      </c>
      <c r="F1484" t="str">
        <f t="shared" si="53"/>
        <v/>
      </c>
      <c r="G1484" t="str">
        <f>IF(F1484="","",COUNTIF($F$2:F1484,F1484))</f>
        <v/>
      </c>
      <c r="H1484" t="str">
        <f t="shared" si="54"/>
        <v/>
      </c>
    </row>
    <row r="1485" spans="5:8" x14ac:dyDescent="0.35">
      <c r="E1485" t="str">
        <f>IF(Units!A1485="","",Units!A1485&amp;Units!B1485&amp;Units!C1485&amp;"-"&amp;PROPER(Units!D1485))</f>
        <v>5220009-Perry Township</v>
      </c>
      <c r="F1485" t="str">
        <f t="shared" si="53"/>
        <v/>
      </c>
      <c r="G1485" t="str">
        <f>IF(F1485="","",COUNTIF($F$2:F1485,F1485))</f>
        <v/>
      </c>
      <c r="H1485" t="str">
        <f t="shared" si="54"/>
        <v/>
      </c>
    </row>
    <row r="1486" spans="5:8" x14ac:dyDescent="0.35">
      <c r="E1486" t="str">
        <f>IF(Units!A1486="","",Units!A1486&amp;Units!B1486&amp;Units!C1486&amp;"-"&amp;PROPER(Units!D1486))</f>
        <v>5220010-Peru Township</v>
      </c>
      <c r="F1486" t="str">
        <f t="shared" si="53"/>
        <v/>
      </c>
      <c r="G1486" t="str">
        <f>IF(F1486="","",COUNTIF($F$2:F1486,F1486))</f>
        <v/>
      </c>
      <c r="H1486" t="str">
        <f t="shared" si="54"/>
        <v/>
      </c>
    </row>
    <row r="1487" spans="5:8" x14ac:dyDescent="0.35">
      <c r="E1487" t="str">
        <f>IF(Units!A1487="","",Units!A1487&amp;Units!B1487&amp;Units!C1487&amp;"-"&amp;PROPER(Units!D1487))</f>
        <v>5220011-Pipe Creek Township</v>
      </c>
      <c r="F1487" t="str">
        <f t="shared" si="53"/>
        <v/>
      </c>
      <c r="G1487" t="str">
        <f>IF(F1487="","",COUNTIF($F$2:F1487,F1487))</f>
        <v/>
      </c>
      <c r="H1487" t="str">
        <f t="shared" si="54"/>
        <v/>
      </c>
    </row>
    <row r="1488" spans="5:8" x14ac:dyDescent="0.35">
      <c r="E1488" t="str">
        <f>IF(Units!A1488="","",Units!A1488&amp;Units!B1488&amp;Units!C1488&amp;"-"&amp;PROPER(Units!D1488))</f>
        <v>5220012-Richland Township</v>
      </c>
      <c r="F1488" t="str">
        <f t="shared" si="53"/>
        <v/>
      </c>
      <c r="G1488" t="str">
        <f>IF(F1488="","",COUNTIF($F$2:F1488,F1488))</f>
        <v/>
      </c>
      <c r="H1488" t="str">
        <f t="shared" si="54"/>
        <v/>
      </c>
    </row>
    <row r="1489" spans="5:8" x14ac:dyDescent="0.35">
      <c r="E1489" t="str">
        <f>IF(Units!A1489="","",Units!A1489&amp;Units!B1489&amp;Units!C1489&amp;"-"&amp;PROPER(Units!D1489))</f>
        <v>5220013-Union Township</v>
      </c>
      <c r="F1489" t="str">
        <f t="shared" si="53"/>
        <v/>
      </c>
      <c r="G1489" t="str">
        <f>IF(F1489="","",COUNTIF($F$2:F1489,F1489))</f>
        <v/>
      </c>
      <c r="H1489" t="str">
        <f t="shared" si="54"/>
        <v/>
      </c>
    </row>
    <row r="1490" spans="5:8" x14ac:dyDescent="0.35">
      <c r="E1490" t="str">
        <f>IF(Units!A1490="","",Units!A1490&amp;Units!B1490&amp;Units!C1490&amp;"-"&amp;PROPER(Units!D1490))</f>
        <v>5220014-Washington Township</v>
      </c>
      <c r="F1490" t="str">
        <f t="shared" si="53"/>
        <v/>
      </c>
      <c r="G1490" t="str">
        <f>IF(F1490="","",COUNTIF($F$2:F1490,F1490))</f>
        <v/>
      </c>
      <c r="H1490" t="str">
        <f t="shared" si="54"/>
        <v/>
      </c>
    </row>
    <row r="1491" spans="5:8" x14ac:dyDescent="0.35">
      <c r="E1491" t="str">
        <f>IF(Units!A1491="","",Units!A1491&amp;Units!B1491&amp;Units!C1491&amp;"-"&amp;PROPER(Units!D1491))</f>
        <v>5230310-Peru Civil City</v>
      </c>
      <c r="F1491" t="str">
        <f t="shared" si="53"/>
        <v/>
      </c>
      <c r="G1491" t="str">
        <f>IF(F1491="","",COUNTIF($F$2:F1491,F1491))</f>
        <v/>
      </c>
      <c r="H1491" t="str">
        <f t="shared" si="54"/>
        <v/>
      </c>
    </row>
    <row r="1492" spans="5:8" x14ac:dyDescent="0.35">
      <c r="E1492" t="str">
        <f>IF(Units!A1492="","",Units!A1492&amp;Units!B1492&amp;Units!C1492&amp;"-"&amp;PROPER(Units!D1492))</f>
        <v>5230782-Amboy Civil Town</v>
      </c>
      <c r="F1492" t="str">
        <f t="shared" si="53"/>
        <v/>
      </c>
      <c r="G1492" t="str">
        <f>IF(F1492="","",COUNTIF($F$2:F1492,F1492))</f>
        <v/>
      </c>
      <c r="H1492" t="str">
        <f t="shared" si="54"/>
        <v/>
      </c>
    </row>
    <row r="1493" spans="5:8" x14ac:dyDescent="0.35">
      <c r="E1493" t="str">
        <f>IF(Units!A1493="","",Units!A1493&amp;Units!B1493&amp;Units!C1493&amp;"-"&amp;PROPER(Units!D1493))</f>
        <v>5230783-Bunker Hill Civil Town</v>
      </c>
      <c r="F1493" t="str">
        <f t="shared" si="53"/>
        <v/>
      </c>
      <c r="G1493" t="str">
        <f>IF(F1493="","",COUNTIF($F$2:F1493,F1493))</f>
        <v/>
      </c>
      <c r="H1493" t="str">
        <f t="shared" si="54"/>
        <v/>
      </c>
    </row>
    <row r="1494" spans="5:8" x14ac:dyDescent="0.35">
      <c r="E1494" t="str">
        <f>IF(Units!A1494="","",Units!A1494&amp;Units!B1494&amp;Units!C1494&amp;"-"&amp;PROPER(Units!D1494))</f>
        <v>5230784-Converse Civil Town</v>
      </c>
      <c r="F1494" t="str">
        <f t="shared" si="53"/>
        <v/>
      </c>
      <c r="G1494" t="str">
        <f>IF(F1494="","",COUNTIF($F$2:F1494,F1494))</f>
        <v/>
      </c>
      <c r="H1494" t="str">
        <f t="shared" si="54"/>
        <v/>
      </c>
    </row>
    <row r="1495" spans="5:8" x14ac:dyDescent="0.35">
      <c r="E1495" t="str">
        <f>IF(Units!A1495="","",Units!A1495&amp;Units!B1495&amp;Units!C1495&amp;"-"&amp;PROPER(Units!D1495))</f>
        <v>5230785-Denver Civil Town</v>
      </c>
      <c r="F1495" t="str">
        <f t="shared" si="53"/>
        <v/>
      </c>
      <c r="G1495" t="str">
        <f>IF(F1495="","",COUNTIF($F$2:F1495,F1495))</f>
        <v/>
      </c>
      <c r="H1495" t="str">
        <f t="shared" si="54"/>
        <v/>
      </c>
    </row>
    <row r="1496" spans="5:8" x14ac:dyDescent="0.35">
      <c r="E1496" t="str">
        <f>IF(Units!A1496="","",Units!A1496&amp;Units!B1496&amp;Units!C1496&amp;"-"&amp;PROPER(Units!D1496))</f>
        <v>5230786-Macy Civil Town</v>
      </c>
      <c r="F1496" t="str">
        <f t="shared" si="53"/>
        <v/>
      </c>
      <c r="G1496" t="str">
        <f>IF(F1496="","",COUNTIF($F$2:F1496,F1496))</f>
        <v/>
      </c>
      <c r="H1496" t="str">
        <f t="shared" si="54"/>
        <v/>
      </c>
    </row>
    <row r="1497" spans="5:8" x14ac:dyDescent="0.35">
      <c r="E1497" t="str">
        <f>IF(Units!A1497="","",Units!A1497&amp;Units!B1497&amp;Units!C1497&amp;"-"&amp;PROPER(Units!D1497))</f>
        <v>5245615-Maconaquah School Corporation</v>
      </c>
      <c r="F1497" t="str">
        <f t="shared" si="53"/>
        <v/>
      </c>
      <c r="G1497" t="str">
        <f>IF(F1497="","",COUNTIF($F$2:F1497,F1497))</f>
        <v/>
      </c>
      <c r="H1497" t="str">
        <f t="shared" si="54"/>
        <v/>
      </c>
    </row>
    <row r="1498" spans="5:8" x14ac:dyDescent="0.35">
      <c r="E1498" t="str">
        <f>IF(Units!A1498="","",Units!A1498&amp;Units!B1498&amp;Units!C1498&amp;"-"&amp;PROPER(Units!D1498))</f>
        <v>5245620-North Miami Consolidated School Corporation</v>
      </c>
      <c r="F1498" t="str">
        <f t="shared" si="53"/>
        <v/>
      </c>
      <c r="G1498" t="str">
        <f>IF(F1498="","",COUNTIF($F$2:F1498,F1498))</f>
        <v/>
      </c>
      <c r="H1498" t="str">
        <f t="shared" si="54"/>
        <v/>
      </c>
    </row>
    <row r="1499" spans="5:8" x14ac:dyDescent="0.35">
      <c r="E1499" t="str">
        <f>IF(Units!A1499="","",Units!A1499&amp;Units!B1499&amp;Units!C1499&amp;"-"&amp;PROPER(Units!D1499))</f>
        <v>5245635-Peru Community School Corporation</v>
      </c>
      <c r="F1499" t="str">
        <f t="shared" si="53"/>
        <v/>
      </c>
      <c r="G1499" t="str">
        <f>IF(F1499="","",COUNTIF($F$2:F1499,F1499))</f>
        <v/>
      </c>
      <c r="H1499" t="str">
        <f t="shared" si="54"/>
        <v/>
      </c>
    </row>
    <row r="1500" spans="5:8" x14ac:dyDescent="0.35">
      <c r="E1500" t="str">
        <f>IF(Units!A1500="","",Units!A1500&amp;Units!B1500&amp;Units!C1500&amp;"-"&amp;PROPER(Units!D1500))</f>
        <v>5250152-Converse Public Library</v>
      </c>
      <c r="F1500" t="str">
        <f t="shared" si="53"/>
        <v/>
      </c>
      <c r="G1500" t="str">
        <f>IF(F1500="","",COUNTIF($F$2:F1500,F1500))</f>
        <v/>
      </c>
      <c r="H1500" t="str">
        <f t="shared" si="54"/>
        <v/>
      </c>
    </row>
    <row r="1501" spans="5:8" x14ac:dyDescent="0.35">
      <c r="E1501" t="str">
        <f>IF(Units!A1501="","",Units!A1501&amp;Units!B1501&amp;Units!C1501&amp;"-"&amp;PROPER(Units!D1501))</f>
        <v>5250153-Peru Public Library</v>
      </c>
      <c r="F1501" t="str">
        <f t="shared" si="53"/>
        <v/>
      </c>
      <c r="G1501" t="str">
        <f>IF(F1501="","",COUNTIF($F$2:F1501,F1501))</f>
        <v/>
      </c>
      <c r="H1501" t="str">
        <f t="shared" si="54"/>
        <v/>
      </c>
    </row>
    <row r="1502" spans="5:8" x14ac:dyDescent="0.35">
      <c r="E1502" t="str">
        <f>IF(Units!A1502="","",Units!A1502&amp;Units!B1502&amp;Units!C1502&amp;"-"&amp;PROPER(Units!D1502))</f>
        <v>5261060-Miami County Solid Waste Management District</v>
      </c>
      <c r="F1502" t="str">
        <f t="shared" si="53"/>
        <v/>
      </c>
      <c r="G1502" t="str">
        <f>IF(F1502="","",COUNTIF($F$2:F1502,F1502))</f>
        <v/>
      </c>
      <c r="H1502" t="str">
        <f t="shared" si="54"/>
        <v/>
      </c>
    </row>
    <row r="1503" spans="5:8" x14ac:dyDescent="0.35">
      <c r="E1503" t="str">
        <f>IF(Units!A1503="","",Units!A1503&amp;Units!B1503&amp;Units!C1503&amp;"-"&amp;PROPER(Units!D1503))</f>
        <v>5310000-Monroe County</v>
      </c>
      <c r="F1503" t="str">
        <f t="shared" si="53"/>
        <v/>
      </c>
      <c r="G1503" t="str">
        <f>IF(F1503="","",COUNTIF($F$2:F1503,F1503))</f>
        <v/>
      </c>
      <c r="H1503" t="str">
        <f t="shared" si="54"/>
        <v/>
      </c>
    </row>
    <row r="1504" spans="5:8" x14ac:dyDescent="0.35">
      <c r="E1504" t="str">
        <f>IF(Units!A1504="","",Units!A1504&amp;Units!B1504&amp;Units!C1504&amp;"-"&amp;PROPER(Units!D1504))</f>
        <v>5320001-Bean Blossom Township</v>
      </c>
      <c r="F1504" t="str">
        <f t="shared" si="53"/>
        <v/>
      </c>
      <c r="G1504" t="str">
        <f>IF(F1504="","",COUNTIF($F$2:F1504,F1504))</f>
        <v/>
      </c>
      <c r="H1504" t="str">
        <f t="shared" si="54"/>
        <v/>
      </c>
    </row>
    <row r="1505" spans="5:8" x14ac:dyDescent="0.35">
      <c r="E1505" t="str">
        <f>IF(Units!A1505="","",Units!A1505&amp;Units!B1505&amp;Units!C1505&amp;"-"&amp;PROPER(Units!D1505))</f>
        <v>5320002-Benton Township</v>
      </c>
      <c r="F1505" t="str">
        <f t="shared" si="53"/>
        <v/>
      </c>
      <c r="G1505" t="str">
        <f>IF(F1505="","",COUNTIF($F$2:F1505,F1505))</f>
        <v/>
      </c>
      <c r="H1505" t="str">
        <f t="shared" si="54"/>
        <v/>
      </c>
    </row>
    <row r="1506" spans="5:8" x14ac:dyDescent="0.35">
      <c r="E1506" t="str">
        <f>IF(Units!A1506="","",Units!A1506&amp;Units!B1506&amp;Units!C1506&amp;"-"&amp;PROPER(Units!D1506))</f>
        <v>5320003-Bloomington Township</v>
      </c>
      <c r="F1506" t="str">
        <f t="shared" si="53"/>
        <v/>
      </c>
      <c r="G1506" t="str">
        <f>IF(F1506="","",COUNTIF($F$2:F1506,F1506))</f>
        <v/>
      </c>
      <c r="H1506" t="str">
        <f t="shared" si="54"/>
        <v/>
      </c>
    </row>
    <row r="1507" spans="5:8" x14ac:dyDescent="0.35">
      <c r="E1507" t="str">
        <f>IF(Units!A1507="","",Units!A1507&amp;Units!B1507&amp;Units!C1507&amp;"-"&amp;PROPER(Units!D1507))</f>
        <v>5320004-Clear Creek Township</v>
      </c>
      <c r="F1507" t="str">
        <f t="shared" si="53"/>
        <v/>
      </c>
      <c r="G1507" t="str">
        <f>IF(F1507="","",COUNTIF($F$2:F1507,F1507))</f>
        <v/>
      </c>
      <c r="H1507" t="str">
        <f t="shared" si="54"/>
        <v/>
      </c>
    </row>
    <row r="1508" spans="5:8" x14ac:dyDescent="0.35">
      <c r="E1508" t="str">
        <f>IF(Units!A1508="","",Units!A1508&amp;Units!B1508&amp;Units!C1508&amp;"-"&amp;PROPER(Units!D1508))</f>
        <v>5320005-Indian Creek Township</v>
      </c>
      <c r="F1508" t="str">
        <f t="shared" si="53"/>
        <v/>
      </c>
      <c r="G1508" t="str">
        <f>IF(F1508="","",COUNTIF($F$2:F1508,F1508))</f>
        <v/>
      </c>
      <c r="H1508" t="str">
        <f t="shared" si="54"/>
        <v/>
      </c>
    </row>
    <row r="1509" spans="5:8" x14ac:dyDescent="0.35">
      <c r="E1509" t="str">
        <f>IF(Units!A1509="","",Units!A1509&amp;Units!B1509&amp;Units!C1509&amp;"-"&amp;PROPER(Units!D1509))</f>
        <v>5320006-Perry Township</v>
      </c>
      <c r="F1509" t="str">
        <f t="shared" si="53"/>
        <v/>
      </c>
      <c r="G1509" t="str">
        <f>IF(F1509="","",COUNTIF($F$2:F1509,F1509))</f>
        <v/>
      </c>
      <c r="H1509" t="str">
        <f t="shared" si="54"/>
        <v/>
      </c>
    </row>
    <row r="1510" spans="5:8" x14ac:dyDescent="0.35">
      <c r="E1510" t="str">
        <f>IF(Units!A1510="","",Units!A1510&amp;Units!B1510&amp;Units!C1510&amp;"-"&amp;PROPER(Units!D1510))</f>
        <v>5320007-Polk Township</v>
      </c>
      <c r="F1510" t="str">
        <f t="shared" si="53"/>
        <v/>
      </c>
      <c r="G1510" t="str">
        <f>IF(F1510="","",COUNTIF($F$2:F1510,F1510))</f>
        <v/>
      </c>
      <c r="H1510" t="str">
        <f t="shared" si="54"/>
        <v/>
      </c>
    </row>
    <row r="1511" spans="5:8" x14ac:dyDescent="0.35">
      <c r="E1511" t="str">
        <f>IF(Units!A1511="","",Units!A1511&amp;Units!B1511&amp;Units!C1511&amp;"-"&amp;PROPER(Units!D1511))</f>
        <v>5320008-Richland Township</v>
      </c>
      <c r="F1511" t="str">
        <f t="shared" si="53"/>
        <v/>
      </c>
      <c r="G1511" t="str">
        <f>IF(F1511="","",COUNTIF($F$2:F1511,F1511))</f>
        <v/>
      </c>
      <c r="H1511" t="str">
        <f t="shared" si="54"/>
        <v/>
      </c>
    </row>
    <row r="1512" spans="5:8" x14ac:dyDescent="0.35">
      <c r="E1512" t="str">
        <f>IF(Units!A1512="","",Units!A1512&amp;Units!B1512&amp;Units!C1512&amp;"-"&amp;PROPER(Units!D1512))</f>
        <v>5320009-Salt Creek Township</v>
      </c>
      <c r="F1512" t="str">
        <f t="shared" si="53"/>
        <v/>
      </c>
      <c r="G1512" t="str">
        <f>IF(F1512="","",COUNTIF($F$2:F1512,F1512))</f>
        <v/>
      </c>
      <c r="H1512" t="str">
        <f t="shared" si="54"/>
        <v/>
      </c>
    </row>
    <row r="1513" spans="5:8" x14ac:dyDescent="0.35">
      <c r="E1513" t="str">
        <f>IF(Units!A1513="","",Units!A1513&amp;Units!B1513&amp;Units!C1513&amp;"-"&amp;PROPER(Units!D1513))</f>
        <v>5320010-Van Buren Township</v>
      </c>
      <c r="F1513" t="str">
        <f t="shared" si="53"/>
        <v/>
      </c>
      <c r="G1513" t="str">
        <f>IF(F1513="","",COUNTIF($F$2:F1513,F1513))</f>
        <v/>
      </c>
      <c r="H1513" t="str">
        <f t="shared" si="54"/>
        <v/>
      </c>
    </row>
    <row r="1514" spans="5:8" x14ac:dyDescent="0.35">
      <c r="E1514" t="str">
        <f>IF(Units!A1514="","",Units!A1514&amp;Units!B1514&amp;Units!C1514&amp;"-"&amp;PROPER(Units!D1514))</f>
        <v>5320011-Washington Township</v>
      </c>
      <c r="F1514" t="str">
        <f t="shared" si="53"/>
        <v/>
      </c>
      <c r="G1514" t="str">
        <f>IF(F1514="","",COUNTIF($F$2:F1514,F1514))</f>
        <v/>
      </c>
      <c r="H1514" t="str">
        <f t="shared" si="54"/>
        <v/>
      </c>
    </row>
    <row r="1515" spans="5:8" x14ac:dyDescent="0.35">
      <c r="E1515" t="str">
        <f>IF(Units!A1515="","",Units!A1515&amp;Units!B1515&amp;Units!C1515&amp;"-"&amp;PROPER(Units!D1515))</f>
        <v>5330113-Bloomington Civil City</v>
      </c>
      <c r="F1515" t="str">
        <f t="shared" si="53"/>
        <v/>
      </c>
      <c r="G1515" t="str">
        <f>IF(F1515="","",COUNTIF($F$2:F1515,F1515))</f>
        <v/>
      </c>
      <c r="H1515" t="str">
        <f t="shared" si="54"/>
        <v/>
      </c>
    </row>
    <row r="1516" spans="5:8" x14ac:dyDescent="0.35">
      <c r="E1516" t="str">
        <f>IF(Units!A1516="","",Units!A1516&amp;Units!B1516&amp;Units!C1516&amp;"-"&amp;PROPER(Units!D1516))</f>
        <v>5330788-Ellettsville Civil Town</v>
      </c>
      <c r="F1516" t="str">
        <f t="shared" si="53"/>
        <v/>
      </c>
      <c r="G1516" t="str">
        <f>IF(F1516="","",COUNTIF($F$2:F1516,F1516))</f>
        <v/>
      </c>
      <c r="H1516" t="str">
        <f t="shared" si="54"/>
        <v/>
      </c>
    </row>
    <row r="1517" spans="5:8" x14ac:dyDescent="0.35">
      <c r="E1517" t="str">
        <f>IF(Units!A1517="","",Units!A1517&amp;Units!B1517&amp;Units!C1517&amp;"-"&amp;PROPER(Units!D1517))</f>
        <v>5330789-Stinesville Civil Town</v>
      </c>
      <c r="F1517" t="str">
        <f t="shared" si="53"/>
        <v/>
      </c>
      <c r="G1517" t="str">
        <f>IF(F1517="","",COUNTIF($F$2:F1517,F1517))</f>
        <v/>
      </c>
      <c r="H1517" t="str">
        <f t="shared" si="54"/>
        <v/>
      </c>
    </row>
    <row r="1518" spans="5:8" x14ac:dyDescent="0.35">
      <c r="E1518" t="str">
        <f>IF(Units!A1518="","",Units!A1518&amp;Units!B1518&amp;Units!C1518&amp;"-"&amp;PROPER(Units!D1518))</f>
        <v>5345705-Richland-Bean Blossom Community School Corporation</v>
      </c>
      <c r="F1518" t="str">
        <f t="shared" si="53"/>
        <v/>
      </c>
      <c r="G1518" t="str">
        <f>IF(F1518="","",COUNTIF($F$2:F1518,F1518))</f>
        <v/>
      </c>
      <c r="H1518" t="str">
        <f t="shared" si="54"/>
        <v/>
      </c>
    </row>
    <row r="1519" spans="5:8" x14ac:dyDescent="0.35">
      <c r="E1519" t="str">
        <f>IF(Units!A1519="","",Units!A1519&amp;Units!B1519&amp;Units!C1519&amp;"-"&amp;PROPER(Units!D1519))</f>
        <v>5345740-Monroe County Community School Corporation</v>
      </c>
      <c r="F1519" t="str">
        <f t="shared" si="53"/>
        <v/>
      </c>
      <c r="G1519" t="str">
        <f>IF(F1519="","",COUNTIF($F$2:F1519,F1519))</f>
        <v/>
      </c>
      <c r="H1519" t="str">
        <f t="shared" si="54"/>
        <v/>
      </c>
    </row>
    <row r="1520" spans="5:8" x14ac:dyDescent="0.35">
      <c r="E1520" t="str">
        <f>IF(Units!A1520="","",Units!A1520&amp;Units!B1520&amp;Units!C1520&amp;"-"&amp;PROPER(Units!D1520))</f>
        <v>5350154-Monroe County Public Library</v>
      </c>
      <c r="F1520" t="str">
        <f t="shared" si="53"/>
        <v/>
      </c>
      <c r="G1520" t="str">
        <f>IF(F1520="","",COUNTIF($F$2:F1520,F1520))</f>
        <v/>
      </c>
      <c r="H1520" t="str">
        <f t="shared" si="54"/>
        <v/>
      </c>
    </row>
    <row r="1521" spans="5:8" x14ac:dyDescent="0.35">
      <c r="E1521" t="str">
        <f>IF(Units!A1521="","",Units!A1521&amp;Units!B1521&amp;Units!C1521&amp;"-"&amp;PROPER(Units!D1521))</f>
        <v>5360951-Bloomington Transportation</v>
      </c>
      <c r="F1521" t="str">
        <f t="shared" si="53"/>
        <v/>
      </c>
      <c r="G1521" t="str">
        <f>IF(F1521="","",COUNTIF($F$2:F1521,F1521))</f>
        <v/>
      </c>
      <c r="H1521" t="str">
        <f t="shared" si="54"/>
        <v/>
      </c>
    </row>
    <row r="1522" spans="5:8" x14ac:dyDescent="0.35">
      <c r="E1522" t="str">
        <f>IF(Units!A1522="","",Units!A1522&amp;Units!B1522&amp;Units!C1522&amp;"-"&amp;PROPER(Units!D1522))</f>
        <v>5360972-Monroe Fire Protection District</v>
      </c>
      <c r="F1522" t="str">
        <f t="shared" si="53"/>
        <v/>
      </c>
      <c r="G1522" t="str">
        <f>IF(F1522="","",COUNTIF($F$2:F1522,F1522))</f>
        <v/>
      </c>
      <c r="H1522" t="str">
        <f t="shared" si="54"/>
        <v/>
      </c>
    </row>
    <row r="1523" spans="5:8" x14ac:dyDescent="0.35">
      <c r="E1523" t="str">
        <f>IF(Units!A1523="","",Units!A1523&amp;Units!B1523&amp;Units!C1523&amp;"-"&amp;PROPER(Units!D1523))</f>
        <v>5360990-Monroe County Solid Waste Management District</v>
      </c>
      <c r="F1523" t="str">
        <f t="shared" si="53"/>
        <v/>
      </c>
      <c r="G1523" t="str">
        <f>IF(F1523="","",COUNTIF($F$2:F1523,F1523))</f>
        <v/>
      </c>
      <c r="H1523" t="str">
        <f t="shared" si="54"/>
        <v/>
      </c>
    </row>
    <row r="1524" spans="5:8" x14ac:dyDescent="0.35">
      <c r="E1524" t="str">
        <f>IF(Units!A1524="","",Units!A1524&amp;Units!B1524&amp;Units!C1524&amp;"-"&amp;PROPER(Units!D1524))</f>
        <v>5370055-Lake Lemon Conservancy District</v>
      </c>
      <c r="F1524" t="str">
        <f t="shared" si="53"/>
        <v/>
      </c>
      <c r="G1524" t="str">
        <f>IF(F1524="","",COUNTIF($F$2:F1524,F1524))</f>
        <v/>
      </c>
      <c r="H1524" t="str">
        <f t="shared" si="54"/>
        <v/>
      </c>
    </row>
    <row r="1525" spans="5:8" x14ac:dyDescent="0.35">
      <c r="E1525" t="str">
        <f>IF(Units!A1525="","",Units!A1525&amp;Units!B1525&amp;Units!C1525&amp;"-"&amp;PROPER(Units!D1525))</f>
        <v>5410000-Montgomery County</v>
      </c>
      <c r="F1525" t="str">
        <f t="shared" si="53"/>
        <v/>
      </c>
      <c r="G1525" t="str">
        <f>IF(F1525="","",COUNTIF($F$2:F1525,F1525))</f>
        <v/>
      </c>
      <c r="H1525" t="str">
        <f t="shared" si="54"/>
        <v/>
      </c>
    </row>
    <row r="1526" spans="5:8" x14ac:dyDescent="0.35">
      <c r="E1526" t="str">
        <f>IF(Units!A1526="","",Units!A1526&amp;Units!B1526&amp;Units!C1526&amp;"-"&amp;PROPER(Units!D1526))</f>
        <v>5420001-Brown Township</v>
      </c>
      <c r="F1526" t="str">
        <f t="shared" si="53"/>
        <v/>
      </c>
      <c r="G1526" t="str">
        <f>IF(F1526="","",COUNTIF($F$2:F1526,F1526))</f>
        <v/>
      </c>
      <c r="H1526" t="str">
        <f t="shared" si="54"/>
        <v/>
      </c>
    </row>
    <row r="1527" spans="5:8" x14ac:dyDescent="0.35">
      <c r="E1527" t="str">
        <f>IF(Units!A1527="","",Units!A1527&amp;Units!B1527&amp;Units!C1527&amp;"-"&amp;PROPER(Units!D1527))</f>
        <v>5420002-Clark Township</v>
      </c>
      <c r="F1527" t="str">
        <f t="shared" si="53"/>
        <v/>
      </c>
      <c r="G1527" t="str">
        <f>IF(F1527="","",COUNTIF($F$2:F1527,F1527))</f>
        <v/>
      </c>
      <c r="H1527" t="str">
        <f t="shared" si="54"/>
        <v/>
      </c>
    </row>
    <row r="1528" spans="5:8" x14ac:dyDescent="0.35">
      <c r="E1528" t="str">
        <f>IF(Units!A1528="","",Units!A1528&amp;Units!B1528&amp;Units!C1528&amp;"-"&amp;PROPER(Units!D1528))</f>
        <v>5420003-Coal Creek Township</v>
      </c>
      <c r="F1528" t="str">
        <f t="shared" si="53"/>
        <v/>
      </c>
      <c r="G1528" t="str">
        <f>IF(F1528="","",COUNTIF($F$2:F1528,F1528))</f>
        <v/>
      </c>
      <c r="H1528" t="str">
        <f t="shared" si="54"/>
        <v/>
      </c>
    </row>
    <row r="1529" spans="5:8" x14ac:dyDescent="0.35">
      <c r="E1529" t="str">
        <f>IF(Units!A1529="","",Units!A1529&amp;Units!B1529&amp;Units!C1529&amp;"-"&amp;PROPER(Units!D1529))</f>
        <v>5420004-Franklin Township</v>
      </c>
      <c r="F1529" t="str">
        <f t="shared" si="53"/>
        <v/>
      </c>
      <c r="G1529" t="str">
        <f>IF(F1529="","",COUNTIF($F$2:F1529,F1529))</f>
        <v/>
      </c>
      <c r="H1529" t="str">
        <f t="shared" si="54"/>
        <v/>
      </c>
    </row>
    <row r="1530" spans="5:8" x14ac:dyDescent="0.35">
      <c r="E1530" t="str">
        <f>IF(Units!A1530="","",Units!A1530&amp;Units!B1530&amp;Units!C1530&amp;"-"&amp;PROPER(Units!D1530))</f>
        <v>5420005-Madison Township</v>
      </c>
      <c r="F1530" t="str">
        <f t="shared" si="53"/>
        <v/>
      </c>
      <c r="G1530" t="str">
        <f>IF(F1530="","",COUNTIF($F$2:F1530,F1530))</f>
        <v/>
      </c>
      <c r="H1530" t="str">
        <f t="shared" si="54"/>
        <v/>
      </c>
    </row>
    <row r="1531" spans="5:8" x14ac:dyDescent="0.35">
      <c r="E1531" t="str">
        <f>IF(Units!A1531="","",Units!A1531&amp;Units!B1531&amp;Units!C1531&amp;"-"&amp;PROPER(Units!D1531))</f>
        <v>5420006-Ripley Township</v>
      </c>
      <c r="F1531" t="str">
        <f t="shared" si="53"/>
        <v/>
      </c>
      <c r="G1531" t="str">
        <f>IF(F1531="","",COUNTIF($F$2:F1531,F1531))</f>
        <v/>
      </c>
      <c r="H1531" t="str">
        <f t="shared" si="54"/>
        <v/>
      </c>
    </row>
    <row r="1532" spans="5:8" x14ac:dyDescent="0.35">
      <c r="E1532" t="str">
        <f>IF(Units!A1532="","",Units!A1532&amp;Units!B1532&amp;Units!C1532&amp;"-"&amp;PROPER(Units!D1532))</f>
        <v>5420007-Scott Township</v>
      </c>
      <c r="F1532" t="str">
        <f t="shared" si="53"/>
        <v/>
      </c>
      <c r="G1532" t="str">
        <f>IF(F1532="","",COUNTIF($F$2:F1532,F1532))</f>
        <v/>
      </c>
      <c r="H1532" t="str">
        <f t="shared" si="54"/>
        <v/>
      </c>
    </row>
    <row r="1533" spans="5:8" x14ac:dyDescent="0.35">
      <c r="E1533" t="str">
        <f>IF(Units!A1533="","",Units!A1533&amp;Units!B1533&amp;Units!C1533&amp;"-"&amp;PROPER(Units!D1533))</f>
        <v>5420008-Sugar Creek Township</v>
      </c>
      <c r="F1533" t="str">
        <f t="shared" si="53"/>
        <v/>
      </c>
      <c r="G1533" t="str">
        <f>IF(F1533="","",COUNTIF($F$2:F1533,F1533))</f>
        <v/>
      </c>
      <c r="H1533" t="str">
        <f t="shared" si="54"/>
        <v/>
      </c>
    </row>
    <row r="1534" spans="5:8" x14ac:dyDescent="0.35">
      <c r="E1534" t="str">
        <f>IF(Units!A1534="","",Units!A1534&amp;Units!B1534&amp;Units!C1534&amp;"-"&amp;PROPER(Units!D1534))</f>
        <v>5420009-Union Township</v>
      </c>
      <c r="F1534" t="str">
        <f t="shared" si="53"/>
        <v/>
      </c>
      <c r="G1534" t="str">
        <f>IF(F1534="","",COUNTIF($F$2:F1534,F1534))</f>
        <v/>
      </c>
      <c r="H1534" t="str">
        <f t="shared" si="54"/>
        <v/>
      </c>
    </row>
    <row r="1535" spans="5:8" x14ac:dyDescent="0.35">
      <c r="E1535" t="str">
        <f>IF(Units!A1535="","",Units!A1535&amp;Units!B1535&amp;Units!C1535&amp;"-"&amp;PROPER(Units!D1535))</f>
        <v>5420010-Walnut Township</v>
      </c>
      <c r="F1535" t="str">
        <f t="shared" si="53"/>
        <v/>
      </c>
      <c r="G1535" t="str">
        <f>IF(F1535="","",COUNTIF($F$2:F1535,F1535))</f>
        <v/>
      </c>
      <c r="H1535" t="str">
        <f t="shared" si="54"/>
        <v/>
      </c>
    </row>
    <row r="1536" spans="5:8" x14ac:dyDescent="0.35">
      <c r="E1536" t="str">
        <f>IF(Units!A1536="","",Units!A1536&amp;Units!B1536&amp;Units!C1536&amp;"-"&amp;PROPER(Units!D1536))</f>
        <v>5420011-Wayne Township</v>
      </c>
      <c r="F1536" t="str">
        <f t="shared" si="53"/>
        <v/>
      </c>
      <c r="G1536" t="str">
        <f>IF(F1536="","",COUNTIF($F$2:F1536,F1536))</f>
        <v/>
      </c>
      <c r="H1536" t="str">
        <f t="shared" si="54"/>
        <v/>
      </c>
    </row>
    <row r="1537" spans="5:8" x14ac:dyDescent="0.35">
      <c r="E1537" t="str">
        <f>IF(Units!A1537="","",Units!A1537&amp;Units!B1537&amp;Units!C1537&amp;"-"&amp;PROPER(Units!D1537))</f>
        <v>5430311-Crawfordsville Civil City</v>
      </c>
      <c r="F1537" t="str">
        <f t="shared" si="53"/>
        <v/>
      </c>
      <c r="G1537" t="str">
        <f>IF(F1537="","",COUNTIF($F$2:F1537,F1537))</f>
        <v/>
      </c>
      <c r="H1537" t="str">
        <f t="shared" si="54"/>
        <v/>
      </c>
    </row>
    <row r="1538" spans="5:8" x14ac:dyDescent="0.35">
      <c r="E1538" t="str">
        <f>IF(Units!A1538="","",Units!A1538&amp;Units!B1538&amp;Units!C1538&amp;"-"&amp;PROPER(Units!D1538))</f>
        <v>5430790-Alamo Civil Town</v>
      </c>
      <c r="F1538" t="str">
        <f t="shared" si="53"/>
        <v/>
      </c>
      <c r="G1538" t="str">
        <f>IF(F1538="","",COUNTIF($F$2:F1538,F1538))</f>
        <v/>
      </c>
      <c r="H1538" t="str">
        <f t="shared" si="54"/>
        <v/>
      </c>
    </row>
    <row r="1539" spans="5:8" x14ac:dyDescent="0.35">
      <c r="E1539" t="str">
        <f>IF(Units!A1539="","",Units!A1539&amp;Units!B1539&amp;Units!C1539&amp;"-"&amp;PROPER(Units!D1539))</f>
        <v>5430791-Darlington Civil Town</v>
      </c>
      <c r="F1539" t="str">
        <f t="shared" ref="F1539:F1602" si="55">IF(LEFT(E1539,2)=$F$1,$F$1,"")</f>
        <v/>
      </c>
      <c r="G1539" t="str">
        <f>IF(F1539="","",COUNTIF($F$2:F1539,F1539))</f>
        <v/>
      </c>
      <c r="H1539" t="str">
        <f t="shared" ref="H1539:H1602" si="56">IF(G1539="","",E1539)</f>
        <v/>
      </c>
    </row>
    <row r="1540" spans="5:8" x14ac:dyDescent="0.35">
      <c r="E1540" t="str">
        <f>IF(Units!A1540="","",Units!A1540&amp;Units!B1540&amp;Units!C1540&amp;"-"&amp;PROPER(Units!D1540))</f>
        <v>5430792-Ladoga Civil Town</v>
      </c>
      <c r="F1540" t="str">
        <f t="shared" si="55"/>
        <v/>
      </c>
      <c r="G1540" t="str">
        <f>IF(F1540="","",COUNTIF($F$2:F1540,F1540))</f>
        <v/>
      </c>
      <c r="H1540" t="str">
        <f t="shared" si="56"/>
        <v/>
      </c>
    </row>
    <row r="1541" spans="5:8" x14ac:dyDescent="0.35">
      <c r="E1541" t="str">
        <f>IF(Units!A1541="","",Units!A1541&amp;Units!B1541&amp;Units!C1541&amp;"-"&amp;PROPER(Units!D1541))</f>
        <v>5430793-Linden Civil Town</v>
      </c>
      <c r="F1541" t="str">
        <f t="shared" si="55"/>
        <v/>
      </c>
      <c r="G1541" t="str">
        <f>IF(F1541="","",COUNTIF($F$2:F1541,F1541))</f>
        <v/>
      </c>
      <c r="H1541" t="str">
        <f t="shared" si="56"/>
        <v/>
      </c>
    </row>
    <row r="1542" spans="5:8" x14ac:dyDescent="0.35">
      <c r="E1542" t="str">
        <f>IF(Units!A1542="","",Units!A1542&amp;Units!B1542&amp;Units!C1542&amp;"-"&amp;PROPER(Units!D1542))</f>
        <v>5430794-New Market Civil Town</v>
      </c>
      <c r="F1542" t="str">
        <f t="shared" si="55"/>
        <v/>
      </c>
      <c r="G1542" t="str">
        <f>IF(F1542="","",COUNTIF($F$2:F1542,F1542))</f>
        <v/>
      </c>
      <c r="H1542" t="str">
        <f t="shared" si="56"/>
        <v/>
      </c>
    </row>
    <row r="1543" spans="5:8" x14ac:dyDescent="0.35">
      <c r="E1543" t="str">
        <f>IF(Units!A1543="","",Units!A1543&amp;Units!B1543&amp;Units!C1543&amp;"-"&amp;PROPER(Units!D1543))</f>
        <v>5430795-Waveland Civil Town</v>
      </c>
      <c r="F1543" t="str">
        <f t="shared" si="55"/>
        <v/>
      </c>
      <c r="G1543" t="str">
        <f>IF(F1543="","",COUNTIF($F$2:F1543,F1543))</f>
        <v/>
      </c>
      <c r="H1543" t="str">
        <f t="shared" si="56"/>
        <v/>
      </c>
    </row>
    <row r="1544" spans="5:8" x14ac:dyDescent="0.35">
      <c r="E1544" t="str">
        <f>IF(Units!A1544="","",Units!A1544&amp;Units!B1544&amp;Units!C1544&amp;"-"&amp;PROPER(Units!D1544))</f>
        <v>5430796-Waynetown Civil Town</v>
      </c>
      <c r="F1544" t="str">
        <f t="shared" si="55"/>
        <v/>
      </c>
      <c r="G1544" t="str">
        <f>IF(F1544="","",COUNTIF($F$2:F1544,F1544))</f>
        <v/>
      </c>
      <c r="H1544" t="str">
        <f t="shared" si="56"/>
        <v/>
      </c>
    </row>
    <row r="1545" spans="5:8" x14ac:dyDescent="0.35">
      <c r="E1545" t="str">
        <f>IF(Units!A1545="","",Units!A1545&amp;Units!B1545&amp;Units!C1545&amp;"-"&amp;PROPER(Units!D1545))</f>
        <v>5430797-Wingate Civil Town</v>
      </c>
      <c r="F1545" t="str">
        <f t="shared" si="55"/>
        <v/>
      </c>
      <c r="G1545" t="str">
        <f>IF(F1545="","",COUNTIF($F$2:F1545,F1545))</f>
        <v/>
      </c>
      <c r="H1545" t="str">
        <f t="shared" si="56"/>
        <v/>
      </c>
    </row>
    <row r="1546" spans="5:8" x14ac:dyDescent="0.35">
      <c r="E1546" t="str">
        <f>IF(Units!A1546="","",Units!A1546&amp;Units!B1546&amp;Units!C1546&amp;"-"&amp;PROPER(Units!D1546))</f>
        <v>5430959-New Richmond Civil Town</v>
      </c>
      <c r="F1546" t="str">
        <f t="shared" si="55"/>
        <v/>
      </c>
      <c r="G1546" t="str">
        <f>IF(F1546="","",COUNTIF($F$2:F1546,F1546))</f>
        <v/>
      </c>
      <c r="H1546" t="str">
        <f t="shared" si="56"/>
        <v/>
      </c>
    </row>
    <row r="1547" spans="5:8" x14ac:dyDescent="0.35">
      <c r="E1547" t="str">
        <f>IF(Units!A1547="","",Units!A1547&amp;Units!B1547&amp;Units!C1547&amp;"-"&amp;PROPER(Units!D1547))</f>
        <v>5430960-New Ross Civil Town</v>
      </c>
      <c r="F1547" t="str">
        <f t="shared" si="55"/>
        <v/>
      </c>
      <c r="G1547" t="str">
        <f>IF(F1547="","",COUNTIF($F$2:F1547,F1547))</f>
        <v/>
      </c>
      <c r="H1547" t="str">
        <f t="shared" si="56"/>
        <v/>
      </c>
    </row>
    <row r="1548" spans="5:8" x14ac:dyDescent="0.35">
      <c r="E1548" t="str">
        <f>IF(Units!A1548="","",Units!A1548&amp;Units!B1548&amp;Units!C1548&amp;"-"&amp;PROPER(Units!D1548))</f>
        <v>5445835-North Montgomery Community School Corporation</v>
      </c>
      <c r="F1548" t="str">
        <f t="shared" si="55"/>
        <v/>
      </c>
      <c r="G1548" t="str">
        <f>IF(F1548="","",COUNTIF($F$2:F1548,F1548))</f>
        <v/>
      </c>
      <c r="H1548" t="str">
        <f t="shared" si="56"/>
        <v/>
      </c>
    </row>
    <row r="1549" spans="5:8" x14ac:dyDescent="0.35">
      <c r="E1549" t="str">
        <f>IF(Units!A1549="","",Units!A1549&amp;Units!B1549&amp;Units!C1549&amp;"-"&amp;PROPER(Units!D1549))</f>
        <v>5445845-South Montgomery Community School Corporation</v>
      </c>
      <c r="F1549" t="str">
        <f t="shared" si="55"/>
        <v/>
      </c>
      <c r="G1549" t="str">
        <f>IF(F1549="","",COUNTIF($F$2:F1549,F1549))</f>
        <v/>
      </c>
      <c r="H1549" t="str">
        <f t="shared" si="56"/>
        <v/>
      </c>
    </row>
    <row r="1550" spans="5:8" x14ac:dyDescent="0.35">
      <c r="E1550" t="str">
        <f>IF(Units!A1550="","",Units!A1550&amp;Units!B1550&amp;Units!C1550&amp;"-"&amp;PROPER(Units!D1550))</f>
        <v>5445855-Crawfordsville Community School Corporation</v>
      </c>
      <c r="F1550" t="str">
        <f t="shared" si="55"/>
        <v/>
      </c>
      <c r="G1550" t="str">
        <f>IF(F1550="","",COUNTIF($F$2:F1550,F1550))</f>
        <v/>
      </c>
      <c r="H1550" t="str">
        <f t="shared" si="56"/>
        <v/>
      </c>
    </row>
    <row r="1551" spans="5:8" x14ac:dyDescent="0.35">
      <c r="E1551" t="str">
        <f>IF(Units!A1551="","",Units!A1551&amp;Units!B1551&amp;Units!C1551&amp;"-"&amp;PROPER(Units!D1551))</f>
        <v>5450155-Crawfordsville Public Library</v>
      </c>
      <c r="F1551" t="str">
        <f t="shared" si="55"/>
        <v/>
      </c>
      <c r="G1551" t="str">
        <f>IF(F1551="","",COUNTIF($F$2:F1551,F1551))</f>
        <v/>
      </c>
      <c r="H1551" t="str">
        <f t="shared" si="56"/>
        <v/>
      </c>
    </row>
    <row r="1552" spans="5:8" x14ac:dyDescent="0.35">
      <c r="E1552" t="str">
        <f>IF(Units!A1552="","",Units!A1552&amp;Units!B1552&amp;Units!C1552&amp;"-"&amp;PROPER(Units!D1552))</f>
        <v>5450156-Darlington Public Library</v>
      </c>
      <c r="F1552" t="str">
        <f t="shared" si="55"/>
        <v/>
      </c>
      <c r="G1552" t="str">
        <f>IF(F1552="","",COUNTIF($F$2:F1552,F1552))</f>
        <v/>
      </c>
      <c r="H1552" t="str">
        <f t="shared" si="56"/>
        <v/>
      </c>
    </row>
    <row r="1553" spans="5:8" x14ac:dyDescent="0.35">
      <c r="E1553" t="str">
        <f>IF(Units!A1553="","",Units!A1553&amp;Units!B1553&amp;Units!C1553&amp;"-"&amp;PROPER(Units!D1553))</f>
        <v>5450157-Ladoga Public Library</v>
      </c>
      <c r="F1553" t="str">
        <f t="shared" si="55"/>
        <v/>
      </c>
      <c r="G1553" t="str">
        <f>IF(F1553="","",COUNTIF($F$2:F1553,F1553))</f>
        <v/>
      </c>
      <c r="H1553" t="str">
        <f t="shared" si="56"/>
        <v/>
      </c>
    </row>
    <row r="1554" spans="5:8" x14ac:dyDescent="0.35">
      <c r="E1554" t="str">
        <f>IF(Units!A1554="","",Units!A1554&amp;Units!B1554&amp;Units!C1554&amp;"-"&amp;PROPER(Units!D1554))</f>
        <v>5450158-Linden Public Library</v>
      </c>
      <c r="F1554" t="str">
        <f t="shared" si="55"/>
        <v/>
      </c>
      <c r="G1554" t="str">
        <f>IF(F1554="","",COUNTIF($F$2:F1554,F1554))</f>
        <v/>
      </c>
      <c r="H1554" t="str">
        <f t="shared" si="56"/>
        <v/>
      </c>
    </row>
    <row r="1555" spans="5:8" x14ac:dyDescent="0.35">
      <c r="E1555" t="str">
        <f>IF(Units!A1555="","",Units!A1555&amp;Units!B1555&amp;Units!C1555&amp;"-"&amp;PROPER(Units!D1555))</f>
        <v>5450159-Waveland Public Library</v>
      </c>
      <c r="F1555" t="str">
        <f t="shared" si="55"/>
        <v/>
      </c>
      <c r="G1555" t="str">
        <f>IF(F1555="","",COUNTIF($F$2:F1555,F1555))</f>
        <v/>
      </c>
      <c r="H1555" t="str">
        <f t="shared" si="56"/>
        <v/>
      </c>
    </row>
    <row r="1556" spans="5:8" x14ac:dyDescent="0.35">
      <c r="E1556" t="str">
        <f>IF(Units!A1556="","",Units!A1556&amp;Units!B1556&amp;Units!C1556&amp;"-"&amp;PROPER(Units!D1556))</f>
        <v xml:space="preserve">5460039-Montgomery County Solid Waste District </v>
      </c>
      <c r="F1556" t="str">
        <f t="shared" si="55"/>
        <v/>
      </c>
      <c r="G1556" t="str">
        <f>IF(F1556="","",COUNTIF($F$2:F1556,F1556))</f>
        <v/>
      </c>
      <c r="H1556" t="str">
        <f t="shared" si="56"/>
        <v/>
      </c>
    </row>
    <row r="1557" spans="5:8" x14ac:dyDescent="0.35">
      <c r="E1557" t="str">
        <f>IF(Units!A1557="","",Units!A1557&amp;Units!B1557&amp;Units!C1557&amp;"-"&amp;PROPER(Units!D1557))</f>
        <v>5472000-Lake Holiday Conservancy District</v>
      </c>
      <c r="F1557" t="str">
        <f t="shared" si="55"/>
        <v/>
      </c>
      <c r="G1557" t="str">
        <f>IF(F1557="","",COUNTIF($F$2:F1557,F1557))</f>
        <v/>
      </c>
      <c r="H1557" t="str">
        <f t="shared" si="56"/>
        <v/>
      </c>
    </row>
    <row r="1558" spans="5:8" x14ac:dyDescent="0.35">
      <c r="E1558" t="str">
        <f>IF(Units!A1558="","",Units!A1558&amp;Units!B1558&amp;Units!C1558&amp;"-"&amp;PROPER(Units!D1558))</f>
        <v>5510000-Morgan County</v>
      </c>
      <c r="F1558" t="str">
        <f t="shared" si="55"/>
        <v/>
      </c>
      <c r="G1558" t="str">
        <f>IF(F1558="","",COUNTIF($F$2:F1558,F1558))</f>
        <v/>
      </c>
      <c r="H1558" t="str">
        <f t="shared" si="56"/>
        <v/>
      </c>
    </row>
    <row r="1559" spans="5:8" x14ac:dyDescent="0.35">
      <c r="E1559" t="str">
        <f>IF(Units!A1559="","",Units!A1559&amp;Units!B1559&amp;Units!C1559&amp;"-"&amp;PROPER(Units!D1559))</f>
        <v>5520001-Adams Township</v>
      </c>
      <c r="F1559" t="str">
        <f t="shared" si="55"/>
        <v/>
      </c>
      <c r="G1559" t="str">
        <f>IF(F1559="","",COUNTIF($F$2:F1559,F1559))</f>
        <v/>
      </c>
      <c r="H1559" t="str">
        <f t="shared" si="56"/>
        <v/>
      </c>
    </row>
    <row r="1560" spans="5:8" x14ac:dyDescent="0.35">
      <c r="E1560" t="str">
        <f>IF(Units!A1560="","",Units!A1560&amp;Units!B1560&amp;Units!C1560&amp;"-"&amp;PROPER(Units!D1560))</f>
        <v>5520002-Ashland Township</v>
      </c>
      <c r="F1560" t="str">
        <f t="shared" si="55"/>
        <v/>
      </c>
      <c r="G1560" t="str">
        <f>IF(F1560="","",COUNTIF($F$2:F1560,F1560))</f>
        <v/>
      </c>
      <c r="H1560" t="str">
        <f t="shared" si="56"/>
        <v/>
      </c>
    </row>
    <row r="1561" spans="5:8" x14ac:dyDescent="0.35">
      <c r="E1561" t="str">
        <f>IF(Units!A1561="","",Units!A1561&amp;Units!B1561&amp;Units!C1561&amp;"-"&amp;PROPER(Units!D1561))</f>
        <v>5520003-Baker Township</v>
      </c>
      <c r="F1561" t="str">
        <f t="shared" si="55"/>
        <v/>
      </c>
      <c r="G1561" t="str">
        <f>IF(F1561="","",COUNTIF($F$2:F1561,F1561))</f>
        <v/>
      </c>
      <c r="H1561" t="str">
        <f t="shared" si="56"/>
        <v/>
      </c>
    </row>
    <row r="1562" spans="5:8" x14ac:dyDescent="0.35">
      <c r="E1562" t="str">
        <f>IF(Units!A1562="","",Units!A1562&amp;Units!B1562&amp;Units!C1562&amp;"-"&amp;PROPER(Units!D1562))</f>
        <v>5520004-Brown Township</v>
      </c>
      <c r="F1562" t="str">
        <f t="shared" si="55"/>
        <v/>
      </c>
      <c r="G1562" t="str">
        <f>IF(F1562="","",COUNTIF($F$2:F1562,F1562))</f>
        <v/>
      </c>
      <c r="H1562" t="str">
        <f t="shared" si="56"/>
        <v/>
      </c>
    </row>
    <row r="1563" spans="5:8" x14ac:dyDescent="0.35">
      <c r="E1563" t="str">
        <f>IF(Units!A1563="","",Units!A1563&amp;Units!B1563&amp;Units!C1563&amp;"-"&amp;PROPER(Units!D1563))</f>
        <v>5520005-Clay Township</v>
      </c>
      <c r="F1563" t="str">
        <f t="shared" si="55"/>
        <v/>
      </c>
      <c r="G1563" t="str">
        <f>IF(F1563="","",COUNTIF($F$2:F1563,F1563))</f>
        <v/>
      </c>
      <c r="H1563" t="str">
        <f t="shared" si="56"/>
        <v/>
      </c>
    </row>
    <row r="1564" spans="5:8" x14ac:dyDescent="0.35">
      <c r="E1564" t="str">
        <f>IF(Units!A1564="","",Units!A1564&amp;Units!B1564&amp;Units!C1564&amp;"-"&amp;PROPER(Units!D1564))</f>
        <v>5520006-Green Township</v>
      </c>
      <c r="F1564" t="str">
        <f t="shared" si="55"/>
        <v/>
      </c>
      <c r="G1564" t="str">
        <f>IF(F1564="","",COUNTIF($F$2:F1564,F1564))</f>
        <v/>
      </c>
      <c r="H1564" t="str">
        <f t="shared" si="56"/>
        <v/>
      </c>
    </row>
    <row r="1565" spans="5:8" x14ac:dyDescent="0.35">
      <c r="E1565" t="str">
        <f>IF(Units!A1565="","",Units!A1565&amp;Units!B1565&amp;Units!C1565&amp;"-"&amp;PROPER(Units!D1565))</f>
        <v>5520007-Gregg Township</v>
      </c>
      <c r="F1565" t="str">
        <f t="shared" si="55"/>
        <v/>
      </c>
      <c r="G1565" t="str">
        <f>IF(F1565="","",COUNTIF($F$2:F1565,F1565))</f>
        <v/>
      </c>
      <c r="H1565" t="str">
        <f t="shared" si="56"/>
        <v/>
      </c>
    </row>
    <row r="1566" spans="5:8" x14ac:dyDescent="0.35">
      <c r="E1566" t="str">
        <f>IF(Units!A1566="","",Units!A1566&amp;Units!B1566&amp;Units!C1566&amp;"-"&amp;PROPER(Units!D1566))</f>
        <v>5520008-Harrison Township</v>
      </c>
      <c r="F1566" t="str">
        <f t="shared" si="55"/>
        <v/>
      </c>
      <c r="G1566" t="str">
        <f>IF(F1566="","",COUNTIF($F$2:F1566,F1566))</f>
        <v/>
      </c>
      <c r="H1566" t="str">
        <f t="shared" si="56"/>
        <v/>
      </c>
    </row>
    <row r="1567" spans="5:8" x14ac:dyDescent="0.35">
      <c r="E1567" t="str">
        <f>IF(Units!A1567="","",Units!A1567&amp;Units!B1567&amp;Units!C1567&amp;"-"&amp;PROPER(Units!D1567))</f>
        <v>5520009-Jackson Township</v>
      </c>
      <c r="F1567" t="str">
        <f t="shared" si="55"/>
        <v/>
      </c>
      <c r="G1567" t="str">
        <f>IF(F1567="","",COUNTIF($F$2:F1567,F1567))</f>
        <v/>
      </c>
      <c r="H1567" t="str">
        <f t="shared" si="56"/>
        <v/>
      </c>
    </row>
    <row r="1568" spans="5:8" x14ac:dyDescent="0.35">
      <c r="E1568" t="str">
        <f>IF(Units!A1568="","",Units!A1568&amp;Units!B1568&amp;Units!C1568&amp;"-"&amp;PROPER(Units!D1568))</f>
        <v>5520010-Jefferson Township</v>
      </c>
      <c r="F1568" t="str">
        <f t="shared" si="55"/>
        <v/>
      </c>
      <c r="G1568" t="str">
        <f>IF(F1568="","",COUNTIF($F$2:F1568,F1568))</f>
        <v/>
      </c>
      <c r="H1568" t="str">
        <f t="shared" si="56"/>
        <v/>
      </c>
    </row>
    <row r="1569" spans="5:8" x14ac:dyDescent="0.35">
      <c r="E1569" t="str">
        <f>IF(Units!A1569="","",Units!A1569&amp;Units!B1569&amp;Units!C1569&amp;"-"&amp;PROPER(Units!D1569))</f>
        <v>5520011-Madison Township</v>
      </c>
      <c r="F1569" t="str">
        <f t="shared" si="55"/>
        <v/>
      </c>
      <c r="G1569" t="str">
        <f>IF(F1569="","",COUNTIF($F$2:F1569,F1569))</f>
        <v/>
      </c>
      <c r="H1569" t="str">
        <f t="shared" si="56"/>
        <v/>
      </c>
    </row>
    <row r="1570" spans="5:8" x14ac:dyDescent="0.35">
      <c r="E1570" t="str">
        <f>IF(Units!A1570="","",Units!A1570&amp;Units!B1570&amp;Units!C1570&amp;"-"&amp;PROPER(Units!D1570))</f>
        <v>5520012-Monroe Township</v>
      </c>
      <c r="F1570" t="str">
        <f t="shared" si="55"/>
        <v/>
      </c>
      <c r="G1570" t="str">
        <f>IF(F1570="","",COUNTIF($F$2:F1570,F1570))</f>
        <v/>
      </c>
      <c r="H1570" t="str">
        <f t="shared" si="56"/>
        <v/>
      </c>
    </row>
    <row r="1571" spans="5:8" x14ac:dyDescent="0.35">
      <c r="E1571" t="str">
        <f>IF(Units!A1571="","",Units!A1571&amp;Units!B1571&amp;Units!C1571&amp;"-"&amp;PROPER(Units!D1571))</f>
        <v>5520013-Ray Township</v>
      </c>
      <c r="F1571" t="str">
        <f t="shared" si="55"/>
        <v/>
      </c>
      <c r="G1571" t="str">
        <f>IF(F1571="","",COUNTIF($F$2:F1571,F1571))</f>
        <v/>
      </c>
      <c r="H1571" t="str">
        <f t="shared" si="56"/>
        <v/>
      </c>
    </row>
    <row r="1572" spans="5:8" x14ac:dyDescent="0.35">
      <c r="E1572" t="str">
        <f>IF(Units!A1572="","",Units!A1572&amp;Units!B1572&amp;Units!C1572&amp;"-"&amp;PROPER(Units!D1572))</f>
        <v>5520014-Washington Township</v>
      </c>
      <c r="F1572" t="str">
        <f t="shared" si="55"/>
        <v/>
      </c>
      <c r="G1572" t="str">
        <f>IF(F1572="","",COUNTIF($F$2:F1572,F1572))</f>
        <v/>
      </c>
      <c r="H1572" t="str">
        <f t="shared" si="56"/>
        <v/>
      </c>
    </row>
    <row r="1573" spans="5:8" x14ac:dyDescent="0.35">
      <c r="E1573" t="str">
        <f>IF(Units!A1573="","",Units!A1573&amp;Units!B1573&amp;Units!C1573&amp;"-"&amp;PROPER(Units!D1573))</f>
        <v>5530403-Martinsville Civil City</v>
      </c>
      <c r="F1573" t="str">
        <f t="shared" si="55"/>
        <v/>
      </c>
      <c r="G1573" t="str">
        <f>IF(F1573="","",COUNTIF($F$2:F1573,F1573))</f>
        <v/>
      </c>
      <c r="H1573" t="str">
        <f t="shared" si="56"/>
        <v/>
      </c>
    </row>
    <row r="1574" spans="5:8" x14ac:dyDescent="0.35">
      <c r="E1574" t="str">
        <f>IF(Units!A1574="","",Units!A1574&amp;Units!B1574&amp;Units!C1574&amp;"-"&amp;PROPER(Units!D1574))</f>
        <v>5530509-Mooresville Civil Town</v>
      </c>
      <c r="F1574" t="str">
        <f t="shared" si="55"/>
        <v/>
      </c>
      <c r="G1574" t="str">
        <f>IF(F1574="","",COUNTIF($F$2:F1574,F1574))</f>
        <v/>
      </c>
      <c r="H1574" t="str">
        <f t="shared" si="56"/>
        <v/>
      </c>
    </row>
    <row r="1575" spans="5:8" x14ac:dyDescent="0.35">
      <c r="E1575" t="str">
        <f>IF(Units!A1575="","",Units!A1575&amp;Units!B1575&amp;Units!C1575&amp;"-"&amp;PROPER(Units!D1575))</f>
        <v>5530798-Bethany Civil Town</v>
      </c>
      <c r="F1575" t="str">
        <f t="shared" si="55"/>
        <v/>
      </c>
      <c r="G1575" t="str">
        <f>IF(F1575="","",COUNTIF($F$2:F1575,F1575))</f>
        <v/>
      </c>
      <c r="H1575" t="str">
        <f t="shared" si="56"/>
        <v/>
      </c>
    </row>
    <row r="1576" spans="5:8" x14ac:dyDescent="0.35">
      <c r="E1576" t="str">
        <f>IF(Units!A1576="","",Units!A1576&amp;Units!B1576&amp;Units!C1576&amp;"-"&amp;PROPER(Units!D1576))</f>
        <v>5530799-Brooklyn Civil Town</v>
      </c>
      <c r="F1576" t="str">
        <f t="shared" si="55"/>
        <v/>
      </c>
      <c r="G1576" t="str">
        <f>IF(F1576="","",COUNTIF($F$2:F1576,F1576))</f>
        <v/>
      </c>
      <c r="H1576" t="str">
        <f t="shared" si="56"/>
        <v/>
      </c>
    </row>
    <row r="1577" spans="5:8" x14ac:dyDescent="0.35">
      <c r="E1577" t="str">
        <f>IF(Units!A1577="","",Units!A1577&amp;Units!B1577&amp;Units!C1577&amp;"-"&amp;PROPER(Units!D1577))</f>
        <v>5530800-Morgantown Civil Town</v>
      </c>
      <c r="F1577" t="str">
        <f t="shared" si="55"/>
        <v/>
      </c>
      <c r="G1577" t="str">
        <f>IF(F1577="","",COUNTIF($F$2:F1577,F1577))</f>
        <v/>
      </c>
      <c r="H1577" t="str">
        <f t="shared" si="56"/>
        <v/>
      </c>
    </row>
    <row r="1578" spans="5:8" x14ac:dyDescent="0.35">
      <c r="E1578" t="str">
        <f>IF(Units!A1578="","",Units!A1578&amp;Units!B1578&amp;Units!C1578&amp;"-"&amp;PROPER(Units!D1578))</f>
        <v>5530801-Paragon Civil Town</v>
      </c>
      <c r="F1578" t="str">
        <f t="shared" si="55"/>
        <v/>
      </c>
      <c r="G1578" t="str">
        <f>IF(F1578="","",COUNTIF($F$2:F1578,F1578))</f>
        <v/>
      </c>
      <c r="H1578" t="str">
        <f t="shared" si="56"/>
        <v/>
      </c>
    </row>
    <row r="1579" spans="5:8" x14ac:dyDescent="0.35">
      <c r="E1579" t="str">
        <f>IF(Units!A1579="","",Units!A1579&amp;Units!B1579&amp;Units!C1579&amp;"-"&amp;PROPER(Units!D1579))</f>
        <v>5530970-Monrovia Civil Town</v>
      </c>
      <c r="F1579" t="str">
        <f t="shared" si="55"/>
        <v/>
      </c>
      <c r="G1579" t="str">
        <f>IF(F1579="","",COUNTIF($F$2:F1579,F1579))</f>
        <v/>
      </c>
      <c r="H1579" t="str">
        <f t="shared" si="56"/>
        <v/>
      </c>
    </row>
    <row r="1580" spans="5:8" x14ac:dyDescent="0.35">
      <c r="E1580" t="str">
        <f>IF(Units!A1580="","",Units!A1580&amp;Units!B1580&amp;Units!C1580&amp;"-"&amp;PROPER(Units!D1580))</f>
        <v>5545900-Monroe-Gregg School Corporation</v>
      </c>
      <c r="F1580" t="str">
        <f t="shared" si="55"/>
        <v/>
      </c>
      <c r="G1580" t="str">
        <f>IF(F1580="","",COUNTIF($F$2:F1580,F1580))</f>
        <v/>
      </c>
      <c r="H1580" t="str">
        <f t="shared" si="56"/>
        <v/>
      </c>
    </row>
    <row r="1581" spans="5:8" x14ac:dyDescent="0.35">
      <c r="E1581" t="str">
        <f>IF(Units!A1581="","",Units!A1581&amp;Units!B1581&amp;Units!C1581&amp;"-"&amp;PROPER(Units!D1581))</f>
        <v>5545910-Eminence Consolidated School Corporation</v>
      </c>
      <c r="F1581" t="str">
        <f t="shared" si="55"/>
        <v/>
      </c>
      <c r="G1581" t="str">
        <f>IF(F1581="","",COUNTIF($F$2:F1581,F1581))</f>
        <v/>
      </c>
      <c r="H1581" t="str">
        <f t="shared" si="56"/>
        <v/>
      </c>
    </row>
    <row r="1582" spans="5:8" x14ac:dyDescent="0.35">
      <c r="E1582" t="str">
        <f>IF(Units!A1582="","",Units!A1582&amp;Units!B1582&amp;Units!C1582&amp;"-"&amp;PROPER(Units!D1582))</f>
        <v>5545925-M.S.D. Martinsville School Corporation</v>
      </c>
      <c r="F1582" t="str">
        <f t="shared" si="55"/>
        <v/>
      </c>
      <c r="G1582" t="str">
        <f>IF(F1582="","",COUNTIF($F$2:F1582,F1582))</f>
        <v/>
      </c>
      <c r="H1582" t="str">
        <f t="shared" si="56"/>
        <v/>
      </c>
    </row>
    <row r="1583" spans="5:8" x14ac:dyDescent="0.35">
      <c r="E1583" t="str">
        <f>IF(Units!A1583="","",Units!A1583&amp;Units!B1583&amp;Units!C1583&amp;"-"&amp;PROPER(Units!D1583))</f>
        <v>5545930-Mooresville Consolidated School Corporation</v>
      </c>
      <c r="F1583" t="str">
        <f t="shared" si="55"/>
        <v/>
      </c>
      <c r="G1583" t="str">
        <f>IF(F1583="","",COUNTIF($F$2:F1583,F1583))</f>
        <v/>
      </c>
      <c r="H1583" t="str">
        <f t="shared" si="56"/>
        <v/>
      </c>
    </row>
    <row r="1584" spans="5:8" x14ac:dyDescent="0.35">
      <c r="E1584" t="str">
        <f>IF(Units!A1584="","",Units!A1584&amp;Units!B1584&amp;Units!C1584&amp;"-"&amp;PROPER(Units!D1584))</f>
        <v>5550160-Morgan County Public Library</v>
      </c>
      <c r="F1584" t="str">
        <f t="shared" si="55"/>
        <v/>
      </c>
      <c r="G1584" t="str">
        <f>IF(F1584="","",COUNTIF($F$2:F1584,F1584))</f>
        <v/>
      </c>
      <c r="H1584" t="str">
        <f t="shared" si="56"/>
        <v/>
      </c>
    </row>
    <row r="1585" spans="5:8" x14ac:dyDescent="0.35">
      <c r="E1585" t="str">
        <f>IF(Units!A1585="","",Units!A1585&amp;Units!B1585&amp;Units!C1585&amp;"-"&amp;PROPER(Units!D1585))</f>
        <v>5550161-Mooresville Public Library</v>
      </c>
      <c r="F1585" t="str">
        <f t="shared" si="55"/>
        <v/>
      </c>
      <c r="G1585" t="str">
        <f>IF(F1585="","",COUNTIF($F$2:F1585,F1585))</f>
        <v/>
      </c>
      <c r="H1585" t="str">
        <f t="shared" si="56"/>
        <v/>
      </c>
    </row>
    <row r="1586" spans="5:8" x14ac:dyDescent="0.35">
      <c r="E1586" t="str">
        <f>IF(Units!A1586="","",Units!A1586&amp;Units!B1586&amp;Units!C1586&amp;"-"&amp;PROPER(Units!D1586))</f>
        <v>5560963-Harrison Township Fire #7</v>
      </c>
      <c r="F1586" t="str">
        <f t="shared" si="55"/>
        <v/>
      </c>
      <c r="G1586" t="str">
        <f>IF(F1586="","",COUNTIF($F$2:F1586,F1586))</f>
        <v/>
      </c>
      <c r="H1586" t="str">
        <f t="shared" si="56"/>
        <v/>
      </c>
    </row>
    <row r="1587" spans="5:8" x14ac:dyDescent="0.35">
      <c r="E1587" t="str">
        <f>IF(Units!A1587="","",Units!A1587&amp;Units!B1587&amp;Units!C1587&amp;"-"&amp;PROPER(Units!D1587))</f>
        <v>5561085-Monroe Township Fire District</v>
      </c>
      <c r="F1587" t="str">
        <f t="shared" si="55"/>
        <v/>
      </c>
      <c r="G1587" t="str">
        <f>IF(F1587="","",COUNTIF($F$2:F1587,F1587))</f>
        <v/>
      </c>
      <c r="H1587" t="str">
        <f t="shared" si="56"/>
        <v/>
      </c>
    </row>
    <row r="1588" spans="5:8" x14ac:dyDescent="0.35">
      <c r="E1588" t="str">
        <f>IF(Units!A1588="","",Units!A1588&amp;Units!B1588&amp;Units!C1588&amp;"-"&amp;PROPER(Units!D1588))</f>
        <v>5561191-Morgan County Solid Waste Management District</v>
      </c>
      <c r="F1588" t="str">
        <f t="shared" si="55"/>
        <v/>
      </c>
      <c r="G1588" t="str">
        <f>IF(F1588="","",COUNTIF($F$2:F1588,F1588))</f>
        <v/>
      </c>
      <c r="H1588" t="str">
        <f t="shared" si="56"/>
        <v/>
      </c>
    </row>
    <row r="1589" spans="5:8" x14ac:dyDescent="0.35">
      <c r="E1589" t="str">
        <f>IF(Units!A1589="","",Units!A1589&amp;Units!B1589&amp;Units!C1589&amp;"-"&amp;PROPER(Units!D1589))</f>
        <v>5570017-Hart Lake Conservancy District</v>
      </c>
      <c r="F1589" t="str">
        <f t="shared" si="55"/>
        <v/>
      </c>
      <c r="G1589" t="str">
        <f>IF(F1589="","",COUNTIF($F$2:F1589,F1589))</f>
        <v/>
      </c>
      <c r="H1589" t="str">
        <f t="shared" si="56"/>
        <v/>
      </c>
    </row>
    <row r="1590" spans="5:8" x14ac:dyDescent="0.35">
      <c r="E1590" t="str">
        <f>IF(Units!A1590="","",Units!A1590&amp;Units!B1590&amp;Units!C1590&amp;"-"&amp;PROPER(Units!D1590))</f>
        <v>5570101-Wildwood Dam Conservancy District</v>
      </c>
      <c r="F1590" t="str">
        <f t="shared" si="55"/>
        <v/>
      </c>
      <c r="G1590" t="str">
        <f>IF(F1590="","",COUNTIF($F$2:F1590,F1590))</f>
        <v/>
      </c>
      <c r="H1590" t="str">
        <f t="shared" si="56"/>
        <v/>
      </c>
    </row>
    <row r="1591" spans="5:8" x14ac:dyDescent="0.35">
      <c r="E1591" t="str">
        <f>IF(Units!A1591="","",Units!A1591&amp;Units!B1591&amp;Units!C1591&amp;"-"&amp;PROPER(Units!D1591))</f>
        <v>5570103-Lake Edgewood Conservancy District</v>
      </c>
      <c r="F1591" t="str">
        <f t="shared" si="55"/>
        <v/>
      </c>
      <c r="G1591" t="str">
        <f>IF(F1591="","",COUNTIF($F$2:F1591,F1591))</f>
        <v/>
      </c>
      <c r="H1591" t="str">
        <f t="shared" si="56"/>
        <v/>
      </c>
    </row>
    <row r="1592" spans="5:8" x14ac:dyDescent="0.35">
      <c r="E1592" t="str">
        <f>IF(Units!A1592="","",Units!A1592&amp;Units!B1592&amp;Units!C1592&amp;"-"&amp;PROPER(Units!D1592))</f>
        <v>5570106-Upper Wildwood Shores Conservancy District</v>
      </c>
      <c r="F1592" t="str">
        <f t="shared" si="55"/>
        <v/>
      </c>
      <c r="G1592" t="str">
        <f>IF(F1592="","",COUNTIF($F$2:F1592,F1592))</f>
        <v/>
      </c>
      <c r="H1592" t="str">
        <f t="shared" si="56"/>
        <v/>
      </c>
    </row>
    <row r="1593" spans="5:8" x14ac:dyDescent="0.35">
      <c r="E1593" t="str">
        <f>IF(Units!A1593="","",Units!A1593&amp;Units!B1593&amp;Units!C1593&amp;"-"&amp;PROPER(Units!D1593))</f>
        <v>5570325-Lake Deturk Conservancy District</v>
      </c>
      <c r="F1593" t="str">
        <f t="shared" si="55"/>
        <v/>
      </c>
      <c r="G1593" t="str">
        <f>IF(F1593="","",COUNTIF($F$2:F1593,F1593))</f>
        <v/>
      </c>
      <c r="H1593" t="str">
        <f t="shared" si="56"/>
        <v/>
      </c>
    </row>
    <row r="1594" spans="5:8" x14ac:dyDescent="0.35">
      <c r="E1594" t="str">
        <f>IF(Units!A1594="","",Units!A1594&amp;Units!B1594&amp;Units!C1594&amp;"-"&amp;PROPER(Units!D1594))</f>
        <v>5570345-Tall Oaks Lake Conservancy District</v>
      </c>
      <c r="F1594" t="str">
        <f t="shared" si="55"/>
        <v/>
      </c>
      <c r="G1594" t="str">
        <f>IF(F1594="","",COUNTIF($F$2:F1594,F1594))</f>
        <v/>
      </c>
      <c r="H1594" t="str">
        <f t="shared" si="56"/>
        <v/>
      </c>
    </row>
    <row r="1595" spans="5:8" x14ac:dyDescent="0.35">
      <c r="E1595" t="str">
        <f>IF(Units!A1595="","",Units!A1595&amp;Units!B1595&amp;Units!C1595&amp;"-"&amp;PROPER(Units!D1595))</f>
        <v>5610000-Newton County</v>
      </c>
      <c r="F1595" t="str">
        <f t="shared" si="55"/>
        <v/>
      </c>
      <c r="G1595" t="str">
        <f>IF(F1595="","",COUNTIF($F$2:F1595,F1595))</f>
        <v/>
      </c>
      <c r="H1595" t="str">
        <f t="shared" si="56"/>
        <v/>
      </c>
    </row>
    <row r="1596" spans="5:8" x14ac:dyDescent="0.35">
      <c r="E1596" t="str">
        <f>IF(Units!A1596="","",Units!A1596&amp;Units!B1596&amp;Units!C1596&amp;"-"&amp;PROPER(Units!D1596))</f>
        <v>5620001-Beaver Township</v>
      </c>
      <c r="F1596" t="str">
        <f t="shared" si="55"/>
        <v/>
      </c>
      <c r="G1596" t="str">
        <f>IF(F1596="","",COUNTIF($F$2:F1596,F1596))</f>
        <v/>
      </c>
      <c r="H1596" t="str">
        <f t="shared" si="56"/>
        <v/>
      </c>
    </row>
    <row r="1597" spans="5:8" x14ac:dyDescent="0.35">
      <c r="E1597" t="str">
        <f>IF(Units!A1597="","",Units!A1597&amp;Units!B1597&amp;Units!C1597&amp;"-"&amp;PROPER(Units!D1597))</f>
        <v>5620002-Colfax Township</v>
      </c>
      <c r="F1597" t="str">
        <f t="shared" si="55"/>
        <v/>
      </c>
      <c r="G1597" t="str">
        <f>IF(F1597="","",COUNTIF($F$2:F1597,F1597))</f>
        <v/>
      </c>
      <c r="H1597" t="str">
        <f t="shared" si="56"/>
        <v/>
      </c>
    </row>
    <row r="1598" spans="5:8" x14ac:dyDescent="0.35">
      <c r="E1598" t="str">
        <f>IF(Units!A1598="","",Units!A1598&amp;Units!B1598&amp;Units!C1598&amp;"-"&amp;PROPER(Units!D1598))</f>
        <v>5620003-Grant Township</v>
      </c>
      <c r="F1598" t="str">
        <f t="shared" si="55"/>
        <v/>
      </c>
      <c r="G1598" t="str">
        <f>IF(F1598="","",COUNTIF($F$2:F1598,F1598))</f>
        <v/>
      </c>
      <c r="H1598" t="str">
        <f t="shared" si="56"/>
        <v/>
      </c>
    </row>
    <row r="1599" spans="5:8" x14ac:dyDescent="0.35">
      <c r="E1599" t="str">
        <f>IF(Units!A1599="","",Units!A1599&amp;Units!B1599&amp;Units!C1599&amp;"-"&amp;PROPER(Units!D1599))</f>
        <v>5620004-Iroquois Township</v>
      </c>
      <c r="F1599" t="str">
        <f t="shared" si="55"/>
        <v/>
      </c>
      <c r="G1599" t="str">
        <f>IF(F1599="","",COUNTIF($F$2:F1599,F1599))</f>
        <v/>
      </c>
      <c r="H1599" t="str">
        <f t="shared" si="56"/>
        <v/>
      </c>
    </row>
    <row r="1600" spans="5:8" x14ac:dyDescent="0.35">
      <c r="E1600" t="str">
        <f>IF(Units!A1600="","",Units!A1600&amp;Units!B1600&amp;Units!C1600&amp;"-"&amp;PROPER(Units!D1600))</f>
        <v>5620005-Jackson Township</v>
      </c>
      <c r="F1600" t="str">
        <f t="shared" si="55"/>
        <v/>
      </c>
      <c r="G1600" t="str">
        <f>IF(F1600="","",COUNTIF($F$2:F1600,F1600))</f>
        <v/>
      </c>
      <c r="H1600" t="str">
        <f t="shared" si="56"/>
        <v/>
      </c>
    </row>
    <row r="1601" spans="5:8" x14ac:dyDescent="0.35">
      <c r="E1601" t="str">
        <f>IF(Units!A1601="","",Units!A1601&amp;Units!B1601&amp;Units!C1601&amp;"-"&amp;PROPER(Units!D1601))</f>
        <v>5620006-Jefferson Township</v>
      </c>
      <c r="F1601" t="str">
        <f t="shared" si="55"/>
        <v/>
      </c>
      <c r="G1601" t="str">
        <f>IF(F1601="","",COUNTIF($F$2:F1601,F1601))</f>
        <v/>
      </c>
      <c r="H1601" t="str">
        <f t="shared" si="56"/>
        <v/>
      </c>
    </row>
    <row r="1602" spans="5:8" x14ac:dyDescent="0.35">
      <c r="E1602" t="str">
        <f>IF(Units!A1602="","",Units!A1602&amp;Units!B1602&amp;Units!C1602&amp;"-"&amp;PROPER(Units!D1602))</f>
        <v>5620007-Lake Township</v>
      </c>
      <c r="F1602" t="str">
        <f t="shared" si="55"/>
        <v/>
      </c>
      <c r="G1602" t="str">
        <f>IF(F1602="","",COUNTIF($F$2:F1602,F1602))</f>
        <v/>
      </c>
      <c r="H1602" t="str">
        <f t="shared" si="56"/>
        <v/>
      </c>
    </row>
    <row r="1603" spans="5:8" x14ac:dyDescent="0.35">
      <c r="E1603" t="str">
        <f>IF(Units!A1603="","",Units!A1603&amp;Units!B1603&amp;Units!C1603&amp;"-"&amp;PROPER(Units!D1603))</f>
        <v>5620008-Lincoln Township</v>
      </c>
      <c r="F1603" t="str">
        <f t="shared" ref="F1603:F1666" si="57">IF(LEFT(E1603,2)=$F$1,$F$1,"")</f>
        <v/>
      </c>
      <c r="G1603" t="str">
        <f>IF(F1603="","",COUNTIF($F$2:F1603,F1603))</f>
        <v/>
      </c>
      <c r="H1603" t="str">
        <f t="shared" ref="H1603:H1666" si="58">IF(G1603="","",E1603)</f>
        <v/>
      </c>
    </row>
    <row r="1604" spans="5:8" x14ac:dyDescent="0.35">
      <c r="E1604" t="str">
        <f>IF(Units!A1604="","",Units!A1604&amp;Units!B1604&amp;Units!C1604&amp;"-"&amp;PROPER(Units!D1604))</f>
        <v>5620009-Mcclellan Township</v>
      </c>
      <c r="F1604" t="str">
        <f t="shared" si="57"/>
        <v/>
      </c>
      <c r="G1604" t="str">
        <f>IF(F1604="","",COUNTIF($F$2:F1604,F1604))</f>
        <v/>
      </c>
      <c r="H1604" t="str">
        <f t="shared" si="58"/>
        <v/>
      </c>
    </row>
    <row r="1605" spans="5:8" x14ac:dyDescent="0.35">
      <c r="E1605" t="str">
        <f>IF(Units!A1605="","",Units!A1605&amp;Units!B1605&amp;Units!C1605&amp;"-"&amp;PROPER(Units!D1605))</f>
        <v>5620010-Washington Township</v>
      </c>
      <c r="F1605" t="str">
        <f t="shared" si="57"/>
        <v/>
      </c>
      <c r="G1605" t="str">
        <f>IF(F1605="","",COUNTIF($F$2:F1605,F1605))</f>
        <v/>
      </c>
      <c r="H1605" t="str">
        <f t="shared" si="58"/>
        <v/>
      </c>
    </row>
    <row r="1606" spans="5:8" x14ac:dyDescent="0.35">
      <c r="E1606" t="str">
        <f>IF(Units!A1606="","",Units!A1606&amp;Units!B1606&amp;Units!C1606&amp;"-"&amp;PROPER(Units!D1606))</f>
        <v>5630802-Brook Civil Town</v>
      </c>
      <c r="F1606" t="str">
        <f t="shared" si="57"/>
        <v/>
      </c>
      <c r="G1606" t="str">
        <f>IF(F1606="","",COUNTIF($F$2:F1606,F1606))</f>
        <v/>
      </c>
      <c r="H1606" t="str">
        <f t="shared" si="58"/>
        <v/>
      </c>
    </row>
    <row r="1607" spans="5:8" x14ac:dyDescent="0.35">
      <c r="E1607" t="str">
        <f>IF(Units!A1607="","",Units!A1607&amp;Units!B1607&amp;Units!C1607&amp;"-"&amp;PROPER(Units!D1607))</f>
        <v>5630803-Goodland Civil Town</v>
      </c>
      <c r="F1607" t="str">
        <f t="shared" si="57"/>
        <v/>
      </c>
      <c r="G1607" t="str">
        <f>IF(F1607="","",COUNTIF($F$2:F1607,F1607))</f>
        <v/>
      </c>
      <c r="H1607" t="str">
        <f t="shared" si="58"/>
        <v/>
      </c>
    </row>
    <row r="1608" spans="5:8" x14ac:dyDescent="0.35">
      <c r="E1608" t="str">
        <f>IF(Units!A1608="","",Units!A1608&amp;Units!B1608&amp;Units!C1608&amp;"-"&amp;PROPER(Units!D1608))</f>
        <v>5630804-Kentland Civil Town</v>
      </c>
      <c r="F1608" t="str">
        <f t="shared" si="57"/>
        <v/>
      </c>
      <c r="G1608" t="str">
        <f>IF(F1608="","",COUNTIF($F$2:F1608,F1608))</f>
        <v/>
      </c>
      <c r="H1608" t="str">
        <f t="shared" si="58"/>
        <v/>
      </c>
    </row>
    <row r="1609" spans="5:8" x14ac:dyDescent="0.35">
      <c r="E1609" t="str">
        <f>IF(Units!A1609="","",Units!A1609&amp;Units!B1609&amp;Units!C1609&amp;"-"&amp;PROPER(Units!D1609))</f>
        <v>5630805-Morocco Civil Town</v>
      </c>
      <c r="F1609" t="str">
        <f t="shared" si="57"/>
        <v/>
      </c>
      <c r="G1609" t="str">
        <f>IF(F1609="","",COUNTIF($F$2:F1609,F1609))</f>
        <v/>
      </c>
      <c r="H1609" t="str">
        <f t="shared" si="58"/>
        <v/>
      </c>
    </row>
    <row r="1610" spans="5:8" x14ac:dyDescent="0.35">
      <c r="E1610" t="str">
        <f>IF(Units!A1610="","",Units!A1610&amp;Units!B1610&amp;Units!C1610&amp;"-"&amp;PROPER(Units!D1610))</f>
        <v>5630806-Mt. Ayr Civil Town</v>
      </c>
      <c r="F1610" t="str">
        <f t="shared" si="57"/>
        <v/>
      </c>
      <c r="G1610" t="str">
        <f>IF(F1610="","",COUNTIF($F$2:F1610,F1610))</f>
        <v/>
      </c>
      <c r="H1610" t="str">
        <f t="shared" si="58"/>
        <v/>
      </c>
    </row>
    <row r="1611" spans="5:8" x14ac:dyDescent="0.35">
      <c r="E1611" t="str">
        <f>IF(Units!A1611="","",Units!A1611&amp;Units!B1611&amp;Units!C1611&amp;"-"&amp;PROPER(Units!D1611))</f>
        <v>5645945-North Newton School Corporation</v>
      </c>
      <c r="F1611" t="str">
        <f t="shared" si="57"/>
        <v/>
      </c>
      <c r="G1611" t="str">
        <f>IF(F1611="","",COUNTIF($F$2:F1611,F1611))</f>
        <v/>
      </c>
      <c r="H1611" t="str">
        <f t="shared" si="58"/>
        <v/>
      </c>
    </row>
    <row r="1612" spans="5:8" x14ac:dyDescent="0.35">
      <c r="E1612" t="str">
        <f>IF(Units!A1612="","",Units!A1612&amp;Units!B1612&amp;Units!C1612&amp;"-"&amp;PROPER(Units!D1612))</f>
        <v>5645995-South Newton School Corporation</v>
      </c>
      <c r="F1612" t="str">
        <f t="shared" si="57"/>
        <v/>
      </c>
      <c r="G1612" t="str">
        <f>IF(F1612="","",COUNTIF($F$2:F1612,F1612))</f>
        <v/>
      </c>
      <c r="H1612" t="str">
        <f t="shared" si="58"/>
        <v/>
      </c>
    </row>
    <row r="1613" spans="5:8" x14ac:dyDescent="0.35">
      <c r="E1613" t="str">
        <f>IF(Units!A1613="","",Units!A1613&amp;Units!B1613&amp;Units!C1613&amp;"-"&amp;PROPER(Units!D1613))</f>
        <v>5650162-Brook Public Library</v>
      </c>
      <c r="F1613" t="str">
        <f t="shared" si="57"/>
        <v/>
      </c>
      <c r="G1613" t="str">
        <f>IF(F1613="","",COUNTIF($F$2:F1613,F1613))</f>
        <v/>
      </c>
      <c r="H1613" t="str">
        <f t="shared" si="58"/>
        <v/>
      </c>
    </row>
    <row r="1614" spans="5:8" x14ac:dyDescent="0.35">
      <c r="E1614" t="str">
        <f>IF(Units!A1614="","",Units!A1614&amp;Units!B1614&amp;Units!C1614&amp;"-"&amp;PROPER(Units!D1614))</f>
        <v>5650163-Goodland Public Library</v>
      </c>
      <c r="F1614" t="str">
        <f t="shared" si="57"/>
        <v/>
      </c>
      <c r="G1614" t="str">
        <f>IF(F1614="","",COUNTIF($F$2:F1614,F1614))</f>
        <v/>
      </c>
      <c r="H1614" t="str">
        <f t="shared" si="58"/>
        <v/>
      </c>
    </row>
    <row r="1615" spans="5:8" x14ac:dyDescent="0.35">
      <c r="E1615" t="str">
        <f>IF(Units!A1615="","",Units!A1615&amp;Units!B1615&amp;Units!C1615&amp;"-"&amp;PROPER(Units!D1615))</f>
        <v>5650164-Kentland Public Library</v>
      </c>
      <c r="F1615" t="str">
        <f t="shared" si="57"/>
        <v/>
      </c>
      <c r="G1615" t="str">
        <f>IF(F1615="","",COUNTIF($F$2:F1615,F1615))</f>
        <v/>
      </c>
      <c r="H1615" t="str">
        <f t="shared" si="58"/>
        <v/>
      </c>
    </row>
    <row r="1616" spans="5:8" x14ac:dyDescent="0.35">
      <c r="E1616" t="str">
        <f>IF(Units!A1616="","",Units!A1616&amp;Units!B1616&amp;Units!C1616&amp;"-"&amp;PROPER(Units!D1616))</f>
        <v>5650166-Newton County Public Library</v>
      </c>
      <c r="F1616" t="str">
        <f t="shared" si="57"/>
        <v/>
      </c>
      <c r="G1616" t="str">
        <f>IF(F1616="","",COUNTIF($F$2:F1616,F1616))</f>
        <v/>
      </c>
      <c r="H1616" t="str">
        <f t="shared" si="58"/>
        <v/>
      </c>
    </row>
    <row r="1617" spans="5:8" x14ac:dyDescent="0.35">
      <c r="E1617" t="str">
        <f>IF(Units!A1617="","",Units!A1617&amp;Units!B1617&amp;Units!C1617&amp;"-"&amp;PROPER(Units!D1617))</f>
        <v>5670019-Kentland Conservancy District</v>
      </c>
      <c r="F1617" t="str">
        <f t="shared" si="57"/>
        <v/>
      </c>
      <c r="G1617" t="str">
        <f>IF(F1617="","",COUNTIF($F$2:F1617,F1617))</f>
        <v/>
      </c>
      <c r="H1617" t="str">
        <f t="shared" si="58"/>
        <v/>
      </c>
    </row>
    <row r="1618" spans="5:8" x14ac:dyDescent="0.35">
      <c r="E1618" t="str">
        <f>IF(Units!A1618="","",Units!A1618&amp;Units!B1618&amp;Units!C1618&amp;"-"&amp;PROPER(Units!D1618))</f>
        <v>5670052-Morocco Conservancy District</v>
      </c>
      <c r="F1618" t="str">
        <f t="shared" si="57"/>
        <v/>
      </c>
      <c r="G1618" t="str">
        <f>IF(F1618="","",COUNTIF($F$2:F1618,F1618))</f>
        <v/>
      </c>
      <c r="H1618" t="str">
        <f t="shared" si="58"/>
        <v/>
      </c>
    </row>
    <row r="1619" spans="5:8" x14ac:dyDescent="0.35">
      <c r="E1619" t="str">
        <f>IF(Units!A1619="","",Units!A1619&amp;Units!B1619&amp;Units!C1619&amp;"-"&amp;PROPER(Units!D1619))</f>
        <v>5710000-Noble County</v>
      </c>
      <c r="F1619" t="str">
        <f t="shared" si="57"/>
        <v/>
      </c>
      <c r="G1619" t="str">
        <f>IF(F1619="","",COUNTIF($F$2:F1619,F1619))</f>
        <v/>
      </c>
      <c r="H1619" t="str">
        <f t="shared" si="58"/>
        <v/>
      </c>
    </row>
    <row r="1620" spans="5:8" x14ac:dyDescent="0.35">
      <c r="E1620" t="str">
        <f>IF(Units!A1620="","",Units!A1620&amp;Units!B1620&amp;Units!C1620&amp;"-"&amp;PROPER(Units!D1620))</f>
        <v>5720001-Albion Township</v>
      </c>
      <c r="F1620" t="str">
        <f t="shared" si="57"/>
        <v/>
      </c>
      <c r="G1620" t="str">
        <f>IF(F1620="","",COUNTIF($F$2:F1620,F1620))</f>
        <v/>
      </c>
      <c r="H1620" t="str">
        <f t="shared" si="58"/>
        <v/>
      </c>
    </row>
    <row r="1621" spans="5:8" x14ac:dyDescent="0.35">
      <c r="E1621" t="str">
        <f>IF(Units!A1621="","",Units!A1621&amp;Units!B1621&amp;Units!C1621&amp;"-"&amp;PROPER(Units!D1621))</f>
        <v>5720002-Allen Township</v>
      </c>
      <c r="F1621" t="str">
        <f t="shared" si="57"/>
        <v/>
      </c>
      <c r="G1621" t="str">
        <f>IF(F1621="","",COUNTIF($F$2:F1621,F1621))</f>
        <v/>
      </c>
      <c r="H1621" t="str">
        <f t="shared" si="58"/>
        <v/>
      </c>
    </row>
    <row r="1622" spans="5:8" x14ac:dyDescent="0.35">
      <c r="E1622" t="str">
        <f>IF(Units!A1622="","",Units!A1622&amp;Units!B1622&amp;Units!C1622&amp;"-"&amp;PROPER(Units!D1622))</f>
        <v>5720003-Elkhart Township</v>
      </c>
      <c r="F1622" t="str">
        <f t="shared" si="57"/>
        <v/>
      </c>
      <c r="G1622" t="str">
        <f>IF(F1622="","",COUNTIF($F$2:F1622,F1622))</f>
        <v/>
      </c>
      <c r="H1622" t="str">
        <f t="shared" si="58"/>
        <v/>
      </c>
    </row>
    <row r="1623" spans="5:8" x14ac:dyDescent="0.35">
      <c r="E1623" t="str">
        <f>IF(Units!A1623="","",Units!A1623&amp;Units!B1623&amp;Units!C1623&amp;"-"&amp;PROPER(Units!D1623))</f>
        <v>5720004-Green Township</v>
      </c>
      <c r="F1623" t="str">
        <f t="shared" si="57"/>
        <v/>
      </c>
      <c r="G1623" t="str">
        <f>IF(F1623="","",COUNTIF($F$2:F1623,F1623))</f>
        <v/>
      </c>
      <c r="H1623" t="str">
        <f t="shared" si="58"/>
        <v/>
      </c>
    </row>
    <row r="1624" spans="5:8" x14ac:dyDescent="0.35">
      <c r="E1624" t="str">
        <f>IF(Units!A1624="","",Units!A1624&amp;Units!B1624&amp;Units!C1624&amp;"-"&amp;PROPER(Units!D1624))</f>
        <v>5720005-Jefferson Township</v>
      </c>
      <c r="F1624" t="str">
        <f t="shared" si="57"/>
        <v/>
      </c>
      <c r="G1624" t="str">
        <f>IF(F1624="","",COUNTIF($F$2:F1624,F1624))</f>
        <v/>
      </c>
      <c r="H1624" t="str">
        <f t="shared" si="58"/>
        <v/>
      </c>
    </row>
    <row r="1625" spans="5:8" x14ac:dyDescent="0.35">
      <c r="E1625" t="str">
        <f>IF(Units!A1625="","",Units!A1625&amp;Units!B1625&amp;Units!C1625&amp;"-"&amp;PROPER(Units!D1625))</f>
        <v>5720006-Noble Township</v>
      </c>
      <c r="F1625" t="str">
        <f t="shared" si="57"/>
        <v/>
      </c>
      <c r="G1625" t="str">
        <f>IF(F1625="","",COUNTIF($F$2:F1625,F1625))</f>
        <v/>
      </c>
      <c r="H1625" t="str">
        <f t="shared" si="58"/>
        <v/>
      </c>
    </row>
    <row r="1626" spans="5:8" x14ac:dyDescent="0.35">
      <c r="E1626" t="str">
        <f>IF(Units!A1626="","",Units!A1626&amp;Units!B1626&amp;Units!C1626&amp;"-"&amp;PROPER(Units!D1626))</f>
        <v>5720007-Orange Township</v>
      </c>
      <c r="F1626" t="str">
        <f t="shared" si="57"/>
        <v/>
      </c>
      <c r="G1626" t="str">
        <f>IF(F1626="","",COUNTIF($F$2:F1626,F1626))</f>
        <v/>
      </c>
      <c r="H1626" t="str">
        <f t="shared" si="58"/>
        <v/>
      </c>
    </row>
    <row r="1627" spans="5:8" x14ac:dyDescent="0.35">
      <c r="E1627" t="str">
        <f>IF(Units!A1627="","",Units!A1627&amp;Units!B1627&amp;Units!C1627&amp;"-"&amp;PROPER(Units!D1627))</f>
        <v>5720008-Perry Township</v>
      </c>
      <c r="F1627" t="str">
        <f t="shared" si="57"/>
        <v/>
      </c>
      <c r="G1627" t="str">
        <f>IF(F1627="","",COUNTIF($F$2:F1627,F1627))</f>
        <v/>
      </c>
      <c r="H1627" t="str">
        <f t="shared" si="58"/>
        <v/>
      </c>
    </row>
    <row r="1628" spans="5:8" x14ac:dyDescent="0.35">
      <c r="E1628" t="str">
        <f>IF(Units!A1628="","",Units!A1628&amp;Units!B1628&amp;Units!C1628&amp;"-"&amp;PROPER(Units!D1628))</f>
        <v>5720009-Sparta Township</v>
      </c>
      <c r="F1628" t="str">
        <f t="shared" si="57"/>
        <v/>
      </c>
      <c r="G1628" t="str">
        <f>IF(F1628="","",COUNTIF($F$2:F1628,F1628))</f>
        <v/>
      </c>
      <c r="H1628" t="str">
        <f t="shared" si="58"/>
        <v/>
      </c>
    </row>
    <row r="1629" spans="5:8" x14ac:dyDescent="0.35">
      <c r="E1629" t="str">
        <f>IF(Units!A1629="","",Units!A1629&amp;Units!B1629&amp;Units!C1629&amp;"-"&amp;PROPER(Units!D1629))</f>
        <v>5720010-Swan Township</v>
      </c>
      <c r="F1629" t="str">
        <f t="shared" si="57"/>
        <v/>
      </c>
      <c r="G1629" t="str">
        <f>IF(F1629="","",COUNTIF($F$2:F1629,F1629))</f>
        <v/>
      </c>
      <c r="H1629" t="str">
        <f t="shared" si="58"/>
        <v/>
      </c>
    </row>
    <row r="1630" spans="5:8" x14ac:dyDescent="0.35">
      <c r="E1630" t="str">
        <f>IF(Units!A1630="","",Units!A1630&amp;Units!B1630&amp;Units!C1630&amp;"-"&amp;PROPER(Units!D1630))</f>
        <v>5720011-Washington Township</v>
      </c>
      <c r="F1630" t="str">
        <f t="shared" si="57"/>
        <v/>
      </c>
      <c r="G1630" t="str">
        <f>IF(F1630="","",COUNTIF($F$2:F1630,F1630))</f>
        <v/>
      </c>
      <c r="H1630" t="str">
        <f t="shared" si="58"/>
        <v/>
      </c>
    </row>
    <row r="1631" spans="5:8" x14ac:dyDescent="0.35">
      <c r="E1631" t="str">
        <f>IF(Units!A1631="","",Units!A1631&amp;Units!B1631&amp;Units!C1631&amp;"-"&amp;PROPER(Units!D1631))</f>
        <v>5720012-Wayne Township</v>
      </c>
      <c r="F1631" t="str">
        <f t="shared" si="57"/>
        <v/>
      </c>
      <c r="G1631" t="str">
        <f>IF(F1631="","",COUNTIF($F$2:F1631,F1631))</f>
        <v/>
      </c>
      <c r="H1631" t="str">
        <f t="shared" si="58"/>
        <v/>
      </c>
    </row>
    <row r="1632" spans="5:8" x14ac:dyDescent="0.35">
      <c r="E1632" t="str">
        <f>IF(Units!A1632="","",Units!A1632&amp;Units!B1632&amp;Units!C1632&amp;"-"&amp;PROPER(Units!D1632))</f>
        <v>5720013-York Township</v>
      </c>
      <c r="F1632" t="str">
        <f t="shared" si="57"/>
        <v/>
      </c>
      <c r="G1632" t="str">
        <f>IF(F1632="","",COUNTIF($F$2:F1632,F1632))</f>
        <v/>
      </c>
      <c r="H1632" t="str">
        <f t="shared" si="58"/>
        <v/>
      </c>
    </row>
    <row r="1633" spans="5:8" x14ac:dyDescent="0.35">
      <c r="E1633" t="str">
        <f>IF(Units!A1633="","",Units!A1633&amp;Units!B1633&amp;Units!C1633&amp;"-"&amp;PROPER(Units!D1633))</f>
        <v>5730418-Kendallville Civil City</v>
      </c>
      <c r="F1633" t="str">
        <f t="shared" si="57"/>
        <v/>
      </c>
      <c r="G1633" t="str">
        <f>IF(F1633="","",COUNTIF($F$2:F1633,F1633))</f>
        <v/>
      </c>
      <c r="H1633" t="str">
        <f t="shared" si="58"/>
        <v/>
      </c>
    </row>
    <row r="1634" spans="5:8" x14ac:dyDescent="0.35">
      <c r="E1634" t="str">
        <f>IF(Units!A1634="","",Units!A1634&amp;Units!B1634&amp;Units!C1634&amp;"-"&amp;PROPER(Units!D1634))</f>
        <v>5730452-Ligonier Civil City</v>
      </c>
      <c r="F1634" t="str">
        <f t="shared" si="57"/>
        <v/>
      </c>
      <c r="G1634" t="str">
        <f>IF(F1634="","",COUNTIF($F$2:F1634,F1634))</f>
        <v/>
      </c>
      <c r="H1634" t="str">
        <f t="shared" si="58"/>
        <v/>
      </c>
    </row>
    <row r="1635" spans="5:8" x14ac:dyDescent="0.35">
      <c r="E1635" t="str">
        <f>IF(Units!A1635="","",Units!A1635&amp;Units!B1635&amp;Units!C1635&amp;"-"&amp;PROPER(Units!D1635))</f>
        <v>5730807-Albion Civil Town</v>
      </c>
      <c r="F1635" t="str">
        <f t="shared" si="57"/>
        <v/>
      </c>
      <c r="G1635" t="str">
        <f>IF(F1635="","",COUNTIF($F$2:F1635,F1635))</f>
        <v/>
      </c>
      <c r="H1635" t="str">
        <f t="shared" si="58"/>
        <v/>
      </c>
    </row>
    <row r="1636" spans="5:8" x14ac:dyDescent="0.35">
      <c r="E1636" t="str">
        <f>IF(Units!A1636="","",Units!A1636&amp;Units!B1636&amp;Units!C1636&amp;"-"&amp;PROPER(Units!D1636))</f>
        <v>5730808-Avilla Civil Town</v>
      </c>
      <c r="F1636" t="str">
        <f t="shared" si="57"/>
        <v/>
      </c>
      <c r="G1636" t="str">
        <f>IF(F1636="","",COUNTIF($F$2:F1636,F1636))</f>
        <v/>
      </c>
      <c r="H1636" t="str">
        <f t="shared" si="58"/>
        <v/>
      </c>
    </row>
    <row r="1637" spans="5:8" x14ac:dyDescent="0.35">
      <c r="E1637" t="str">
        <f>IF(Units!A1637="","",Units!A1637&amp;Units!B1637&amp;Units!C1637&amp;"-"&amp;PROPER(Units!D1637))</f>
        <v>5730809-Cromwell Civil Town</v>
      </c>
      <c r="F1637" t="str">
        <f t="shared" si="57"/>
        <v/>
      </c>
      <c r="G1637" t="str">
        <f>IF(F1637="","",COUNTIF($F$2:F1637,F1637))</f>
        <v/>
      </c>
      <c r="H1637" t="str">
        <f t="shared" si="58"/>
        <v/>
      </c>
    </row>
    <row r="1638" spans="5:8" x14ac:dyDescent="0.35">
      <c r="E1638" t="str">
        <f>IF(Units!A1638="","",Units!A1638&amp;Units!B1638&amp;Units!C1638&amp;"-"&amp;PROPER(Units!D1638))</f>
        <v>5730810-Rome City Civil Town</v>
      </c>
      <c r="F1638" t="str">
        <f t="shared" si="57"/>
        <v/>
      </c>
      <c r="G1638" t="str">
        <f>IF(F1638="","",COUNTIF($F$2:F1638,F1638))</f>
        <v/>
      </c>
      <c r="H1638" t="str">
        <f t="shared" si="58"/>
        <v/>
      </c>
    </row>
    <row r="1639" spans="5:8" x14ac:dyDescent="0.35">
      <c r="E1639" t="str">
        <f>IF(Units!A1639="","",Units!A1639&amp;Units!B1639&amp;Units!C1639&amp;"-"&amp;PROPER(Units!D1639))</f>
        <v>5746055-Central Noble Community School Corporation</v>
      </c>
      <c r="F1639" t="str">
        <f t="shared" si="57"/>
        <v/>
      </c>
      <c r="G1639" t="str">
        <f>IF(F1639="","",COUNTIF($F$2:F1639,F1639))</f>
        <v/>
      </c>
      <c r="H1639" t="str">
        <f t="shared" si="58"/>
        <v/>
      </c>
    </row>
    <row r="1640" spans="5:8" x14ac:dyDescent="0.35">
      <c r="E1640" t="str">
        <f>IF(Units!A1640="","",Units!A1640&amp;Units!B1640&amp;Units!C1640&amp;"-"&amp;PROPER(Units!D1640))</f>
        <v>5746060-East Noble School Corporation</v>
      </c>
      <c r="F1640" t="str">
        <f t="shared" si="57"/>
        <v/>
      </c>
      <c r="G1640" t="str">
        <f>IF(F1640="","",COUNTIF($F$2:F1640,F1640))</f>
        <v/>
      </c>
      <c r="H1640" t="str">
        <f t="shared" si="58"/>
        <v/>
      </c>
    </row>
    <row r="1641" spans="5:8" x14ac:dyDescent="0.35">
      <c r="E1641" t="str">
        <f>IF(Units!A1641="","",Units!A1641&amp;Units!B1641&amp;Units!C1641&amp;"-"&amp;PROPER(Units!D1641))</f>
        <v>5746065-West Noble School Corporation</v>
      </c>
      <c r="F1641" t="str">
        <f t="shared" si="57"/>
        <v/>
      </c>
      <c r="G1641" t="str">
        <f>IF(F1641="","",COUNTIF($F$2:F1641,F1641))</f>
        <v/>
      </c>
      <c r="H1641" t="str">
        <f t="shared" si="58"/>
        <v/>
      </c>
    </row>
    <row r="1642" spans="5:8" x14ac:dyDescent="0.35">
      <c r="E1642" t="str">
        <f>IF(Units!A1642="","",Units!A1642&amp;Units!B1642&amp;Units!C1642&amp;"-"&amp;PROPER(Units!D1642))</f>
        <v>5750167-Kendallville Public Library</v>
      </c>
      <c r="F1642" t="str">
        <f t="shared" si="57"/>
        <v/>
      </c>
      <c r="G1642" t="str">
        <f>IF(F1642="","",COUNTIF($F$2:F1642,F1642))</f>
        <v/>
      </c>
      <c r="H1642" t="str">
        <f t="shared" si="58"/>
        <v/>
      </c>
    </row>
    <row r="1643" spans="5:8" x14ac:dyDescent="0.35">
      <c r="E1643" t="str">
        <f>IF(Units!A1643="","",Units!A1643&amp;Units!B1643&amp;Units!C1643&amp;"-"&amp;PROPER(Units!D1643))</f>
        <v>5750168-Ligonier Public Library</v>
      </c>
      <c r="F1643" t="str">
        <f t="shared" si="57"/>
        <v/>
      </c>
      <c r="G1643" t="str">
        <f>IF(F1643="","",COUNTIF($F$2:F1643,F1643))</f>
        <v/>
      </c>
      <c r="H1643" t="str">
        <f t="shared" si="58"/>
        <v/>
      </c>
    </row>
    <row r="1644" spans="5:8" x14ac:dyDescent="0.35">
      <c r="E1644" t="str">
        <f>IF(Units!A1644="","",Units!A1644&amp;Units!B1644&amp;Units!C1644&amp;"-"&amp;PROPER(Units!D1644))</f>
        <v>5750169-Noble County Public Library</v>
      </c>
      <c r="F1644" t="str">
        <f t="shared" si="57"/>
        <v/>
      </c>
      <c r="G1644" t="str">
        <f>IF(F1644="","",COUNTIF($F$2:F1644,F1644))</f>
        <v/>
      </c>
      <c r="H1644" t="str">
        <f t="shared" si="58"/>
        <v/>
      </c>
    </row>
    <row r="1645" spans="5:8" x14ac:dyDescent="0.35">
      <c r="E1645" t="str">
        <f>IF(Units!A1645="","",Units!A1645&amp;Units!B1645&amp;Units!C1645&amp;"-"&amp;PROPER(Units!D1645))</f>
        <v>5770054-Rome City Conservancy</v>
      </c>
      <c r="F1645" t="str">
        <f t="shared" si="57"/>
        <v/>
      </c>
      <c r="G1645" t="str">
        <f>IF(F1645="","",COUNTIF($F$2:F1645,F1645))</f>
        <v/>
      </c>
      <c r="H1645" t="str">
        <f t="shared" si="58"/>
        <v/>
      </c>
    </row>
    <row r="1646" spans="5:8" x14ac:dyDescent="0.35">
      <c r="E1646" t="str">
        <f>IF(Units!A1646="","",Units!A1646&amp;Units!B1646&amp;Units!C1646&amp;"-"&amp;PROPER(Units!D1646))</f>
        <v>5810000-Ohio County</v>
      </c>
      <c r="F1646" t="str">
        <f t="shared" si="57"/>
        <v/>
      </c>
      <c r="G1646" t="str">
        <f>IF(F1646="","",COUNTIF($F$2:F1646,F1646))</f>
        <v/>
      </c>
      <c r="H1646" t="str">
        <f t="shared" si="58"/>
        <v/>
      </c>
    </row>
    <row r="1647" spans="5:8" x14ac:dyDescent="0.35">
      <c r="E1647" t="str">
        <f>IF(Units!A1647="","",Units!A1647&amp;Units!B1647&amp;Units!C1647&amp;"-"&amp;PROPER(Units!D1647))</f>
        <v>5820001-Cass Township</v>
      </c>
      <c r="F1647" t="str">
        <f t="shared" si="57"/>
        <v/>
      </c>
      <c r="G1647" t="str">
        <f>IF(F1647="","",COUNTIF($F$2:F1647,F1647))</f>
        <v/>
      </c>
      <c r="H1647" t="str">
        <f t="shared" si="58"/>
        <v/>
      </c>
    </row>
    <row r="1648" spans="5:8" x14ac:dyDescent="0.35">
      <c r="E1648" t="str">
        <f>IF(Units!A1648="","",Units!A1648&amp;Units!B1648&amp;Units!C1648&amp;"-"&amp;PROPER(Units!D1648))</f>
        <v>5820002-Pike Township</v>
      </c>
      <c r="F1648" t="str">
        <f t="shared" si="57"/>
        <v/>
      </c>
      <c r="G1648" t="str">
        <f>IF(F1648="","",COUNTIF($F$2:F1648,F1648))</f>
        <v/>
      </c>
      <c r="H1648" t="str">
        <f t="shared" si="58"/>
        <v/>
      </c>
    </row>
    <row r="1649" spans="5:8" x14ac:dyDescent="0.35">
      <c r="E1649" t="str">
        <f>IF(Units!A1649="","",Units!A1649&amp;Units!B1649&amp;Units!C1649&amp;"-"&amp;PROPER(Units!D1649))</f>
        <v>5820003-Randolph Township</v>
      </c>
      <c r="F1649" t="str">
        <f t="shared" si="57"/>
        <v/>
      </c>
      <c r="G1649" t="str">
        <f>IF(F1649="","",COUNTIF($F$2:F1649,F1649))</f>
        <v/>
      </c>
      <c r="H1649" t="str">
        <f t="shared" si="58"/>
        <v/>
      </c>
    </row>
    <row r="1650" spans="5:8" x14ac:dyDescent="0.35">
      <c r="E1650" t="str">
        <f>IF(Units!A1650="","",Units!A1650&amp;Units!B1650&amp;Units!C1650&amp;"-"&amp;PROPER(Units!D1650))</f>
        <v>5820004-Union Township</v>
      </c>
      <c r="F1650" t="str">
        <f t="shared" si="57"/>
        <v/>
      </c>
      <c r="G1650" t="str">
        <f>IF(F1650="","",COUNTIF($F$2:F1650,F1650))</f>
        <v/>
      </c>
      <c r="H1650" t="str">
        <f t="shared" si="58"/>
        <v/>
      </c>
    </row>
    <row r="1651" spans="5:8" x14ac:dyDescent="0.35">
      <c r="E1651" t="str">
        <f>IF(Units!A1651="","",Units!A1651&amp;Units!B1651&amp;Units!C1651&amp;"-"&amp;PROPER(Units!D1651))</f>
        <v>5830462-Rising Sun Civil City</v>
      </c>
      <c r="F1651" t="str">
        <f t="shared" si="57"/>
        <v/>
      </c>
      <c r="G1651" t="str">
        <f>IF(F1651="","",COUNTIF($F$2:F1651,F1651))</f>
        <v/>
      </c>
      <c r="H1651" t="str">
        <f t="shared" si="58"/>
        <v/>
      </c>
    </row>
    <row r="1652" spans="5:8" x14ac:dyDescent="0.35">
      <c r="E1652" t="str">
        <f>IF(Units!A1652="","",Units!A1652&amp;Units!B1652&amp;Units!C1652&amp;"-"&amp;PROPER(Units!D1652))</f>
        <v>5846080-Rising Sun-Ohio County Community School</v>
      </c>
      <c r="F1652" t="str">
        <f t="shared" si="57"/>
        <v/>
      </c>
      <c r="G1652" t="str">
        <f>IF(F1652="","",COUNTIF($F$2:F1652,F1652))</f>
        <v/>
      </c>
      <c r="H1652" t="str">
        <f t="shared" si="58"/>
        <v/>
      </c>
    </row>
    <row r="1653" spans="5:8" x14ac:dyDescent="0.35">
      <c r="E1653" t="str">
        <f>IF(Units!A1653="","",Units!A1653&amp;Units!B1653&amp;Units!C1653&amp;"-"&amp;PROPER(Units!D1653))</f>
        <v>5850170-Ohio County Public Library</v>
      </c>
      <c r="F1653" t="str">
        <f t="shared" si="57"/>
        <v/>
      </c>
      <c r="G1653" t="str">
        <f>IF(F1653="","",COUNTIF($F$2:F1653,F1653))</f>
        <v/>
      </c>
      <c r="H1653" t="str">
        <f t="shared" si="58"/>
        <v/>
      </c>
    </row>
    <row r="1654" spans="5:8" x14ac:dyDescent="0.35">
      <c r="E1654" t="str">
        <f>IF(Units!A1654="","",Units!A1654&amp;Units!B1654&amp;Units!C1654&amp;"-"&amp;PROPER(Units!D1654))</f>
        <v>5910000-Orange County</v>
      </c>
      <c r="F1654" t="str">
        <f t="shared" si="57"/>
        <v/>
      </c>
      <c r="G1654" t="str">
        <f>IF(F1654="","",COUNTIF($F$2:F1654,F1654))</f>
        <v/>
      </c>
      <c r="H1654" t="str">
        <f t="shared" si="58"/>
        <v/>
      </c>
    </row>
    <row r="1655" spans="5:8" x14ac:dyDescent="0.35">
      <c r="E1655" t="str">
        <f>IF(Units!A1655="","",Units!A1655&amp;Units!B1655&amp;Units!C1655&amp;"-"&amp;PROPER(Units!D1655))</f>
        <v>5920001-French Lick Township</v>
      </c>
      <c r="F1655" t="str">
        <f t="shared" si="57"/>
        <v/>
      </c>
      <c r="G1655" t="str">
        <f>IF(F1655="","",COUNTIF($F$2:F1655,F1655))</f>
        <v/>
      </c>
      <c r="H1655" t="str">
        <f t="shared" si="58"/>
        <v/>
      </c>
    </row>
    <row r="1656" spans="5:8" x14ac:dyDescent="0.35">
      <c r="E1656" t="str">
        <f>IF(Units!A1656="","",Units!A1656&amp;Units!B1656&amp;Units!C1656&amp;"-"&amp;PROPER(Units!D1656))</f>
        <v>5920002-Greenfield Township</v>
      </c>
      <c r="F1656" t="str">
        <f t="shared" si="57"/>
        <v/>
      </c>
      <c r="G1656" t="str">
        <f>IF(F1656="","",COUNTIF($F$2:F1656,F1656))</f>
        <v/>
      </c>
      <c r="H1656" t="str">
        <f t="shared" si="58"/>
        <v/>
      </c>
    </row>
    <row r="1657" spans="5:8" x14ac:dyDescent="0.35">
      <c r="E1657" t="str">
        <f>IF(Units!A1657="","",Units!A1657&amp;Units!B1657&amp;Units!C1657&amp;"-"&amp;PROPER(Units!D1657))</f>
        <v>5920003-Jackson Township</v>
      </c>
      <c r="F1657" t="str">
        <f t="shared" si="57"/>
        <v/>
      </c>
      <c r="G1657" t="str">
        <f>IF(F1657="","",COUNTIF($F$2:F1657,F1657))</f>
        <v/>
      </c>
      <c r="H1657" t="str">
        <f t="shared" si="58"/>
        <v/>
      </c>
    </row>
    <row r="1658" spans="5:8" x14ac:dyDescent="0.35">
      <c r="E1658" t="str">
        <f>IF(Units!A1658="","",Units!A1658&amp;Units!B1658&amp;Units!C1658&amp;"-"&amp;PROPER(Units!D1658))</f>
        <v>5920004-Northeast Township</v>
      </c>
      <c r="F1658" t="str">
        <f t="shared" si="57"/>
        <v/>
      </c>
      <c r="G1658" t="str">
        <f>IF(F1658="","",COUNTIF($F$2:F1658,F1658))</f>
        <v/>
      </c>
      <c r="H1658" t="str">
        <f t="shared" si="58"/>
        <v/>
      </c>
    </row>
    <row r="1659" spans="5:8" x14ac:dyDescent="0.35">
      <c r="E1659" t="str">
        <f>IF(Units!A1659="","",Units!A1659&amp;Units!B1659&amp;Units!C1659&amp;"-"&amp;PROPER(Units!D1659))</f>
        <v>5920005-Northwest Township</v>
      </c>
      <c r="F1659" t="str">
        <f t="shared" si="57"/>
        <v/>
      </c>
      <c r="G1659" t="str">
        <f>IF(F1659="","",COUNTIF($F$2:F1659,F1659))</f>
        <v/>
      </c>
      <c r="H1659" t="str">
        <f t="shared" si="58"/>
        <v/>
      </c>
    </row>
    <row r="1660" spans="5:8" x14ac:dyDescent="0.35">
      <c r="E1660" t="str">
        <f>IF(Units!A1660="","",Units!A1660&amp;Units!B1660&amp;Units!C1660&amp;"-"&amp;PROPER(Units!D1660))</f>
        <v>5920006-Orangeville Township</v>
      </c>
      <c r="F1660" t="str">
        <f t="shared" si="57"/>
        <v/>
      </c>
      <c r="G1660" t="str">
        <f>IF(F1660="","",COUNTIF($F$2:F1660,F1660))</f>
        <v/>
      </c>
      <c r="H1660" t="str">
        <f t="shared" si="58"/>
        <v/>
      </c>
    </row>
    <row r="1661" spans="5:8" x14ac:dyDescent="0.35">
      <c r="E1661" t="str">
        <f>IF(Units!A1661="","",Units!A1661&amp;Units!B1661&amp;Units!C1661&amp;"-"&amp;PROPER(Units!D1661))</f>
        <v>5920007-Orleans Township</v>
      </c>
      <c r="F1661" t="str">
        <f t="shared" si="57"/>
        <v/>
      </c>
      <c r="G1661" t="str">
        <f>IF(F1661="","",COUNTIF($F$2:F1661,F1661))</f>
        <v/>
      </c>
      <c r="H1661" t="str">
        <f t="shared" si="58"/>
        <v/>
      </c>
    </row>
    <row r="1662" spans="5:8" x14ac:dyDescent="0.35">
      <c r="E1662" t="str">
        <f>IF(Units!A1662="","",Units!A1662&amp;Units!B1662&amp;Units!C1662&amp;"-"&amp;PROPER(Units!D1662))</f>
        <v>5920008-Paoli Township</v>
      </c>
      <c r="F1662" t="str">
        <f t="shared" si="57"/>
        <v/>
      </c>
      <c r="G1662" t="str">
        <f>IF(F1662="","",COUNTIF($F$2:F1662,F1662))</f>
        <v/>
      </c>
      <c r="H1662" t="str">
        <f t="shared" si="58"/>
        <v/>
      </c>
    </row>
    <row r="1663" spans="5:8" x14ac:dyDescent="0.35">
      <c r="E1663" t="str">
        <f>IF(Units!A1663="","",Units!A1663&amp;Units!B1663&amp;Units!C1663&amp;"-"&amp;PROPER(Units!D1663))</f>
        <v>5920009-Southeast Township</v>
      </c>
      <c r="F1663" t="str">
        <f t="shared" si="57"/>
        <v/>
      </c>
      <c r="G1663" t="str">
        <f>IF(F1663="","",COUNTIF($F$2:F1663,F1663))</f>
        <v/>
      </c>
      <c r="H1663" t="str">
        <f t="shared" si="58"/>
        <v/>
      </c>
    </row>
    <row r="1664" spans="5:8" x14ac:dyDescent="0.35">
      <c r="E1664" t="str">
        <f>IF(Units!A1664="","",Units!A1664&amp;Units!B1664&amp;Units!C1664&amp;"-"&amp;PROPER(Units!D1664))</f>
        <v>5920010-Stamperscreek Township</v>
      </c>
      <c r="F1664" t="str">
        <f t="shared" si="57"/>
        <v/>
      </c>
      <c r="G1664" t="str">
        <f>IF(F1664="","",COUNTIF($F$2:F1664,F1664))</f>
        <v/>
      </c>
      <c r="H1664" t="str">
        <f t="shared" si="58"/>
        <v/>
      </c>
    </row>
    <row r="1665" spans="5:8" x14ac:dyDescent="0.35">
      <c r="E1665" t="str">
        <f>IF(Units!A1665="","",Units!A1665&amp;Units!B1665&amp;Units!C1665&amp;"-"&amp;PROPER(Units!D1665))</f>
        <v>5930812-French Lick Civil Town</v>
      </c>
      <c r="F1665" t="str">
        <f t="shared" si="57"/>
        <v/>
      </c>
      <c r="G1665" t="str">
        <f>IF(F1665="","",COUNTIF($F$2:F1665,F1665))</f>
        <v/>
      </c>
      <c r="H1665" t="str">
        <f t="shared" si="58"/>
        <v/>
      </c>
    </row>
    <row r="1666" spans="5:8" x14ac:dyDescent="0.35">
      <c r="E1666" t="str">
        <f>IF(Units!A1666="","",Units!A1666&amp;Units!B1666&amp;Units!C1666&amp;"-"&amp;PROPER(Units!D1666))</f>
        <v>5930813-Orleans Civil Town</v>
      </c>
      <c r="F1666" t="str">
        <f t="shared" si="57"/>
        <v/>
      </c>
      <c r="G1666" t="str">
        <f>IF(F1666="","",COUNTIF($F$2:F1666,F1666))</f>
        <v/>
      </c>
      <c r="H1666" t="str">
        <f t="shared" si="58"/>
        <v/>
      </c>
    </row>
    <row r="1667" spans="5:8" x14ac:dyDescent="0.35">
      <c r="E1667" t="str">
        <f>IF(Units!A1667="","",Units!A1667&amp;Units!B1667&amp;Units!C1667&amp;"-"&amp;PROPER(Units!D1667))</f>
        <v>5930814-Paoli Civil Town</v>
      </c>
      <c r="F1667" t="str">
        <f t="shared" ref="F1667:F1730" si="59">IF(LEFT(E1667,2)=$F$1,$F$1,"")</f>
        <v/>
      </c>
      <c r="G1667" t="str">
        <f>IF(F1667="","",COUNTIF($F$2:F1667,F1667))</f>
        <v/>
      </c>
      <c r="H1667" t="str">
        <f t="shared" ref="H1667:H1730" si="60">IF(G1667="","",E1667)</f>
        <v/>
      </c>
    </row>
    <row r="1668" spans="5:8" x14ac:dyDescent="0.35">
      <c r="E1668" t="str">
        <f>IF(Units!A1668="","",Units!A1668&amp;Units!B1668&amp;Units!C1668&amp;"-"&amp;PROPER(Units!D1668))</f>
        <v>5930815-Town Of West Baden Springs</v>
      </c>
      <c r="F1668" t="str">
        <f t="shared" si="59"/>
        <v/>
      </c>
      <c r="G1668" t="str">
        <f>IF(F1668="","",COUNTIF($F$2:F1668,F1668))</f>
        <v/>
      </c>
      <c r="H1668" t="str">
        <f t="shared" si="60"/>
        <v/>
      </c>
    </row>
    <row r="1669" spans="5:8" x14ac:dyDescent="0.35">
      <c r="E1669" t="str">
        <f>IF(Units!A1669="","",Units!A1669&amp;Units!B1669&amp;Units!C1669&amp;"-"&amp;PROPER(Units!D1669))</f>
        <v>5946145-Orleans Community School Corporation</v>
      </c>
      <c r="F1669" t="str">
        <f t="shared" si="59"/>
        <v/>
      </c>
      <c r="G1669" t="str">
        <f>IF(F1669="","",COUNTIF($F$2:F1669,F1669))</f>
        <v/>
      </c>
      <c r="H1669" t="str">
        <f t="shared" si="60"/>
        <v/>
      </c>
    </row>
    <row r="1670" spans="5:8" x14ac:dyDescent="0.35">
      <c r="E1670" t="str">
        <f>IF(Units!A1670="","",Units!A1670&amp;Units!B1670&amp;Units!C1670&amp;"-"&amp;PROPER(Units!D1670))</f>
        <v>5946155-Paoli Community School Corporation</v>
      </c>
      <c r="F1670" t="str">
        <f t="shared" si="59"/>
        <v/>
      </c>
      <c r="G1670" t="str">
        <f>IF(F1670="","",COUNTIF($F$2:F1670,F1670))</f>
        <v/>
      </c>
      <c r="H1670" t="str">
        <f t="shared" si="60"/>
        <v/>
      </c>
    </row>
    <row r="1671" spans="5:8" x14ac:dyDescent="0.35">
      <c r="E1671" t="str">
        <f>IF(Units!A1671="","",Units!A1671&amp;Units!B1671&amp;Units!C1671&amp;"-"&amp;PROPER(Units!D1671))</f>
        <v>5946160-Springs Valley Community Schools</v>
      </c>
      <c r="F1671" t="str">
        <f t="shared" si="59"/>
        <v/>
      </c>
      <c r="G1671" t="str">
        <f>IF(F1671="","",COUNTIF($F$2:F1671,F1671))</f>
        <v/>
      </c>
      <c r="H1671" t="str">
        <f t="shared" si="60"/>
        <v/>
      </c>
    </row>
    <row r="1672" spans="5:8" x14ac:dyDescent="0.35">
      <c r="E1672" t="str">
        <f>IF(Units!A1672="","",Units!A1672&amp;Units!B1672&amp;Units!C1672&amp;"-"&amp;PROPER(Units!D1672))</f>
        <v>5950171-Orleans Public Library</v>
      </c>
      <c r="F1672" t="str">
        <f t="shared" si="59"/>
        <v/>
      </c>
      <c r="G1672" t="str">
        <f>IF(F1672="","",COUNTIF($F$2:F1672,F1672))</f>
        <v/>
      </c>
      <c r="H1672" t="str">
        <f t="shared" si="60"/>
        <v/>
      </c>
    </row>
    <row r="1673" spans="5:8" x14ac:dyDescent="0.35">
      <c r="E1673" t="str">
        <f>IF(Units!A1673="","",Units!A1673&amp;Units!B1673&amp;Units!C1673&amp;"-"&amp;PROPER(Units!D1673))</f>
        <v>5950172-Paoli Public Library</v>
      </c>
      <c r="F1673" t="str">
        <f t="shared" si="59"/>
        <v/>
      </c>
      <c r="G1673" t="str">
        <f>IF(F1673="","",COUNTIF($F$2:F1673,F1673))</f>
        <v/>
      </c>
      <c r="H1673" t="str">
        <f t="shared" si="60"/>
        <v/>
      </c>
    </row>
    <row r="1674" spans="5:8" x14ac:dyDescent="0.35">
      <c r="E1674" t="str">
        <f>IF(Units!A1674="","",Units!A1674&amp;Units!B1674&amp;Units!C1674&amp;"-"&amp;PROPER(Units!D1674))</f>
        <v>5950173-French Lick-Melton Public Library</v>
      </c>
      <c r="F1674" t="str">
        <f t="shared" si="59"/>
        <v/>
      </c>
      <c r="G1674" t="str">
        <f>IF(F1674="","",COUNTIF($F$2:F1674,F1674))</f>
        <v/>
      </c>
      <c r="H1674" t="str">
        <f t="shared" si="60"/>
        <v/>
      </c>
    </row>
    <row r="1675" spans="5:8" x14ac:dyDescent="0.35">
      <c r="E1675" t="str">
        <f>IF(Units!A1675="","",Units!A1675&amp;Units!B1675&amp;Units!C1675&amp;"-"&amp;PROPER(Units!D1675))</f>
        <v>5960992-Orange County Fire Protection District</v>
      </c>
      <c r="F1675" t="str">
        <f t="shared" si="59"/>
        <v/>
      </c>
      <c r="G1675" t="str">
        <f>IF(F1675="","",COUNTIF($F$2:F1675,F1675))</f>
        <v/>
      </c>
      <c r="H1675" t="str">
        <f t="shared" si="60"/>
        <v/>
      </c>
    </row>
    <row r="1676" spans="5:8" x14ac:dyDescent="0.35">
      <c r="E1676" t="str">
        <f>IF(Units!A1676="","",Units!A1676&amp;Units!B1676&amp;Units!C1676&amp;"-"&amp;PROPER(Units!D1676))</f>
        <v>5961063-Orange County Solid Waste Management District</v>
      </c>
      <c r="F1676" t="str">
        <f t="shared" si="59"/>
        <v/>
      </c>
      <c r="G1676" t="str">
        <f>IF(F1676="","",COUNTIF($F$2:F1676,F1676))</f>
        <v/>
      </c>
      <c r="H1676" t="str">
        <f t="shared" si="60"/>
        <v/>
      </c>
    </row>
    <row r="1677" spans="5:8" x14ac:dyDescent="0.35">
      <c r="E1677" t="str">
        <f>IF(Units!A1677="","",Units!A1677&amp;Units!B1677&amp;Units!C1677&amp;"-"&amp;PROPER(Units!D1677))</f>
        <v>5970021-Springs Valley Conservancy District</v>
      </c>
      <c r="F1677" t="str">
        <f t="shared" si="59"/>
        <v/>
      </c>
      <c r="G1677" t="str">
        <f>IF(F1677="","",COUNTIF($F$2:F1677,F1677))</f>
        <v/>
      </c>
      <c r="H1677" t="str">
        <f t="shared" si="60"/>
        <v/>
      </c>
    </row>
    <row r="1678" spans="5:8" x14ac:dyDescent="0.35">
      <c r="E1678" t="str">
        <f>IF(Units!A1678="","",Units!A1678&amp;Units!B1678&amp;Units!C1678&amp;"-"&amp;PROPER(Units!D1678))</f>
        <v>6010000-Owen County</v>
      </c>
      <c r="F1678" t="str">
        <f t="shared" si="59"/>
        <v/>
      </c>
      <c r="G1678" t="str">
        <f>IF(F1678="","",COUNTIF($F$2:F1678,F1678))</f>
        <v/>
      </c>
      <c r="H1678" t="str">
        <f t="shared" si="60"/>
        <v/>
      </c>
    </row>
    <row r="1679" spans="5:8" x14ac:dyDescent="0.35">
      <c r="E1679" t="str">
        <f>IF(Units!A1679="","",Units!A1679&amp;Units!B1679&amp;Units!C1679&amp;"-"&amp;PROPER(Units!D1679))</f>
        <v>6020001-Clay Township</v>
      </c>
      <c r="F1679" t="str">
        <f t="shared" si="59"/>
        <v/>
      </c>
      <c r="G1679" t="str">
        <f>IF(F1679="","",COUNTIF($F$2:F1679,F1679))</f>
        <v/>
      </c>
      <c r="H1679" t="str">
        <f t="shared" si="60"/>
        <v/>
      </c>
    </row>
    <row r="1680" spans="5:8" x14ac:dyDescent="0.35">
      <c r="E1680" t="str">
        <f>IF(Units!A1680="","",Units!A1680&amp;Units!B1680&amp;Units!C1680&amp;"-"&amp;PROPER(Units!D1680))</f>
        <v>6020002-Franklin Township</v>
      </c>
      <c r="F1680" t="str">
        <f t="shared" si="59"/>
        <v/>
      </c>
      <c r="G1680" t="str">
        <f>IF(F1680="","",COUNTIF($F$2:F1680,F1680))</f>
        <v/>
      </c>
      <c r="H1680" t="str">
        <f t="shared" si="60"/>
        <v/>
      </c>
    </row>
    <row r="1681" spans="5:8" x14ac:dyDescent="0.35">
      <c r="E1681" t="str">
        <f>IF(Units!A1681="","",Units!A1681&amp;Units!B1681&amp;Units!C1681&amp;"-"&amp;PROPER(Units!D1681))</f>
        <v>6020003-Harrison Township</v>
      </c>
      <c r="F1681" t="str">
        <f t="shared" si="59"/>
        <v/>
      </c>
      <c r="G1681" t="str">
        <f>IF(F1681="","",COUNTIF($F$2:F1681,F1681))</f>
        <v/>
      </c>
      <c r="H1681" t="str">
        <f t="shared" si="60"/>
        <v/>
      </c>
    </row>
    <row r="1682" spans="5:8" x14ac:dyDescent="0.35">
      <c r="E1682" t="str">
        <f>IF(Units!A1682="","",Units!A1682&amp;Units!B1682&amp;Units!C1682&amp;"-"&amp;PROPER(Units!D1682))</f>
        <v>6020004-Jackson Township</v>
      </c>
      <c r="F1682" t="str">
        <f t="shared" si="59"/>
        <v/>
      </c>
      <c r="G1682" t="str">
        <f>IF(F1682="","",COUNTIF($F$2:F1682,F1682))</f>
        <v/>
      </c>
      <c r="H1682" t="str">
        <f t="shared" si="60"/>
        <v/>
      </c>
    </row>
    <row r="1683" spans="5:8" x14ac:dyDescent="0.35">
      <c r="E1683" t="str">
        <f>IF(Units!A1683="","",Units!A1683&amp;Units!B1683&amp;Units!C1683&amp;"-"&amp;PROPER(Units!D1683))</f>
        <v>6020005-Jefferson Township</v>
      </c>
      <c r="F1683" t="str">
        <f t="shared" si="59"/>
        <v/>
      </c>
      <c r="G1683" t="str">
        <f>IF(F1683="","",COUNTIF($F$2:F1683,F1683))</f>
        <v/>
      </c>
      <c r="H1683" t="str">
        <f t="shared" si="60"/>
        <v/>
      </c>
    </row>
    <row r="1684" spans="5:8" x14ac:dyDescent="0.35">
      <c r="E1684" t="str">
        <f>IF(Units!A1684="","",Units!A1684&amp;Units!B1684&amp;Units!C1684&amp;"-"&amp;PROPER(Units!D1684))</f>
        <v>6020006-Jennings Township</v>
      </c>
      <c r="F1684" t="str">
        <f t="shared" si="59"/>
        <v/>
      </c>
      <c r="G1684" t="str">
        <f>IF(F1684="","",COUNTIF($F$2:F1684,F1684))</f>
        <v/>
      </c>
      <c r="H1684" t="str">
        <f t="shared" si="60"/>
        <v/>
      </c>
    </row>
    <row r="1685" spans="5:8" x14ac:dyDescent="0.35">
      <c r="E1685" t="str">
        <f>IF(Units!A1685="","",Units!A1685&amp;Units!B1685&amp;Units!C1685&amp;"-"&amp;PROPER(Units!D1685))</f>
        <v>6020007-Lafayette Township</v>
      </c>
      <c r="F1685" t="str">
        <f t="shared" si="59"/>
        <v/>
      </c>
      <c r="G1685" t="str">
        <f>IF(F1685="","",COUNTIF($F$2:F1685,F1685))</f>
        <v/>
      </c>
      <c r="H1685" t="str">
        <f t="shared" si="60"/>
        <v/>
      </c>
    </row>
    <row r="1686" spans="5:8" x14ac:dyDescent="0.35">
      <c r="E1686" t="str">
        <f>IF(Units!A1686="","",Units!A1686&amp;Units!B1686&amp;Units!C1686&amp;"-"&amp;PROPER(Units!D1686))</f>
        <v>6020008-Marion Township</v>
      </c>
      <c r="F1686" t="str">
        <f t="shared" si="59"/>
        <v/>
      </c>
      <c r="G1686" t="str">
        <f>IF(F1686="","",COUNTIF($F$2:F1686,F1686))</f>
        <v/>
      </c>
      <c r="H1686" t="str">
        <f t="shared" si="60"/>
        <v/>
      </c>
    </row>
    <row r="1687" spans="5:8" x14ac:dyDescent="0.35">
      <c r="E1687" t="str">
        <f>IF(Units!A1687="","",Units!A1687&amp;Units!B1687&amp;Units!C1687&amp;"-"&amp;PROPER(Units!D1687))</f>
        <v>6020009-Montgomery Township</v>
      </c>
      <c r="F1687" t="str">
        <f t="shared" si="59"/>
        <v/>
      </c>
      <c r="G1687" t="str">
        <f>IF(F1687="","",COUNTIF($F$2:F1687,F1687))</f>
        <v/>
      </c>
      <c r="H1687" t="str">
        <f t="shared" si="60"/>
        <v/>
      </c>
    </row>
    <row r="1688" spans="5:8" x14ac:dyDescent="0.35">
      <c r="E1688" t="str">
        <f>IF(Units!A1688="","",Units!A1688&amp;Units!B1688&amp;Units!C1688&amp;"-"&amp;PROPER(Units!D1688))</f>
        <v>6020010-Morgan Township</v>
      </c>
      <c r="F1688" t="str">
        <f t="shared" si="59"/>
        <v/>
      </c>
      <c r="G1688" t="str">
        <f>IF(F1688="","",COUNTIF($F$2:F1688,F1688))</f>
        <v/>
      </c>
      <c r="H1688" t="str">
        <f t="shared" si="60"/>
        <v/>
      </c>
    </row>
    <row r="1689" spans="5:8" x14ac:dyDescent="0.35">
      <c r="E1689" t="str">
        <f>IF(Units!A1689="","",Units!A1689&amp;Units!B1689&amp;Units!C1689&amp;"-"&amp;PROPER(Units!D1689))</f>
        <v>6020011-Taylor Township</v>
      </c>
      <c r="F1689" t="str">
        <f t="shared" si="59"/>
        <v/>
      </c>
      <c r="G1689" t="str">
        <f>IF(F1689="","",COUNTIF($F$2:F1689,F1689))</f>
        <v/>
      </c>
      <c r="H1689" t="str">
        <f t="shared" si="60"/>
        <v/>
      </c>
    </row>
    <row r="1690" spans="5:8" x14ac:dyDescent="0.35">
      <c r="E1690" t="str">
        <f>IF(Units!A1690="","",Units!A1690&amp;Units!B1690&amp;Units!C1690&amp;"-"&amp;PROPER(Units!D1690))</f>
        <v>6020012-Washington Township</v>
      </c>
      <c r="F1690" t="str">
        <f t="shared" si="59"/>
        <v/>
      </c>
      <c r="G1690" t="str">
        <f>IF(F1690="","",COUNTIF($F$2:F1690,F1690))</f>
        <v/>
      </c>
      <c r="H1690" t="str">
        <f t="shared" si="60"/>
        <v/>
      </c>
    </row>
    <row r="1691" spans="5:8" x14ac:dyDescent="0.35">
      <c r="E1691" t="str">
        <f>IF(Units!A1691="","",Units!A1691&amp;Units!B1691&amp;Units!C1691&amp;"-"&amp;PROPER(Units!D1691))</f>
        <v>6020013-Wayne Township</v>
      </c>
      <c r="F1691" t="str">
        <f t="shared" si="59"/>
        <v/>
      </c>
      <c r="G1691" t="str">
        <f>IF(F1691="","",COUNTIF($F$2:F1691,F1691))</f>
        <v/>
      </c>
      <c r="H1691" t="str">
        <f t="shared" si="60"/>
        <v/>
      </c>
    </row>
    <row r="1692" spans="5:8" x14ac:dyDescent="0.35">
      <c r="E1692" t="str">
        <f>IF(Units!A1692="","",Units!A1692&amp;Units!B1692&amp;Units!C1692&amp;"-"&amp;PROPER(Units!D1692))</f>
        <v>6030816-Gosport Civil Town</v>
      </c>
      <c r="F1692" t="str">
        <f t="shared" si="59"/>
        <v/>
      </c>
      <c r="G1692" t="str">
        <f>IF(F1692="","",COUNTIF($F$2:F1692,F1692))</f>
        <v/>
      </c>
      <c r="H1692" t="str">
        <f t="shared" si="60"/>
        <v/>
      </c>
    </row>
    <row r="1693" spans="5:8" x14ac:dyDescent="0.35">
      <c r="E1693" t="str">
        <f>IF(Units!A1693="","",Units!A1693&amp;Units!B1693&amp;Units!C1693&amp;"-"&amp;PROPER(Units!D1693))</f>
        <v>6030817-Spencer Civil Town</v>
      </c>
      <c r="F1693" t="str">
        <f t="shared" si="59"/>
        <v/>
      </c>
      <c r="G1693" t="str">
        <f>IF(F1693="","",COUNTIF($F$2:F1693,F1693))</f>
        <v/>
      </c>
      <c r="H1693" t="str">
        <f t="shared" si="60"/>
        <v/>
      </c>
    </row>
    <row r="1694" spans="5:8" x14ac:dyDescent="0.35">
      <c r="E1694" t="str">
        <f>IF(Units!A1694="","",Units!A1694&amp;Units!B1694&amp;Units!C1694&amp;"-"&amp;PROPER(Units!D1694))</f>
        <v>6046195-Spencer-Owen Community School Corporation</v>
      </c>
      <c r="F1694" t="str">
        <f t="shared" si="59"/>
        <v/>
      </c>
      <c r="G1694" t="str">
        <f>IF(F1694="","",COUNTIF($F$2:F1694,F1694))</f>
        <v/>
      </c>
      <c r="H1694" t="str">
        <f t="shared" si="60"/>
        <v/>
      </c>
    </row>
    <row r="1695" spans="5:8" x14ac:dyDescent="0.35">
      <c r="E1695" t="str">
        <f>IF(Units!A1695="","",Units!A1695&amp;Units!B1695&amp;Units!C1695&amp;"-"&amp;PROPER(Units!D1695))</f>
        <v>6050264-Spencer-Owen County Public Library</v>
      </c>
      <c r="F1695" t="str">
        <f t="shared" si="59"/>
        <v/>
      </c>
      <c r="G1695" t="str">
        <f>IF(F1695="","",COUNTIF($F$2:F1695,F1695))</f>
        <v/>
      </c>
      <c r="H1695" t="str">
        <f t="shared" si="60"/>
        <v/>
      </c>
    </row>
    <row r="1696" spans="5:8" x14ac:dyDescent="0.35">
      <c r="E1696" t="str">
        <f>IF(Units!A1696="","",Units!A1696&amp;Units!B1696&amp;Units!C1696&amp;"-"&amp;PROPER(Units!D1696))</f>
        <v>6061186-Poland Fire Territory (Jackson Township)</v>
      </c>
      <c r="F1696" t="str">
        <f t="shared" si="59"/>
        <v/>
      </c>
      <c r="G1696" t="str">
        <f>IF(F1696="","",COUNTIF($F$2:F1696,F1696))</f>
        <v/>
      </c>
      <c r="H1696" t="str">
        <f t="shared" si="60"/>
        <v/>
      </c>
    </row>
    <row r="1697" spans="5:8" x14ac:dyDescent="0.35">
      <c r="E1697" t="str">
        <f>IF(Units!A1697="","",Units!A1697&amp;Units!B1697&amp;Units!C1697&amp;"-"&amp;PROPER(Units!D1697))</f>
        <v>6070102-Graybrook Conservancy District</v>
      </c>
      <c r="F1697" t="str">
        <f t="shared" si="59"/>
        <v/>
      </c>
      <c r="G1697" t="str">
        <f>IF(F1697="","",COUNTIF($F$2:F1697,F1697))</f>
        <v/>
      </c>
      <c r="H1697" t="str">
        <f t="shared" si="60"/>
        <v/>
      </c>
    </row>
    <row r="1698" spans="5:8" x14ac:dyDescent="0.35">
      <c r="E1698" t="str">
        <f>IF(Units!A1698="","",Units!A1698&amp;Units!B1698&amp;Units!C1698&amp;"-"&amp;PROPER(Units!D1698))</f>
        <v>6110000-Parke County</v>
      </c>
      <c r="F1698" t="str">
        <f t="shared" si="59"/>
        <v/>
      </c>
      <c r="G1698" t="str">
        <f>IF(F1698="","",COUNTIF($F$2:F1698,F1698))</f>
        <v/>
      </c>
      <c r="H1698" t="str">
        <f t="shared" si="60"/>
        <v/>
      </c>
    </row>
    <row r="1699" spans="5:8" x14ac:dyDescent="0.35">
      <c r="E1699" t="str">
        <f>IF(Units!A1699="","",Units!A1699&amp;Units!B1699&amp;Units!C1699&amp;"-"&amp;PROPER(Units!D1699))</f>
        <v>6120001-Adams Township</v>
      </c>
      <c r="F1699" t="str">
        <f t="shared" si="59"/>
        <v/>
      </c>
      <c r="G1699" t="str">
        <f>IF(F1699="","",COUNTIF($F$2:F1699,F1699))</f>
        <v/>
      </c>
      <c r="H1699" t="str">
        <f t="shared" si="60"/>
        <v/>
      </c>
    </row>
    <row r="1700" spans="5:8" x14ac:dyDescent="0.35">
      <c r="E1700" t="str">
        <f>IF(Units!A1700="","",Units!A1700&amp;Units!B1700&amp;Units!C1700&amp;"-"&amp;PROPER(Units!D1700))</f>
        <v>6120002-Florida Township</v>
      </c>
      <c r="F1700" t="str">
        <f t="shared" si="59"/>
        <v/>
      </c>
      <c r="G1700" t="str">
        <f>IF(F1700="","",COUNTIF($F$2:F1700,F1700))</f>
        <v/>
      </c>
      <c r="H1700" t="str">
        <f t="shared" si="60"/>
        <v/>
      </c>
    </row>
    <row r="1701" spans="5:8" x14ac:dyDescent="0.35">
      <c r="E1701" t="str">
        <f>IF(Units!A1701="","",Units!A1701&amp;Units!B1701&amp;Units!C1701&amp;"-"&amp;PROPER(Units!D1701))</f>
        <v>6120003-Greene Township</v>
      </c>
      <c r="F1701" t="str">
        <f t="shared" si="59"/>
        <v/>
      </c>
      <c r="G1701" t="str">
        <f>IF(F1701="","",COUNTIF($F$2:F1701,F1701))</f>
        <v/>
      </c>
      <c r="H1701" t="str">
        <f t="shared" si="60"/>
        <v/>
      </c>
    </row>
    <row r="1702" spans="5:8" x14ac:dyDescent="0.35">
      <c r="E1702" t="str">
        <f>IF(Units!A1702="","",Units!A1702&amp;Units!B1702&amp;Units!C1702&amp;"-"&amp;PROPER(Units!D1702))</f>
        <v>6120004-Howard Township</v>
      </c>
      <c r="F1702" t="str">
        <f t="shared" si="59"/>
        <v/>
      </c>
      <c r="G1702" t="str">
        <f>IF(F1702="","",COUNTIF($F$2:F1702,F1702))</f>
        <v/>
      </c>
      <c r="H1702" t="str">
        <f t="shared" si="60"/>
        <v/>
      </c>
    </row>
    <row r="1703" spans="5:8" x14ac:dyDescent="0.35">
      <c r="E1703" t="str">
        <f>IF(Units!A1703="","",Units!A1703&amp;Units!B1703&amp;Units!C1703&amp;"-"&amp;PROPER(Units!D1703))</f>
        <v>6120005-Jackson Township</v>
      </c>
      <c r="F1703" t="str">
        <f t="shared" si="59"/>
        <v/>
      </c>
      <c r="G1703" t="str">
        <f>IF(F1703="","",COUNTIF($F$2:F1703,F1703))</f>
        <v/>
      </c>
      <c r="H1703" t="str">
        <f t="shared" si="60"/>
        <v/>
      </c>
    </row>
    <row r="1704" spans="5:8" x14ac:dyDescent="0.35">
      <c r="E1704" t="str">
        <f>IF(Units!A1704="","",Units!A1704&amp;Units!B1704&amp;Units!C1704&amp;"-"&amp;PROPER(Units!D1704))</f>
        <v>6120006-Liberty Township</v>
      </c>
      <c r="F1704" t="str">
        <f t="shared" si="59"/>
        <v/>
      </c>
      <c r="G1704" t="str">
        <f>IF(F1704="","",COUNTIF($F$2:F1704,F1704))</f>
        <v/>
      </c>
      <c r="H1704" t="str">
        <f t="shared" si="60"/>
        <v/>
      </c>
    </row>
    <row r="1705" spans="5:8" x14ac:dyDescent="0.35">
      <c r="E1705" t="str">
        <f>IF(Units!A1705="","",Units!A1705&amp;Units!B1705&amp;Units!C1705&amp;"-"&amp;PROPER(Units!D1705))</f>
        <v>6120007-Penn Township</v>
      </c>
      <c r="F1705" t="str">
        <f t="shared" si="59"/>
        <v/>
      </c>
      <c r="G1705" t="str">
        <f>IF(F1705="","",COUNTIF($F$2:F1705,F1705))</f>
        <v/>
      </c>
      <c r="H1705" t="str">
        <f t="shared" si="60"/>
        <v/>
      </c>
    </row>
    <row r="1706" spans="5:8" x14ac:dyDescent="0.35">
      <c r="E1706" t="str">
        <f>IF(Units!A1706="","",Units!A1706&amp;Units!B1706&amp;Units!C1706&amp;"-"&amp;PROPER(Units!D1706))</f>
        <v>6120008-Raccoon Township</v>
      </c>
      <c r="F1706" t="str">
        <f t="shared" si="59"/>
        <v/>
      </c>
      <c r="G1706" t="str">
        <f>IF(F1706="","",COUNTIF($F$2:F1706,F1706))</f>
        <v/>
      </c>
      <c r="H1706" t="str">
        <f t="shared" si="60"/>
        <v/>
      </c>
    </row>
    <row r="1707" spans="5:8" x14ac:dyDescent="0.35">
      <c r="E1707" t="str">
        <f>IF(Units!A1707="","",Units!A1707&amp;Units!B1707&amp;Units!C1707&amp;"-"&amp;PROPER(Units!D1707))</f>
        <v>6120009-Reserve Township</v>
      </c>
      <c r="F1707" t="str">
        <f t="shared" si="59"/>
        <v/>
      </c>
      <c r="G1707" t="str">
        <f>IF(F1707="","",COUNTIF($F$2:F1707,F1707))</f>
        <v/>
      </c>
      <c r="H1707" t="str">
        <f t="shared" si="60"/>
        <v/>
      </c>
    </row>
    <row r="1708" spans="5:8" x14ac:dyDescent="0.35">
      <c r="E1708" t="str">
        <f>IF(Units!A1708="","",Units!A1708&amp;Units!B1708&amp;Units!C1708&amp;"-"&amp;PROPER(Units!D1708))</f>
        <v>6120010-Sugar Creek Township</v>
      </c>
      <c r="F1708" t="str">
        <f t="shared" si="59"/>
        <v/>
      </c>
      <c r="G1708" t="str">
        <f>IF(F1708="","",COUNTIF($F$2:F1708,F1708))</f>
        <v/>
      </c>
      <c r="H1708" t="str">
        <f t="shared" si="60"/>
        <v/>
      </c>
    </row>
    <row r="1709" spans="5:8" x14ac:dyDescent="0.35">
      <c r="E1709" t="str">
        <f>IF(Units!A1709="","",Units!A1709&amp;Units!B1709&amp;Units!C1709&amp;"-"&amp;PROPER(Units!D1709))</f>
        <v>6120011-Union Township</v>
      </c>
      <c r="F1709" t="str">
        <f t="shared" si="59"/>
        <v/>
      </c>
      <c r="G1709" t="str">
        <f>IF(F1709="","",COUNTIF($F$2:F1709,F1709))</f>
        <v/>
      </c>
      <c r="H1709" t="str">
        <f t="shared" si="60"/>
        <v/>
      </c>
    </row>
    <row r="1710" spans="5:8" x14ac:dyDescent="0.35">
      <c r="E1710" t="str">
        <f>IF(Units!A1710="","",Units!A1710&amp;Units!B1710&amp;Units!C1710&amp;"-"&amp;PROPER(Units!D1710))</f>
        <v>6120012-Wabash Township</v>
      </c>
      <c r="F1710" t="str">
        <f t="shared" si="59"/>
        <v/>
      </c>
      <c r="G1710" t="str">
        <f>IF(F1710="","",COUNTIF($F$2:F1710,F1710))</f>
        <v/>
      </c>
      <c r="H1710" t="str">
        <f t="shared" si="60"/>
        <v/>
      </c>
    </row>
    <row r="1711" spans="5:8" x14ac:dyDescent="0.35">
      <c r="E1711" t="str">
        <f>IF(Units!A1711="","",Units!A1711&amp;Units!B1711&amp;Units!C1711&amp;"-"&amp;PROPER(Units!D1711))</f>
        <v>6120013-Washington Township</v>
      </c>
      <c r="F1711" t="str">
        <f t="shared" si="59"/>
        <v/>
      </c>
      <c r="G1711" t="str">
        <f>IF(F1711="","",COUNTIF($F$2:F1711,F1711))</f>
        <v/>
      </c>
      <c r="H1711" t="str">
        <f t="shared" si="60"/>
        <v/>
      </c>
    </row>
    <row r="1712" spans="5:8" x14ac:dyDescent="0.35">
      <c r="E1712" t="str">
        <f>IF(Units!A1712="","",Units!A1712&amp;Units!B1712&amp;Units!C1712&amp;"-"&amp;PROPER(Units!D1712))</f>
        <v>6130818-Bloomingdale Civil Town</v>
      </c>
      <c r="F1712" t="str">
        <f t="shared" si="59"/>
        <v/>
      </c>
      <c r="G1712" t="str">
        <f>IF(F1712="","",COUNTIF($F$2:F1712,F1712))</f>
        <v/>
      </c>
      <c r="H1712" t="str">
        <f t="shared" si="60"/>
        <v/>
      </c>
    </row>
    <row r="1713" spans="5:8" x14ac:dyDescent="0.35">
      <c r="E1713" t="str">
        <f>IF(Units!A1713="","",Units!A1713&amp;Units!B1713&amp;Units!C1713&amp;"-"&amp;PROPER(Units!D1713))</f>
        <v>6130820-Marshall Civil Town</v>
      </c>
      <c r="F1713" t="str">
        <f t="shared" si="59"/>
        <v/>
      </c>
      <c r="G1713" t="str">
        <f>IF(F1713="","",COUNTIF($F$2:F1713,F1713))</f>
        <v/>
      </c>
      <c r="H1713" t="str">
        <f t="shared" si="60"/>
        <v/>
      </c>
    </row>
    <row r="1714" spans="5:8" x14ac:dyDescent="0.35">
      <c r="E1714" t="str">
        <f>IF(Units!A1714="","",Units!A1714&amp;Units!B1714&amp;Units!C1714&amp;"-"&amp;PROPER(Units!D1714))</f>
        <v>6130821-Montezuma Civil Town</v>
      </c>
      <c r="F1714" t="str">
        <f t="shared" si="59"/>
        <v/>
      </c>
      <c r="G1714" t="str">
        <f>IF(F1714="","",COUNTIF($F$2:F1714,F1714))</f>
        <v/>
      </c>
      <c r="H1714" t="str">
        <f t="shared" si="60"/>
        <v/>
      </c>
    </row>
    <row r="1715" spans="5:8" x14ac:dyDescent="0.35">
      <c r="E1715" t="str">
        <f>IF(Units!A1715="","",Units!A1715&amp;Units!B1715&amp;Units!C1715&amp;"-"&amp;PROPER(Units!D1715))</f>
        <v>6130822-Rockville Civil Town</v>
      </c>
      <c r="F1715" t="str">
        <f t="shared" si="59"/>
        <v/>
      </c>
      <c r="G1715" t="str">
        <f>IF(F1715="","",COUNTIF($F$2:F1715,F1715))</f>
        <v/>
      </c>
      <c r="H1715" t="str">
        <f t="shared" si="60"/>
        <v/>
      </c>
    </row>
    <row r="1716" spans="5:8" x14ac:dyDescent="0.35">
      <c r="E1716" t="str">
        <f>IF(Units!A1716="","",Units!A1716&amp;Units!B1716&amp;Units!C1716&amp;"-"&amp;PROPER(Units!D1716))</f>
        <v>6130823-Rosedale Civil Town</v>
      </c>
      <c r="F1716" t="str">
        <f t="shared" si="59"/>
        <v/>
      </c>
      <c r="G1716" t="str">
        <f>IF(F1716="","",COUNTIF($F$2:F1716,F1716))</f>
        <v/>
      </c>
      <c r="H1716" t="str">
        <f t="shared" si="60"/>
        <v/>
      </c>
    </row>
    <row r="1717" spans="5:8" x14ac:dyDescent="0.35">
      <c r="E1717" t="str">
        <f>IF(Units!A1717="","",Units!A1717&amp;Units!B1717&amp;Units!C1717&amp;"-"&amp;PROPER(Units!D1717))</f>
        <v>6130954-Mecca Civil Town</v>
      </c>
      <c r="F1717" t="str">
        <f t="shared" si="59"/>
        <v/>
      </c>
      <c r="G1717" t="str">
        <f>IF(F1717="","",COUNTIF($F$2:F1717,F1717))</f>
        <v/>
      </c>
      <c r="H1717" t="str">
        <f t="shared" si="60"/>
        <v/>
      </c>
    </row>
    <row r="1718" spans="5:8" x14ac:dyDescent="0.35">
      <c r="E1718" t="str">
        <f>IF(Units!A1718="","",Units!A1718&amp;Units!B1718&amp;Units!C1718&amp;"-"&amp;PROPER(Units!D1718))</f>
        <v>6146260-Southwest Parke Community School Corporation</v>
      </c>
      <c r="F1718" t="str">
        <f t="shared" si="59"/>
        <v/>
      </c>
      <c r="G1718" t="str">
        <f>IF(F1718="","",COUNTIF($F$2:F1718,F1718))</f>
        <v/>
      </c>
      <c r="H1718" t="str">
        <f t="shared" si="60"/>
        <v/>
      </c>
    </row>
    <row r="1719" spans="5:8" x14ac:dyDescent="0.35">
      <c r="E1719" t="str">
        <f>IF(Units!A1719="","",Units!A1719&amp;Units!B1719&amp;Units!C1719&amp;"-"&amp;PROPER(Units!D1719))</f>
        <v>6146375-North Central Parke Comm School Corp</v>
      </c>
      <c r="F1719" t="str">
        <f t="shared" si="59"/>
        <v/>
      </c>
      <c r="G1719" t="str">
        <f>IF(F1719="","",COUNTIF($F$2:F1719,F1719))</f>
        <v/>
      </c>
      <c r="H1719" t="str">
        <f t="shared" si="60"/>
        <v/>
      </c>
    </row>
    <row r="1720" spans="5:8" x14ac:dyDescent="0.35">
      <c r="E1720" t="str">
        <f>IF(Units!A1720="","",Units!A1720&amp;Units!B1720&amp;Units!C1720&amp;"-"&amp;PROPER(Units!D1720))</f>
        <v>6150176-Montezuma Public Library</v>
      </c>
      <c r="F1720" t="str">
        <f t="shared" si="59"/>
        <v/>
      </c>
      <c r="G1720" t="str">
        <f>IF(F1720="","",COUNTIF($F$2:F1720,F1720))</f>
        <v/>
      </c>
      <c r="H1720" t="str">
        <f t="shared" si="60"/>
        <v/>
      </c>
    </row>
    <row r="1721" spans="5:8" x14ac:dyDescent="0.35">
      <c r="E1721" t="str">
        <f>IF(Units!A1721="","",Units!A1721&amp;Units!B1721&amp;Units!C1721&amp;"-"&amp;PROPER(Units!D1721))</f>
        <v>6150292-Parke County Public Library</v>
      </c>
      <c r="F1721" t="str">
        <f t="shared" si="59"/>
        <v/>
      </c>
      <c r="G1721" t="str">
        <f>IF(F1721="","",COUNTIF($F$2:F1721,F1721))</f>
        <v/>
      </c>
      <c r="H1721" t="str">
        <f t="shared" si="60"/>
        <v/>
      </c>
    </row>
    <row r="1722" spans="5:8" x14ac:dyDescent="0.35">
      <c r="E1722" t="str">
        <f>IF(Units!A1722="","",Units!A1722&amp;Units!B1722&amp;Units!C1722&amp;"-"&amp;PROPER(Units!D1722))</f>
        <v>6170022-Little Raccoon Conservancy District</v>
      </c>
      <c r="F1722" t="str">
        <f t="shared" si="59"/>
        <v/>
      </c>
      <c r="G1722" t="str">
        <f>IF(F1722="","",COUNTIF($F$2:F1722,F1722))</f>
        <v/>
      </c>
      <c r="H1722" t="str">
        <f t="shared" si="60"/>
        <v/>
      </c>
    </row>
    <row r="1723" spans="5:8" x14ac:dyDescent="0.35">
      <c r="E1723" t="str">
        <f>IF(Units!A1723="","",Units!A1723&amp;Units!B1723&amp;Units!C1723&amp;"-"&amp;PROPER(Units!D1723))</f>
        <v>6210000-Perry County</v>
      </c>
      <c r="F1723" t="str">
        <f t="shared" si="59"/>
        <v/>
      </c>
      <c r="G1723" t="str">
        <f>IF(F1723="","",COUNTIF($F$2:F1723,F1723))</f>
        <v/>
      </c>
      <c r="H1723" t="str">
        <f t="shared" si="60"/>
        <v/>
      </c>
    </row>
    <row r="1724" spans="5:8" x14ac:dyDescent="0.35">
      <c r="E1724" t="str">
        <f>IF(Units!A1724="","",Units!A1724&amp;Units!B1724&amp;Units!C1724&amp;"-"&amp;PROPER(Units!D1724))</f>
        <v>6220001-Anderson Township</v>
      </c>
      <c r="F1724" t="str">
        <f t="shared" si="59"/>
        <v/>
      </c>
      <c r="G1724" t="str">
        <f>IF(F1724="","",COUNTIF($F$2:F1724,F1724))</f>
        <v/>
      </c>
      <c r="H1724" t="str">
        <f t="shared" si="60"/>
        <v/>
      </c>
    </row>
    <row r="1725" spans="5:8" x14ac:dyDescent="0.35">
      <c r="E1725" t="str">
        <f>IF(Units!A1725="","",Units!A1725&amp;Units!B1725&amp;Units!C1725&amp;"-"&amp;PROPER(Units!D1725))</f>
        <v>6220002-Clark Township</v>
      </c>
      <c r="F1725" t="str">
        <f t="shared" si="59"/>
        <v/>
      </c>
      <c r="G1725" t="str">
        <f>IF(F1725="","",COUNTIF($F$2:F1725,F1725))</f>
        <v/>
      </c>
      <c r="H1725" t="str">
        <f t="shared" si="60"/>
        <v/>
      </c>
    </row>
    <row r="1726" spans="5:8" x14ac:dyDescent="0.35">
      <c r="E1726" t="str">
        <f>IF(Units!A1726="","",Units!A1726&amp;Units!B1726&amp;Units!C1726&amp;"-"&amp;PROPER(Units!D1726))</f>
        <v>6220003-Leopold Township</v>
      </c>
      <c r="F1726" t="str">
        <f t="shared" si="59"/>
        <v/>
      </c>
      <c r="G1726" t="str">
        <f>IF(F1726="","",COUNTIF($F$2:F1726,F1726))</f>
        <v/>
      </c>
      <c r="H1726" t="str">
        <f t="shared" si="60"/>
        <v/>
      </c>
    </row>
    <row r="1727" spans="5:8" x14ac:dyDescent="0.35">
      <c r="E1727" t="str">
        <f>IF(Units!A1727="","",Units!A1727&amp;Units!B1727&amp;Units!C1727&amp;"-"&amp;PROPER(Units!D1727))</f>
        <v>6220004-Oil Township</v>
      </c>
      <c r="F1727" t="str">
        <f t="shared" si="59"/>
        <v/>
      </c>
      <c r="G1727" t="str">
        <f>IF(F1727="","",COUNTIF($F$2:F1727,F1727))</f>
        <v/>
      </c>
      <c r="H1727" t="str">
        <f t="shared" si="60"/>
        <v/>
      </c>
    </row>
    <row r="1728" spans="5:8" x14ac:dyDescent="0.35">
      <c r="E1728" t="str">
        <f>IF(Units!A1728="","",Units!A1728&amp;Units!B1728&amp;Units!C1728&amp;"-"&amp;PROPER(Units!D1728))</f>
        <v>6220005-Tobin Township</v>
      </c>
      <c r="F1728" t="str">
        <f t="shared" si="59"/>
        <v/>
      </c>
      <c r="G1728" t="str">
        <f>IF(F1728="","",COUNTIF($F$2:F1728,F1728))</f>
        <v/>
      </c>
      <c r="H1728" t="str">
        <f t="shared" si="60"/>
        <v/>
      </c>
    </row>
    <row r="1729" spans="5:8" x14ac:dyDescent="0.35">
      <c r="E1729" t="str">
        <f>IF(Units!A1729="","",Units!A1729&amp;Units!B1729&amp;Units!C1729&amp;"-"&amp;PROPER(Units!D1729))</f>
        <v>6220006-Troy Township</v>
      </c>
      <c r="F1729" t="str">
        <f t="shared" si="59"/>
        <v/>
      </c>
      <c r="G1729" t="str">
        <f>IF(F1729="","",COUNTIF($F$2:F1729,F1729))</f>
        <v/>
      </c>
      <c r="H1729" t="str">
        <f t="shared" si="60"/>
        <v/>
      </c>
    </row>
    <row r="1730" spans="5:8" x14ac:dyDescent="0.35">
      <c r="E1730" t="str">
        <f>IF(Units!A1730="","",Units!A1730&amp;Units!B1730&amp;Units!C1730&amp;"-"&amp;PROPER(Units!D1730))</f>
        <v>6220007-Union Township</v>
      </c>
      <c r="F1730" t="str">
        <f t="shared" si="59"/>
        <v/>
      </c>
      <c r="G1730" t="str">
        <f>IF(F1730="","",COUNTIF($F$2:F1730,F1730))</f>
        <v/>
      </c>
      <c r="H1730" t="str">
        <f t="shared" si="60"/>
        <v/>
      </c>
    </row>
    <row r="1731" spans="5:8" x14ac:dyDescent="0.35">
      <c r="E1731" t="str">
        <f>IF(Units!A1731="","",Units!A1731&amp;Units!B1731&amp;Units!C1731&amp;"-"&amp;PROPER(Units!D1731))</f>
        <v>6230411-Tell City Civil City</v>
      </c>
      <c r="F1731" t="str">
        <f t="shared" ref="F1731:F1794" si="61">IF(LEFT(E1731,2)=$F$1,$F$1,"")</f>
        <v/>
      </c>
      <c r="G1731" t="str">
        <f>IF(F1731="","",COUNTIF($F$2:F1731,F1731))</f>
        <v/>
      </c>
      <c r="H1731" t="str">
        <f t="shared" ref="H1731:H1794" si="62">IF(G1731="","",E1731)</f>
        <v/>
      </c>
    </row>
    <row r="1732" spans="5:8" x14ac:dyDescent="0.35">
      <c r="E1732" t="str">
        <f>IF(Units!A1732="","",Units!A1732&amp;Units!B1732&amp;Units!C1732&amp;"-"&amp;PROPER(Units!D1732))</f>
        <v>6230463-Cannelton Civil City</v>
      </c>
      <c r="F1732" t="str">
        <f t="shared" si="61"/>
        <v/>
      </c>
      <c r="G1732" t="str">
        <f>IF(F1732="","",COUNTIF($F$2:F1732,F1732))</f>
        <v/>
      </c>
      <c r="H1732" t="str">
        <f t="shared" si="62"/>
        <v/>
      </c>
    </row>
    <row r="1733" spans="5:8" x14ac:dyDescent="0.35">
      <c r="E1733" t="str">
        <f>IF(Units!A1733="","",Units!A1733&amp;Units!B1733&amp;Units!C1733&amp;"-"&amp;PROPER(Units!D1733))</f>
        <v>6230824-Troy Civil Town</v>
      </c>
      <c r="F1733" t="str">
        <f t="shared" si="61"/>
        <v/>
      </c>
      <c r="G1733" t="str">
        <f>IF(F1733="","",COUNTIF($F$2:F1733,F1733))</f>
        <v/>
      </c>
      <c r="H1733" t="str">
        <f t="shared" si="62"/>
        <v/>
      </c>
    </row>
    <row r="1734" spans="5:8" x14ac:dyDescent="0.35">
      <c r="E1734" t="str">
        <f>IF(Units!A1734="","",Units!A1734&amp;Units!B1734&amp;Units!C1734&amp;"-"&amp;PROPER(Units!D1734))</f>
        <v>6246325-Perry Central Community School Corporation</v>
      </c>
      <c r="F1734" t="str">
        <f t="shared" si="61"/>
        <v/>
      </c>
      <c r="G1734" t="str">
        <f>IF(F1734="","",COUNTIF($F$2:F1734,F1734))</f>
        <v/>
      </c>
      <c r="H1734" t="str">
        <f t="shared" si="62"/>
        <v/>
      </c>
    </row>
    <row r="1735" spans="5:8" x14ac:dyDescent="0.35">
      <c r="E1735" t="str">
        <f>IF(Units!A1735="","",Units!A1735&amp;Units!B1735&amp;Units!C1735&amp;"-"&amp;PROPER(Units!D1735))</f>
        <v>6246340-Cannelton City School Corporation</v>
      </c>
      <c r="F1735" t="str">
        <f t="shared" si="61"/>
        <v/>
      </c>
      <c r="G1735" t="str">
        <f>IF(F1735="","",COUNTIF($F$2:F1735,F1735))</f>
        <v/>
      </c>
      <c r="H1735" t="str">
        <f t="shared" si="62"/>
        <v/>
      </c>
    </row>
    <row r="1736" spans="5:8" x14ac:dyDescent="0.35">
      <c r="E1736" t="str">
        <f>IF(Units!A1736="","",Units!A1736&amp;Units!B1736&amp;Units!C1736&amp;"-"&amp;PROPER(Units!D1736))</f>
        <v>6246350-Tell City-Troy Township School Corporation</v>
      </c>
      <c r="F1736" t="str">
        <f t="shared" si="61"/>
        <v/>
      </c>
      <c r="G1736" t="str">
        <f>IF(F1736="","",COUNTIF($F$2:F1736,F1736))</f>
        <v/>
      </c>
      <c r="H1736" t="str">
        <f t="shared" si="62"/>
        <v/>
      </c>
    </row>
    <row r="1737" spans="5:8" x14ac:dyDescent="0.35">
      <c r="E1737" t="str">
        <f>IF(Units!A1737="","",Units!A1737&amp;Units!B1737&amp;Units!C1737&amp;"-"&amp;PROPER(Units!D1737))</f>
        <v>6250324-Perry County Public Library</v>
      </c>
      <c r="F1737" t="str">
        <f t="shared" si="61"/>
        <v/>
      </c>
      <c r="G1737" t="str">
        <f>IF(F1737="","",COUNTIF($F$2:F1737,F1737))</f>
        <v/>
      </c>
      <c r="H1737" t="str">
        <f t="shared" si="62"/>
        <v/>
      </c>
    </row>
    <row r="1738" spans="5:8" x14ac:dyDescent="0.35">
      <c r="E1738" t="str">
        <f>IF(Units!A1738="","",Units!A1738&amp;Units!B1738&amp;Units!C1738&amp;"-"&amp;PROPER(Units!D1738))</f>
        <v>6260993-Perry County Airport Authority</v>
      </c>
      <c r="F1738" t="str">
        <f t="shared" si="61"/>
        <v/>
      </c>
      <c r="G1738" t="str">
        <f>IF(F1738="","",COUNTIF($F$2:F1738,F1738))</f>
        <v/>
      </c>
      <c r="H1738" t="str">
        <f t="shared" si="62"/>
        <v/>
      </c>
    </row>
    <row r="1739" spans="5:8" x14ac:dyDescent="0.35">
      <c r="E1739" t="str">
        <f>IF(Units!A1739="","",Units!A1739&amp;Units!B1739&amp;Units!C1739&amp;"-"&amp;PROPER(Units!D1739))</f>
        <v>6261064-Perry County Solid Waste Management District</v>
      </c>
      <c r="F1739" t="str">
        <f t="shared" si="61"/>
        <v/>
      </c>
      <c r="G1739" t="str">
        <f>IF(F1739="","",COUNTIF($F$2:F1739,F1739))</f>
        <v/>
      </c>
      <c r="H1739" t="str">
        <f t="shared" si="62"/>
        <v/>
      </c>
    </row>
    <row r="1740" spans="5:8" x14ac:dyDescent="0.35">
      <c r="E1740" t="str">
        <f>IF(Units!A1740="","",Units!A1740&amp;Units!B1740&amp;Units!C1740&amp;"-"&amp;PROPER(Units!D1740))</f>
        <v>6270023-Middlefork Watershed Conservancy District</v>
      </c>
      <c r="F1740" t="str">
        <f t="shared" si="61"/>
        <v/>
      </c>
      <c r="G1740" t="str">
        <f>IF(F1740="","",COUNTIF($F$2:F1740,F1740))</f>
        <v/>
      </c>
      <c r="H1740" t="str">
        <f t="shared" si="62"/>
        <v/>
      </c>
    </row>
    <row r="1741" spans="5:8" x14ac:dyDescent="0.35">
      <c r="E1741" t="str">
        <f>IF(Units!A1741="","",Units!A1741&amp;Units!B1741&amp;Units!C1741&amp;"-"&amp;PROPER(Units!D1741))</f>
        <v>6310000-Pike County</v>
      </c>
      <c r="F1741" t="str">
        <f t="shared" si="61"/>
        <v/>
      </c>
      <c r="G1741" t="str">
        <f>IF(F1741="","",COUNTIF($F$2:F1741,F1741))</f>
        <v/>
      </c>
      <c r="H1741" t="str">
        <f t="shared" si="62"/>
        <v/>
      </c>
    </row>
    <row r="1742" spans="5:8" x14ac:dyDescent="0.35">
      <c r="E1742" t="str">
        <f>IF(Units!A1742="","",Units!A1742&amp;Units!B1742&amp;Units!C1742&amp;"-"&amp;PROPER(Units!D1742))</f>
        <v>6320001-Clay Township</v>
      </c>
      <c r="F1742" t="str">
        <f t="shared" si="61"/>
        <v/>
      </c>
      <c r="G1742" t="str">
        <f>IF(F1742="","",COUNTIF($F$2:F1742,F1742))</f>
        <v/>
      </c>
      <c r="H1742" t="str">
        <f t="shared" si="62"/>
        <v/>
      </c>
    </row>
    <row r="1743" spans="5:8" x14ac:dyDescent="0.35">
      <c r="E1743" t="str">
        <f>IF(Units!A1743="","",Units!A1743&amp;Units!B1743&amp;Units!C1743&amp;"-"&amp;PROPER(Units!D1743))</f>
        <v>6320002-Jefferson Township</v>
      </c>
      <c r="F1743" t="str">
        <f t="shared" si="61"/>
        <v/>
      </c>
      <c r="G1743" t="str">
        <f>IF(F1743="","",COUNTIF($F$2:F1743,F1743))</f>
        <v/>
      </c>
      <c r="H1743" t="str">
        <f t="shared" si="62"/>
        <v/>
      </c>
    </row>
    <row r="1744" spans="5:8" x14ac:dyDescent="0.35">
      <c r="E1744" t="str">
        <f>IF(Units!A1744="","",Units!A1744&amp;Units!B1744&amp;Units!C1744&amp;"-"&amp;PROPER(Units!D1744))</f>
        <v>6320003-Lockhart Township</v>
      </c>
      <c r="F1744" t="str">
        <f t="shared" si="61"/>
        <v/>
      </c>
      <c r="G1744" t="str">
        <f>IF(F1744="","",COUNTIF($F$2:F1744,F1744))</f>
        <v/>
      </c>
      <c r="H1744" t="str">
        <f t="shared" si="62"/>
        <v/>
      </c>
    </row>
    <row r="1745" spans="5:8" x14ac:dyDescent="0.35">
      <c r="E1745" t="str">
        <f>IF(Units!A1745="","",Units!A1745&amp;Units!B1745&amp;Units!C1745&amp;"-"&amp;PROPER(Units!D1745))</f>
        <v>6320004-Logan Township</v>
      </c>
      <c r="F1745" t="str">
        <f t="shared" si="61"/>
        <v/>
      </c>
      <c r="G1745" t="str">
        <f>IF(F1745="","",COUNTIF($F$2:F1745,F1745))</f>
        <v/>
      </c>
      <c r="H1745" t="str">
        <f t="shared" si="62"/>
        <v/>
      </c>
    </row>
    <row r="1746" spans="5:8" x14ac:dyDescent="0.35">
      <c r="E1746" t="str">
        <f>IF(Units!A1746="","",Units!A1746&amp;Units!B1746&amp;Units!C1746&amp;"-"&amp;PROPER(Units!D1746))</f>
        <v>6320005-Madison Township</v>
      </c>
      <c r="F1746" t="str">
        <f t="shared" si="61"/>
        <v/>
      </c>
      <c r="G1746" t="str">
        <f>IF(F1746="","",COUNTIF($F$2:F1746,F1746))</f>
        <v/>
      </c>
      <c r="H1746" t="str">
        <f t="shared" si="62"/>
        <v/>
      </c>
    </row>
    <row r="1747" spans="5:8" x14ac:dyDescent="0.35">
      <c r="E1747" t="str">
        <f>IF(Units!A1747="","",Units!A1747&amp;Units!B1747&amp;Units!C1747&amp;"-"&amp;PROPER(Units!D1747))</f>
        <v>6320006-Marion Township</v>
      </c>
      <c r="F1747" t="str">
        <f t="shared" si="61"/>
        <v/>
      </c>
      <c r="G1747" t="str">
        <f>IF(F1747="","",COUNTIF($F$2:F1747,F1747))</f>
        <v/>
      </c>
      <c r="H1747" t="str">
        <f t="shared" si="62"/>
        <v/>
      </c>
    </row>
    <row r="1748" spans="5:8" x14ac:dyDescent="0.35">
      <c r="E1748" t="str">
        <f>IF(Units!A1748="","",Units!A1748&amp;Units!B1748&amp;Units!C1748&amp;"-"&amp;PROPER(Units!D1748))</f>
        <v>6320007-Monroe Township</v>
      </c>
      <c r="F1748" t="str">
        <f t="shared" si="61"/>
        <v/>
      </c>
      <c r="G1748" t="str">
        <f>IF(F1748="","",COUNTIF($F$2:F1748,F1748))</f>
        <v/>
      </c>
      <c r="H1748" t="str">
        <f t="shared" si="62"/>
        <v/>
      </c>
    </row>
    <row r="1749" spans="5:8" x14ac:dyDescent="0.35">
      <c r="E1749" t="str">
        <f>IF(Units!A1749="","",Units!A1749&amp;Units!B1749&amp;Units!C1749&amp;"-"&amp;PROPER(Units!D1749))</f>
        <v>6320008-Patoka Township</v>
      </c>
      <c r="F1749" t="str">
        <f t="shared" si="61"/>
        <v/>
      </c>
      <c r="G1749" t="str">
        <f>IF(F1749="","",COUNTIF($F$2:F1749,F1749))</f>
        <v/>
      </c>
      <c r="H1749" t="str">
        <f t="shared" si="62"/>
        <v/>
      </c>
    </row>
    <row r="1750" spans="5:8" x14ac:dyDescent="0.35">
      <c r="E1750" t="str">
        <f>IF(Units!A1750="","",Units!A1750&amp;Units!B1750&amp;Units!C1750&amp;"-"&amp;PROPER(Units!D1750))</f>
        <v>6320009-Washington Township</v>
      </c>
      <c r="F1750" t="str">
        <f t="shared" si="61"/>
        <v/>
      </c>
      <c r="G1750" t="str">
        <f>IF(F1750="","",COUNTIF($F$2:F1750,F1750))</f>
        <v/>
      </c>
      <c r="H1750" t="str">
        <f t="shared" si="62"/>
        <v/>
      </c>
    </row>
    <row r="1751" spans="5:8" x14ac:dyDescent="0.35">
      <c r="E1751" t="str">
        <f>IF(Units!A1751="","",Units!A1751&amp;Units!B1751&amp;Units!C1751&amp;"-"&amp;PROPER(Units!D1751))</f>
        <v>6330455-Petersburg Civil City</v>
      </c>
      <c r="F1751" t="str">
        <f t="shared" si="61"/>
        <v/>
      </c>
      <c r="G1751" t="str">
        <f>IF(F1751="","",COUNTIF($F$2:F1751,F1751))</f>
        <v/>
      </c>
      <c r="H1751" t="str">
        <f t="shared" si="62"/>
        <v/>
      </c>
    </row>
    <row r="1752" spans="5:8" x14ac:dyDescent="0.35">
      <c r="E1752" t="str">
        <f>IF(Units!A1752="","",Units!A1752&amp;Units!B1752&amp;Units!C1752&amp;"-"&amp;PROPER(Units!D1752))</f>
        <v>6330825-Spurgeon Civil Town</v>
      </c>
      <c r="F1752" t="str">
        <f t="shared" si="61"/>
        <v/>
      </c>
      <c r="G1752" t="str">
        <f>IF(F1752="","",COUNTIF($F$2:F1752,F1752))</f>
        <v/>
      </c>
      <c r="H1752" t="str">
        <f t="shared" si="62"/>
        <v/>
      </c>
    </row>
    <row r="1753" spans="5:8" x14ac:dyDescent="0.35">
      <c r="E1753" t="str">
        <f>IF(Units!A1753="","",Units!A1753&amp;Units!B1753&amp;Units!C1753&amp;"-"&amp;PROPER(Units!D1753))</f>
        <v>6330826-Winslow Civil Town</v>
      </c>
      <c r="F1753" t="str">
        <f t="shared" si="61"/>
        <v/>
      </c>
      <c r="G1753" t="str">
        <f>IF(F1753="","",COUNTIF($F$2:F1753,F1753))</f>
        <v/>
      </c>
      <c r="H1753" t="str">
        <f t="shared" si="62"/>
        <v/>
      </c>
    </row>
    <row r="1754" spans="5:8" x14ac:dyDescent="0.35">
      <c r="E1754" t="str">
        <f>IF(Units!A1754="","",Units!A1754&amp;Units!B1754&amp;Units!C1754&amp;"-"&amp;PROPER(Units!D1754))</f>
        <v>6346445-Pike County School Corporation</v>
      </c>
      <c r="F1754" t="str">
        <f t="shared" si="61"/>
        <v/>
      </c>
      <c r="G1754" t="str">
        <f>IF(F1754="","",COUNTIF($F$2:F1754,F1754))</f>
        <v/>
      </c>
      <c r="H1754" t="str">
        <f t="shared" si="62"/>
        <v/>
      </c>
    </row>
    <row r="1755" spans="5:8" x14ac:dyDescent="0.35">
      <c r="E1755" t="str">
        <f>IF(Units!A1755="","",Units!A1755&amp;Units!B1755&amp;Units!C1755&amp;"-"&amp;PROPER(Units!D1755))</f>
        <v>6350288-Pike County Public Library</v>
      </c>
      <c r="F1755" t="str">
        <f t="shared" si="61"/>
        <v/>
      </c>
      <c r="G1755" t="str">
        <f>IF(F1755="","",COUNTIF($F$2:F1755,F1755))</f>
        <v/>
      </c>
      <c r="H1755" t="str">
        <f t="shared" si="62"/>
        <v/>
      </c>
    </row>
    <row r="1756" spans="5:8" x14ac:dyDescent="0.35">
      <c r="E1756" t="str">
        <f>IF(Units!A1756="","",Units!A1756&amp;Units!B1756&amp;Units!C1756&amp;"-"&amp;PROPER(Units!D1756))</f>
        <v>6360964-Patoka Township Fire</v>
      </c>
      <c r="F1756" t="str">
        <f t="shared" si="61"/>
        <v/>
      </c>
      <c r="G1756" t="str">
        <f>IF(F1756="","",COUNTIF($F$2:F1756,F1756))</f>
        <v/>
      </c>
      <c r="H1756" t="str">
        <f t="shared" si="62"/>
        <v/>
      </c>
    </row>
    <row r="1757" spans="5:8" x14ac:dyDescent="0.35">
      <c r="E1757" t="str">
        <f>IF(Units!A1757="","",Units!A1757&amp;Units!B1757&amp;Units!C1757&amp;"-"&amp;PROPER(Units!D1757))</f>
        <v>6360968-Jefferson-Marion Township Fire</v>
      </c>
      <c r="F1757" t="str">
        <f t="shared" si="61"/>
        <v/>
      </c>
      <c r="G1757" t="str">
        <f>IF(F1757="","",COUNTIF($F$2:F1757,F1757))</f>
        <v/>
      </c>
      <c r="H1757" t="str">
        <f t="shared" si="62"/>
        <v/>
      </c>
    </row>
    <row r="1758" spans="5:8" x14ac:dyDescent="0.35">
      <c r="E1758" t="str">
        <f>IF(Units!A1758="","",Units!A1758&amp;Units!B1758&amp;Units!C1758&amp;"-"&amp;PROPER(Units!D1758))</f>
        <v>6361065-Pike County Solid Waste District</v>
      </c>
      <c r="F1758" t="str">
        <f t="shared" si="61"/>
        <v/>
      </c>
      <c r="G1758" t="str">
        <f>IF(F1758="","",COUNTIF($F$2:F1758,F1758))</f>
        <v/>
      </c>
      <c r="H1758" t="str">
        <f t="shared" si="62"/>
        <v/>
      </c>
    </row>
    <row r="1759" spans="5:8" x14ac:dyDescent="0.35">
      <c r="E1759" t="str">
        <f>IF(Units!A1759="","",Units!A1759&amp;Units!B1759&amp;Units!C1759&amp;"-"&amp;PROPER(Units!D1759))</f>
        <v>6370024-Prides Creek Conservancy</v>
      </c>
      <c r="F1759" t="str">
        <f t="shared" si="61"/>
        <v/>
      </c>
      <c r="G1759" t="str">
        <f>IF(F1759="","",COUNTIF($F$2:F1759,F1759))</f>
        <v/>
      </c>
      <c r="H1759" t="str">
        <f t="shared" si="62"/>
        <v/>
      </c>
    </row>
    <row r="1760" spans="5:8" x14ac:dyDescent="0.35">
      <c r="E1760" t="str">
        <f>IF(Units!A1760="","",Units!A1760&amp;Units!B1760&amp;Units!C1760&amp;"-"&amp;PROPER(Units!D1760))</f>
        <v>6410000-Porter County</v>
      </c>
      <c r="F1760" t="str">
        <f t="shared" si="61"/>
        <v/>
      </c>
      <c r="G1760" t="str">
        <f>IF(F1760="","",COUNTIF($F$2:F1760,F1760))</f>
        <v/>
      </c>
      <c r="H1760" t="str">
        <f t="shared" si="62"/>
        <v/>
      </c>
    </row>
    <row r="1761" spans="5:8" x14ac:dyDescent="0.35">
      <c r="E1761" t="str">
        <f>IF(Units!A1761="","",Units!A1761&amp;Units!B1761&amp;Units!C1761&amp;"-"&amp;PROPER(Units!D1761))</f>
        <v>6420001-Boone Township</v>
      </c>
      <c r="F1761" t="str">
        <f t="shared" si="61"/>
        <v/>
      </c>
      <c r="G1761" t="str">
        <f>IF(F1761="","",COUNTIF($F$2:F1761,F1761))</f>
        <v/>
      </c>
      <c r="H1761" t="str">
        <f t="shared" si="62"/>
        <v/>
      </c>
    </row>
    <row r="1762" spans="5:8" x14ac:dyDescent="0.35">
      <c r="E1762" t="str">
        <f>IF(Units!A1762="","",Units!A1762&amp;Units!B1762&amp;Units!C1762&amp;"-"&amp;PROPER(Units!D1762))</f>
        <v>6420002-Center Township</v>
      </c>
      <c r="F1762" t="str">
        <f t="shared" si="61"/>
        <v/>
      </c>
      <c r="G1762" t="str">
        <f>IF(F1762="","",COUNTIF($F$2:F1762,F1762))</f>
        <v/>
      </c>
      <c r="H1762" t="str">
        <f t="shared" si="62"/>
        <v/>
      </c>
    </row>
    <row r="1763" spans="5:8" x14ac:dyDescent="0.35">
      <c r="E1763" t="str">
        <f>IF(Units!A1763="","",Units!A1763&amp;Units!B1763&amp;Units!C1763&amp;"-"&amp;PROPER(Units!D1763))</f>
        <v>6420003-Jackson Township</v>
      </c>
      <c r="F1763" t="str">
        <f t="shared" si="61"/>
        <v/>
      </c>
      <c r="G1763" t="str">
        <f>IF(F1763="","",COUNTIF($F$2:F1763,F1763))</f>
        <v/>
      </c>
      <c r="H1763" t="str">
        <f t="shared" si="62"/>
        <v/>
      </c>
    </row>
    <row r="1764" spans="5:8" x14ac:dyDescent="0.35">
      <c r="E1764" t="str">
        <f>IF(Units!A1764="","",Units!A1764&amp;Units!B1764&amp;Units!C1764&amp;"-"&amp;PROPER(Units!D1764))</f>
        <v>6420004-Liberty Township</v>
      </c>
      <c r="F1764" t="str">
        <f t="shared" si="61"/>
        <v/>
      </c>
      <c r="G1764" t="str">
        <f>IF(F1764="","",COUNTIF($F$2:F1764,F1764))</f>
        <v/>
      </c>
      <c r="H1764" t="str">
        <f t="shared" si="62"/>
        <v/>
      </c>
    </row>
    <row r="1765" spans="5:8" x14ac:dyDescent="0.35">
      <c r="E1765" t="str">
        <f>IF(Units!A1765="","",Units!A1765&amp;Units!B1765&amp;Units!C1765&amp;"-"&amp;PROPER(Units!D1765))</f>
        <v>6420005-Morgan Township</v>
      </c>
      <c r="F1765" t="str">
        <f t="shared" si="61"/>
        <v/>
      </c>
      <c r="G1765" t="str">
        <f>IF(F1765="","",COUNTIF($F$2:F1765,F1765))</f>
        <v/>
      </c>
      <c r="H1765" t="str">
        <f t="shared" si="62"/>
        <v/>
      </c>
    </row>
    <row r="1766" spans="5:8" x14ac:dyDescent="0.35">
      <c r="E1766" t="str">
        <f>IF(Units!A1766="","",Units!A1766&amp;Units!B1766&amp;Units!C1766&amp;"-"&amp;PROPER(Units!D1766))</f>
        <v>6420006-Pine Township</v>
      </c>
      <c r="F1766" t="str">
        <f t="shared" si="61"/>
        <v/>
      </c>
      <c r="G1766" t="str">
        <f>IF(F1766="","",COUNTIF($F$2:F1766,F1766))</f>
        <v/>
      </c>
      <c r="H1766" t="str">
        <f t="shared" si="62"/>
        <v/>
      </c>
    </row>
    <row r="1767" spans="5:8" x14ac:dyDescent="0.35">
      <c r="E1767" t="str">
        <f>IF(Units!A1767="","",Units!A1767&amp;Units!B1767&amp;Units!C1767&amp;"-"&amp;PROPER(Units!D1767))</f>
        <v>6420007-Pleasant Township</v>
      </c>
      <c r="F1767" t="str">
        <f t="shared" si="61"/>
        <v/>
      </c>
      <c r="G1767" t="str">
        <f>IF(F1767="","",COUNTIF($F$2:F1767,F1767))</f>
        <v/>
      </c>
      <c r="H1767" t="str">
        <f t="shared" si="62"/>
        <v/>
      </c>
    </row>
    <row r="1768" spans="5:8" x14ac:dyDescent="0.35">
      <c r="E1768" t="str">
        <f>IF(Units!A1768="","",Units!A1768&amp;Units!B1768&amp;Units!C1768&amp;"-"&amp;PROPER(Units!D1768))</f>
        <v>6420008-Portage Township</v>
      </c>
      <c r="F1768" t="str">
        <f t="shared" si="61"/>
        <v/>
      </c>
      <c r="G1768" t="str">
        <f>IF(F1768="","",COUNTIF($F$2:F1768,F1768))</f>
        <v/>
      </c>
      <c r="H1768" t="str">
        <f t="shared" si="62"/>
        <v/>
      </c>
    </row>
    <row r="1769" spans="5:8" x14ac:dyDescent="0.35">
      <c r="E1769" t="str">
        <f>IF(Units!A1769="","",Units!A1769&amp;Units!B1769&amp;Units!C1769&amp;"-"&amp;PROPER(Units!D1769))</f>
        <v>6420009-Porter Township</v>
      </c>
      <c r="F1769" t="str">
        <f t="shared" si="61"/>
        <v/>
      </c>
      <c r="G1769" t="str">
        <f>IF(F1769="","",COUNTIF($F$2:F1769,F1769))</f>
        <v/>
      </c>
      <c r="H1769" t="str">
        <f t="shared" si="62"/>
        <v/>
      </c>
    </row>
    <row r="1770" spans="5:8" x14ac:dyDescent="0.35">
      <c r="E1770" t="str">
        <f>IF(Units!A1770="","",Units!A1770&amp;Units!B1770&amp;Units!C1770&amp;"-"&amp;PROPER(Units!D1770))</f>
        <v>6420010-Union Township</v>
      </c>
      <c r="F1770" t="str">
        <f t="shared" si="61"/>
        <v/>
      </c>
      <c r="G1770" t="str">
        <f>IF(F1770="","",COUNTIF($F$2:F1770,F1770))</f>
        <v/>
      </c>
      <c r="H1770" t="str">
        <f t="shared" si="62"/>
        <v/>
      </c>
    </row>
    <row r="1771" spans="5:8" x14ac:dyDescent="0.35">
      <c r="E1771" t="str">
        <f>IF(Units!A1771="","",Units!A1771&amp;Units!B1771&amp;Units!C1771&amp;"-"&amp;PROPER(Units!D1771))</f>
        <v>6420011-Washington Township</v>
      </c>
      <c r="F1771" t="str">
        <f t="shared" si="61"/>
        <v/>
      </c>
      <c r="G1771" t="str">
        <f>IF(F1771="","",COUNTIF($F$2:F1771,F1771))</f>
        <v/>
      </c>
      <c r="H1771" t="str">
        <f t="shared" si="62"/>
        <v/>
      </c>
    </row>
    <row r="1772" spans="5:8" x14ac:dyDescent="0.35">
      <c r="E1772" t="str">
        <f>IF(Units!A1772="","",Units!A1772&amp;Units!B1772&amp;Units!C1772&amp;"-"&amp;PROPER(Units!D1772))</f>
        <v>6420012-Westchester Township</v>
      </c>
      <c r="F1772" t="str">
        <f t="shared" si="61"/>
        <v/>
      </c>
      <c r="G1772" t="str">
        <f>IF(F1772="","",COUNTIF($F$2:F1772,F1772))</f>
        <v/>
      </c>
      <c r="H1772" t="str">
        <f t="shared" si="62"/>
        <v/>
      </c>
    </row>
    <row r="1773" spans="5:8" x14ac:dyDescent="0.35">
      <c r="E1773" t="str">
        <f>IF(Units!A1773="","",Units!A1773&amp;Units!B1773&amp;Units!C1773&amp;"-"&amp;PROPER(Units!D1773))</f>
        <v>6430204-Valparaiso Civil City</v>
      </c>
      <c r="F1773" t="str">
        <f t="shared" si="61"/>
        <v/>
      </c>
      <c r="G1773" t="str">
        <f>IF(F1773="","",COUNTIF($F$2:F1773,F1773))</f>
        <v/>
      </c>
      <c r="H1773" t="str">
        <f t="shared" si="62"/>
        <v/>
      </c>
    </row>
    <row r="1774" spans="5:8" x14ac:dyDescent="0.35">
      <c r="E1774" t="str">
        <f>IF(Units!A1774="","",Units!A1774&amp;Units!B1774&amp;Units!C1774&amp;"-"&amp;PROPER(Units!D1774))</f>
        <v>6430303-Portage Civil City</v>
      </c>
      <c r="F1774" t="str">
        <f t="shared" si="61"/>
        <v/>
      </c>
      <c r="G1774" t="str">
        <f>IF(F1774="","",COUNTIF($F$2:F1774,F1774))</f>
        <v/>
      </c>
      <c r="H1774" t="str">
        <f t="shared" si="62"/>
        <v/>
      </c>
    </row>
    <row r="1775" spans="5:8" x14ac:dyDescent="0.35">
      <c r="E1775" t="str">
        <f>IF(Units!A1775="","",Units!A1775&amp;Units!B1775&amp;Units!C1775&amp;"-"&amp;PROPER(Units!D1775))</f>
        <v>6430510-Chesterton Civil Town</v>
      </c>
      <c r="F1775" t="str">
        <f t="shared" si="61"/>
        <v/>
      </c>
      <c r="G1775" t="str">
        <f>IF(F1775="","",COUNTIF($F$2:F1775,F1775))</f>
        <v/>
      </c>
      <c r="H1775" t="str">
        <f t="shared" si="62"/>
        <v/>
      </c>
    </row>
    <row r="1776" spans="5:8" x14ac:dyDescent="0.35">
      <c r="E1776" t="str">
        <f>IF(Units!A1776="","",Units!A1776&amp;Units!B1776&amp;Units!C1776&amp;"-"&amp;PROPER(Units!D1776))</f>
        <v>6430827-Beverly Shores Civil Town</v>
      </c>
      <c r="F1776" t="str">
        <f t="shared" si="61"/>
        <v/>
      </c>
      <c r="G1776" t="str">
        <f>IF(F1776="","",COUNTIF($F$2:F1776,F1776))</f>
        <v/>
      </c>
      <c r="H1776" t="str">
        <f t="shared" si="62"/>
        <v/>
      </c>
    </row>
    <row r="1777" spans="5:8" x14ac:dyDescent="0.35">
      <c r="E1777" t="str">
        <f>IF(Units!A1777="","",Units!A1777&amp;Units!B1777&amp;Units!C1777&amp;"-"&amp;PROPER(Units!D1777))</f>
        <v>6430828-Burns Harbor Civil Town</v>
      </c>
      <c r="F1777" t="str">
        <f t="shared" si="61"/>
        <v/>
      </c>
      <c r="G1777" t="str">
        <f>IF(F1777="","",COUNTIF($F$2:F1777,F1777))</f>
        <v/>
      </c>
      <c r="H1777" t="str">
        <f t="shared" si="62"/>
        <v/>
      </c>
    </row>
    <row r="1778" spans="5:8" x14ac:dyDescent="0.35">
      <c r="E1778" t="str">
        <f>IF(Units!A1778="","",Units!A1778&amp;Units!B1778&amp;Units!C1778&amp;"-"&amp;PROPER(Units!D1778))</f>
        <v>6430829-Dune Acres Civil Town</v>
      </c>
      <c r="F1778" t="str">
        <f t="shared" si="61"/>
        <v/>
      </c>
      <c r="G1778" t="str">
        <f>IF(F1778="","",COUNTIF($F$2:F1778,F1778))</f>
        <v/>
      </c>
      <c r="H1778" t="str">
        <f t="shared" si="62"/>
        <v/>
      </c>
    </row>
    <row r="1779" spans="5:8" x14ac:dyDescent="0.35">
      <c r="E1779" t="str">
        <f>IF(Units!A1779="","",Units!A1779&amp;Units!B1779&amp;Units!C1779&amp;"-"&amp;PROPER(Units!D1779))</f>
        <v>6430830-Hebron Civil Town</v>
      </c>
      <c r="F1779" t="str">
        <f t="shared" si="61"/>
        <v/>
      </c>
      <c r="G1779" t="str">
        <f>IF(F1779="","",COUNTIF($F$2:F1779,F1779))</f>
        <v/>
      </c>
      <c r="H1779" t="str">
        <f t="shared" si="62"/>
        <v/>
      </c>
    </row>
    <row r="1780" spans="5:8" x14ac:dyDescent="0.35">
      <c r="E1780" t="str">
        <f>IF(Units!A1780="","",Units!A1780&amp;Units!B1780&amp;Units!C1780&amp;"-"&amp;PROPER(Units!D1780))</f>
        <v>6430831-Kouts Civil Town</v>
      </c>
      <c r="F1780" t="str">
        <f t="shared" si="61"/>
        <v/>
      </c>
      <c r="G1780" t="str">
        <f>IF(F1780="","",COUNTIF($F$2:F1780,F1780))</f>
        <v/>
      </c>
      <c r="H1780" t="str">
        <f t="shared" si="62"/>
        <v/>
      </c>
    </row>
    <row r="1781" spans="5:8" x14ac:dyDescent="0.35">
      <c r="E1781" t="str">
        <f>IF(Units!A1781="","",Units!A1781&amp;Units!B1781&amp;Units!C1781&amp;"-"&amp;PROPER(Units!D1781))</f>
        <v>6430832-Ogden Dunes Civil Town</v>
      </c>
      <c r="F1781" t="str">
        <f t="shared" si="61"/>
        <v/>
      </c>
      <c r="G1781" t="str">
        <f>IF(F1781="","",COUNTIF($F$2:F1781,F1781))</f>
        <v/>
      </c>
      <c r="H1781" t="str">
        <f t="shared" si="62"/>
        <v/>
      </c>
    </row>
    <row r="1782" spans="5:8" x14ac:dyDescent="0.35">
      <c r="E1782" t="str">
        <f>IF(Units!A1782="","",Units!A1782&amp;Units!B1782&amp;Units!C1782&amp;"-"&amp;PROPER(Units!D1782))</f>
        <v>6430833-Porter Civil Town</v>
      </c>
      <c r="F1782" t="str">
        <f t="shared" si="61"/>
        <v/>
      </c>
      <c r="G1782" t="str">
        <f>IF(F1782="","",COUNTIF($F$2:F1782,F1782))</f>
        <v/>
      </c>
      <c r="H1782" t="str">
        <f t="shared" si="62"/>
        <v/>
      </c>
    </row>
    <row r="1783" spans="5:8" x14ac:dyDescent="0.35">
      <c r="E1783" t="str">
        <f>IF(Units!A1783="","",Units!A1783&amp;Units!B1783&amp;Units!C1783&amp;"-"&amp;PROPER(Units!D1783))</f>
        <v>6430834-Pines Civil Town</v>
      </c>
      <c r="F1783" t="str">
        <f t="shared" si="61"/>
        <v/>
      </c>
      <c r="G1783" t="str">
        <f>IF(F1783="","",COUNTIF($F$2:F1783,F1783))</f>
        <v/>
      </c>
      <c r="H1783" t="str">
        <f t="shared" si="62"/>
        <v/>
      </c>
    </row>
    <row r="1784" spans="5:8" x14ac:dyDescent="0.35">
      <c r="E1784" t="str">
        <f>IF(Units!A1784="","",Units!A1784&amp;Units!B1784&amp;Units!C1784&amp;"-"&amp;PROPER(Units!D1784))</f>
        <v>6446460-Boone Township School Corporation</v>
      </c>
      <c r="F1784" t="str">
        <f t="shared" si="61"/>
        <v/>
      </c>
      <c r="G1784" t="str">
        <f>IF(F1784="","",COUNTIF($F$2:F1784,F1784))</f>
        <v/>
      </c>
      <c r="H1784" t="str">
        <f t="shared" si="62"/>
        <v/>
      </c>
    </row>
    <row r="1785" spans="5:8" x14ac:dyDescent="0.35">
      <c r="E1785" t="str">
        <f>IF(Units!A1785="","",Units!A1785&amp;Units!B1785&amp;Units!C1785&amp;"-"&amp;PROPER(Units!D1785))</f>
        <v>6446470-Duneland School Corporation</v>
      </c>
      <c r="F1785" t="str">
        <f t="shared" si="61"/>
        <v/>
      </c>
      <c r="G1785" t="str">
        <f>IF(F1785="","",COUNTIF($F$2:F1785,F1785))</f>
        <v/>
      </c>
      <c r="H1785" t="str">
        <f t="shared" si="62"/>
        <v/>
      </c>
    </row>
    <row r="1786" spans="5:8" x14ac:dyDescent="0.35">
      <c r="E1786" t="str">
        <f>IF(Units!A1786="","",Units!A1786&amp;Units!B1786&amp;Units!C1786&amp;"-"&amp;PROPER(Units!D1786))</f>
        <v>6446510-East Porter County School Corporation</v>
      </c>
      <c r="F1786" t="str">
        <f t="shared" si="61"/>
        <v/>
      </c>
      <c r="G1786" t="str">
        <f>IF(F1786="","",COUNTIF($F$2:F1786,F1786))</f>
        <v/>
      </c>
      <c r="H1786" t="str">
        <f t="shared" si="62"/>
        <v/>
      </c>
    </row>
    <row r="1787" spans="5:8" x14ac:dyDescent="0.35">
      <c r="E1787" t="str">
        <f>IF(Units!A1787="","",Units!A1787&amp;Units!B1787&amp;Units!C1787&amp;"-"&amp;PROPER(Units!D1787))</f>
        <v>6446520-Porter Township School Corporation</v>
      </c>
      <c r="F1787" t="str">
        <f t="shared" si="61"/>
        <v/>
      </c>
      <c r="G1787" t="str">
        <f>IF(F1787="","",COUNTIF($F$2:F1787,F1787))</f>
        <v/>
      </c>
      <c r="H1787" t="str">
        <f t="shared" si="62"/>
        <v/>
      </c>
    </row>
    <row r="1788" spans="5:8" x14ac:dyDescent="0.35">
      <c r="E1788" t="str">
        <f>IF(Units!A1788="","",Units!A1788&amp;Units!B1788&amp;Units!C1788&amp;"-"&amp;PROPER(Units!D1788))</f>
        <v>6446530-Union Township School Corporation</v>
      </c>
      <c r="F1788" t="str">
        <f t="shared" si="61"/>
        <v/>
      </c>
      <c r="G1788" t="str">
        <f>IF(F1788="","",COUNTIF($F$2:F1788,F1788))</f>
        <v/>
      </c>
      <c r="H1788" t="str">
        <f t="shared" si="62"/>
        <v/>
      </c>
    </row>
    <row r="1789" spans="5:8" x14ac:dyDescent="0.35">
      <c r="E1789" t="str">
        <f>IF(Units!A1789="","",Units!A1789&amp;Units!B1789&amp;Units!C1789&amp;"-"&amp;PROPER(Units!D1789))</f>
        <v>6446550-Portage Township School Corporation</v>
      </c>
      <c r="F1789" t="str">
        <f t="shared" si="61"/>
        <v/>
      </c>
      <c r="G1789" t="str">
        <f>IF(F1789="","",COUNTIF($F$2:F1789,F1789))</f>
        <v/>
      </c>
      <c r="H1789" t="str">
        <f t="shared" si="62"/>
        <v/>
      </c>
    </row>
    <row r="1790" spans="5:8" x14ac:dyDescent="0.35">
      <c r="E1790" t="str">
        <f>IF(Units!A1790="","",Units!A1790&amp;Units!B1790&amp;Units!C1790&amp;"-"&amp;PROPER(Units!D1790))</f>
        <v>6446560-Valparaiso Community School Corporation</v>
      </c>
      <c r="F1790" t="str">
        <f t="shared" si="61"/>
        <v/>
      </c>
      <c r="G1790" t="str">
        <f>IF(F1790="","",COUNTIF($F$2:F1790,F1790))</f>
        <v/>
      </c>
      <c r="H1790" t="str">
        <f t="shared" si="62"/>
        <v/>
      </c>
    </row>
    <row r="1791" spans="5:8" x14ac:dyDescent="0.35">
      <c r="E1791" t="str">
        <f>IF(Units!A1791="","",Units!A1791&amp;Units!B1791&amp;Units!C1791&amp;"-"&amp;PROPER(Units!D1791))</f>
        <v>6450184-Westchester Public Library</v>
      </c>
      <c r="F1791" t="str">
        <f t="shared" si="61"/>
        <v/>
      </c>
      <c r="G1791" t="str">
        <f>IF(F1791="","",COUNTIF($F$2:F1791,F1791))</f>
        <v/>
      </c>
      <c r="H1791" t="str">
        <f t="shared" si="62"/>
        <v/>
      </c>
    </row>
    <row r="1792" spans="5:8" x14ac:dyDescent="0.35">
      <c r="E1792" t="str">
        <f>IF(Units!A1792="","",Units!A1792&amp;Units!B1792&amp;Units!C1792&amp;"-"&amp;PROPER(Units!D1792))</f>
        <v>6450185-Porter County Public Library</v>
      </c>
      <c r="F1792" t="str">
        <f t="shared" si="61"/>
        <v/>
      </c>
      <c r="G1792" t="str">
        <f>IF(F1792="","",COUNTIF($F$2:F1792,F1792))</f>
        <v/>
      </c>
      <c r="H1792" t="str">
        <f t="shared" si="62"/>
        <v/>
      </c>
    </row>
    <row r="1793" spans="5:8" x14ac:dyDescent="0.35">
      <c r="E1793" t="str">
        <f>IF(Units!A1793="","",Units!A1793&amp;Units!B1793&amp;Units!C1793&amp;"-"&amp;PROPER(Units!D1793))</f>
        <v>6460975-West Porter Township Fire Protection</v>
      </c>
      <c r="F1793" t="str">
        <f t="shared" si="61"/>
        <v/>
      </c>
      <c r="G1793" t="str">
        <f>IF(F1793="","",COUNTIF($F$2:F1793,F1793))</f>
        <v/>
      </c>
      <c r="H1793" t="str">
        <f t="shared" si="62"/>
        <v/>
      </c>
    </row>
    <row r="1794" spans="5:8" x14ac:dyDescent="0.35">
      <c r="E1794" t="str">
        <f>IF(Units!A1794="","",Units!A1794&amp;Units!B1794&amp;Units!C1794&amp;"-"&amp;PROPER(Units!D1794))</f>
        <v>6461066-Porter Co Sw District</v>
      </c>
      <c r="F1794" t="str">
        <f t="shared" si="61"/>
        <v/>
      </c>
      <c r="G1794" t="str">
        <f>IF(F1794="","",COUNTIF($F$2:F1794,F1794))</f>
        <v/>
      </c>
      <c r="H1794" t="str">
        <f t="shared" si="62"/>
        <v/>
      </c>
    </row>
    <row r="1795" spans="5:8" x14ac:dyDescent="0.35">
      <c r="E1795" t="str">
        <f>IF(Units!A1795="","",Units!A1795&amp;Units!B1795&amp;Units!C1795&amp;"-"&amp;PROPER(Units!D1795))</f>
        <v>6461084-Porter Co Airport Authority</v>
      </c>
      <c r="F1795" t="str">
        <f t="shared" ref="F1795:F1858" si="63">IF(LEFT(E1795,2)=$F$1,$F$1,"")</f>
        <v/>
      </c>
      <c r="G1795" t="str">
        <f>IF(F1795="","",COUNTIF($F$2:F1795,F1795))</f>
        <v/>
      </c>
      <c r="H1795" t="str">
        <f t="shared" ref="H1795:H1858" si="64">IF(G1795="","",E1795)</f>
        <v/>
      </c>
    </row>
    <row r="1796" spans="5:8" x14ac:dyDescent="0.35">
      <c r="E1796" t="str">
        <f>IF(Units!A1796="","",Units!A1796&amp;Units!B1796&amp;Units!C1796&amp;"-"&amp;PROPER(Units!D1796))</f>
        <v>6470025-White Oak Conservancy District</v>
      </c>
      <c r="F1796" t="str">
        <f t="shared" si="63"/>
        <v/>
      </c>
      <c r="G1796" t="str">
        <f>IF(F1796="","",COUNTIF($F$2:F1796,F1796))</f>
        <v/>
      </c>
      <c r="H1796" t="str">
        <f t="shared" si="64"/>
        <v/>
      </c>
    </row>
    <row r="1797" spans="5:8" x14ac:dyDescent="0.35">
      <c r="E1797" t="str">
        <f>IF(Units!A1797="","",Units!A1797&amp;Units!B1797&amp;Units!C1797&amp;"-"&amp;PROPER(Units!D1797))</f>
        <v>6470026-Valparaiso Lakes Conservancy</v>
      </c>
      <c r="F1797" t="str">
        <f t="shared" si="63"/>
        <v/>
      </c>
      <c r="G1797" t="str">
        <f>IF(F1797="","",COUNTIF($F$2:F1797,F1797))</f>
        <v/>
      </c>
      <c r="H1797" t="str">
        <f t="shared" si="64"/>
        <v/>
      </c>
    </row>
    <row r="1798" spans="5:8" x14ac:dyDescent="0.35">
      <c r="E1798" t="str">
        <f>IF(Units!A1798="","",Units!A1798&amp;Units!B1798&amp;Units!C1798&amp;"-"&amp;PROPER(Units!D1798))</f>
        <v>6470027-Indian Boundary Conservancy District</v>
      </c>
      <c r="F1798" t="str">
        <f t="shared" si="63"/>
        <v/>
      </c>
      <c r="G1798" t="str">
        <f>IF(F1798="","",COUNTIF($F$2:F1798,F1798))</f>
        <v/>
      </c>
      <c r="H1798" t="str">
        <f t="shared" si="64"/>
        <v/>
      </c>
    </row>
    <row r="1799" spans="5:8" x14ac:dyDescent="0.35">
      <c r="E1799" t="str">
        <f>IF(Units!A1799="","",Units!A1799&amp;Units!B1799&amp;Units!C1799&amp;"-"&amp;PROPER(Units!D1799))</f>
        <v>6470028-Damon Run Conservancy District</v>
      </c>
      <c r="F1799" t="str">
        <f t="shared" si="63"/>
        <v/>
      </c>
      <c r="G1799" t="str">
        <f>IF(F1799="","",COUNTIF($F$2:F1799,F1799))</f>
        <v/>
      </c>
      <c r="H1799" t="str">
        <f t="shared" si="64"/>
        <v/>
      </c>
    </row>
    <row r="1800" spans="5:8" x14ac:dyDescent="0.35">
      <c r="E1800" t="str">
        <f>IF(Units!A1800="","",Units!A1800&amp;Units!B1800&amp;Units!C1800&amp;"-"&amp;PROPER(Units!D1800))</f>
        <v>6470059-Twin Creeks Conservancy District</v>
      </c>
      <c r="F1800" t="str">
        <f t="shared" si="63"/>
        <v/>
      </c>
      <c r="G1800" t="str">
        <f>IF(F1800="","",COUNTIF($F$2:F1800,F1800))</f>
        <v/>
      </c>
      <c r="H1800" t="str">
        <f t="shared" si="64"/>
        <v/>
      </c>
    </row>
    <row r="1801" spans="5:8" x14ac:dyDescent="0.35">
      <c r="E1801" t="str">
        <f>IF(Units!A1801="","",Units!A1801&amp;Units!B1801&amp;Units!C1801&amp;"-"&amp;PROPER(Units!D1801))</f>
        <v>6470099-Nature Works Conservancy District</v>
      </c>
      <c r="F1801" t="str">
        <f t="shared" si="63"/>
        <v/>
      </c>
      <c r="G1801" t="str">
        <f>IF(F1801="","",COUNTIF($F$2:F1801,F1801))</f>
        <v/>
      </c>
      <c r="H1801" t="str">
        <f t="shared" si="64"/>
        <v/>
      </c>
    </row>
    <row r="1802" spans="5:8" x14ac:dyDescent="0.35">
      <c r="E1802" t="str">
        <f>IF(Units!A1802="","",Units!A1802&amp;Units!B1802&amp;Units!C1802&amp;"-"&amp;PROPER(Units!D1802))</f>
        <v>6510000-Posey County</v>
      </c>
      <c r="F1802" t="str">
        <f t="shared" si="63"/>
        <v/>
      </c>
      <c r="G1802" t="str">
        <f>IF(F1802="","",COUNTIF($F$2:F1802,F1802))</f>
        <v/>
      </c>
      <c r="H1802" t="str">
        <f t="shared" si="64"/>
        <v/>
      </c>
    </row>
    <row r="1803" spans="5:8" x14ac:dyDescent="0.35">
      <c r="E1803" t="str">
        <f>IF(Units!A1803="","",Units!A1803&amp;Units!B1803&amp;Units!C1803&amp;"-"&amp;PROPER(Units!D1803))</f>
        <v>6520001-Bethel Township</v>
      </c>
      <c r="F1803" t="str">
        <f t="shared" si="63"/>
        <v/>
      </c>
      <c r="G1803" t="str">
        <f>IF(F1803="","",COUNTIF($F$2:F1803,F1803))</f>
        <v/>
      </c>
      <c r="H1803" t="str">
        <f t="shared" si="64"/>
        <v/>
      </c>
    </row>
    <row r="1804" spans="5:8" x14ac:dyDescent="0.35">
      <c r="E1804" t="str">
        <f>IF(Units!A1804="","",Units!A1804&amp;Units!B1804&amp;Units!C1804&amp;"-"&amp;PROPER(Units!D1804))</f>
        <v>6520002-Black Township</v>
      </c>
      <c r="F1804" t="str">
        <f t="shared" si="63"/>
        <v/>
      </c>
      <c r="G1804" t="str">
        <f>IF(F1804="","",COUNTIF($F$2:F1804,F1804))</f>
        <v/>
      </c>
      <c r="H1804" t="str">
        <f t="shared" si="64"/>
        <v/>
      </c>
    </row>
    <row r="1805" spans="5:8" x14ac:dyDescent="0.35">
      <c r="E1805" t="str">
        <f>IF(Units!A1805="","",Units!A1805&amp;Units!B1805&amp;Units!C1805&amp;"-"&amp;PROPER(Units!D1805))</f>
        <v>6520003-Center Township</v>
      </c>
      <c r="F1805" t="str">
        <f t="shared" si="63"/>
        <v/>
      </c>
      <c r="G1805" t="str">
        <f>IF(F1805="","",COUNTIF($F$2:F1805,F1805))</f>
        <v/>
      </c>
      <c r="H1805" t="str">
        <f t="shared" si="64"/>
        <v/>
      </c>
    </row>
    <row r="1806" spans="5:8" x14ac:dyDescent="0.35">
      <c r="E1806" t="str">
        <f>IF(Units!A1806="","",Units!A1806&amp;Units!B1806&amp;Units!C1806&amp;"-"&amp;PROPER(Units!D1806))</f>
        <v>6520004-Harmony Township</v>
      </c>
      <c r="F1806" t="str">
        <f t="shared" si="63"/>
        <v/>
      </c>
      <c r="G1806" t="str">
        <f>IF(F1806="","",COUNTIF($F$2:F1806,F1806))</f>
        <v/>
      </c>
      <c r="H1806" t="str">
        <f t="shared" si="64"/>
        <v/>
      </c>
    </row>
    <row r="1807" spans="5:8" x14ac:dyDescent="0.35">
      <c r="E1807" t="str">
        <f>IF(Units!A1807="","",Units!A1807&amp;Units!B1807&amp;Units!C1807&amp;"-"&amp;PROPER(Units!D1807))</f>
        <v>6520005-Lynn Township</v>
      </c>
      <c r="F1807" t="str">
        <f t="shared" si="63"/>
        <v/>
      </c>
      <c r="G1807" t="str">
        <f>IF(F1807="","",COUNTIF($F$2:F1807,F1807))</f>
        <v/>
      </c>
      <c r="H1807" t="str">
        <f t="shared" si="64"/>
        <v/>
      </c>
    </row>
    <row r="1808" spans="5:8" x14ac:dyDescent="0.35">
      <c r="E1808" t="str">
        <f>IF(Units!A1808="","",Units!A1808&amp;Units!B1808&amp;Units!C1808&amp;"-"&amp;PROPER(Units!D1808))</f>
        <v>6520006-Marrs Township</v>
      </c>
      <c r="F1808" t="str">
        <f t="shared" si="63"/>
        <v/>
      </c>
      <c r="G1808" t="str">
        <f>IF(F1808="","",COUNTIF($F$2:F1808,F1808))</f>
        <v/>
      </c>
      <c r="H1808" t="str">
        <f t="shared" si="64"/>
        <v/>
      </c>
    </row>
    <row r="1809" spans="5:8" x14ac:dyDescent="0.35">
      <c r="E1809" t="str">
        <f>IF(Units!A1809="","",Units!A1809&amp;Units!B1809&amp;Units!C1809&amp;"-"&amp;PROPER(Units!D1809))</f>
        <v>6520007-Point Township</v>
      </c>
      <c r="F1809" t="str">
        <f t="shared" si="63"/>
        <v/>
      </c>
      <c r="G1809" t="str">
        <f>IF(F1809="","",COUNTIF($F$2:F1809,F1809))</f>
        <v/>
      </c>
      <c r="H1809" t="str">
        <f t="shared" si="64"/>
        <v/>
      </c>
    </row>
    <row r="1810" spans="5:8" x14ac:dyDescent="0.35">
      <c r="E1810" t="str">
        <f>IF(Units!A1810="","",Units!A1810&amp;Units!B1810&amp;Units!C1810&amp;"-"&amp;PROPER(Units!D1810))</f>
        <v>6520008-Robb Township</v>
      </c>
      <c r="F1810" t="str">
        <f t="shared" si="63"/>
        <v/>
      </c>
      <c r="G1810" t="str">
        <f>IF(F1810="","",COUNTIF($F$2:F1810,F1810))</f>
        <v/>
      </c>
      <c r="H1810" t="str">
        <f t="shared" si="64"/>
        <v/>
      </c>
    </row>
    <row r="1811" spans="5:8" x14ac:dyDescent="0.35">
      <c r="E1811" t="str">
        <f>IF(Units!A1811="","",Units!A1811&amp;Units!B1811&amp;Units!C1811&amp;"-"&amp;PROPER(Units!D1811))</f>
        <v>6520009-Robinson Township</v>
      </c>
      <c r="F1811" t="str">
        <f t="shared" si="63"/>
        <v/>
      </c>
      <c r="G1811" t="str">
        <f>IF(F1811="","",COUNTIF($F$2:F1811,F1811))</f>
        <v/>
      </c>
      <c r="H1811" t="str">
        <f t="shared" si="64"/>
        <v/>
      </c>
    </row>
    <row r="1812" spans="5:8" x14ac:dyDescent="0.35">
      <c r="E1812" t="str">
        <f>IF(Units!A1812="","",Units!A1812&amp;Units!B1812&amp;Units!C1812&amp;"-"&amp;PROPER(Units!D1812))</f>
        <v>6520010-Smith Township</v>
      </c>
      <c r="F1812" t="str">
        <f t="shared" si="63"/>
        <v/>
      </c>
      <c r="G1812" t="str">
        <f>IF(F1812="","",COUNTIF($F$2:F1812,F1812))</f>
        <v/>
      </c>
      <c r="H1812" t="str">
        <f t="shared" si="64"/>
        <v/>
      </c>
    </row>
    <row r="1813" spans="5:8" x14ac:dyDescent="0.35">
      <c r="E1813" t="str">
        <f>IF(Units!A1813="","",Units!A1813&amp;Units!B1813&amp;Units!C1813&amp;"-"&amp;PROPER(Units!D1813))</f>
        <v>6530419-Mount Vernon Civil City</v>
      </c>
      <c r="F1813" t="str">
        <f t="shared" si="63"/>
        <v/>
      </c>
      <c r="G1813" t="str">
        <f>IF(F1813="","",COUNTIF($F$2:F1813,F1813))</f>
        <v/>
      </c>
      <c r="H1813" t="str">
        <f t="shared" si="64"/>
        <v/>
      </c>
    </row>
    <row r="1814" spans="5:8" x14ac:dyDescent="0.35">
      <c r="E1814" t="str">
        <f>IF(Units!A1814="","",Units!A1814&amp;Units!B1814&amp;Units!C1814&amp;"-"&amp;PROPER(Units!D1814))</f>
        <v>6530835-Cynthiana Civil Town</v>
      </c>
      <c r="F1814" t="str">
        <f t="shared" si="63"/>
        <v/>
      </c>
      <c r="G1814" t="str">
        <f>IF(F1814="","",COUNTIF($F$2:F1814,F1814))</f>
        <v/>
      </c>
      <c r="H1814" t="str">
        <f t="shared" si="64"/>
        <v/>
      </c>
    </row>
    <row r="1815" spans="5:8" x14ac:dyDescent="0.35">
      <c r="E1815" t="str">
        <f>IF(Units!A1815="","",Units!A1815&amp;Units!B1815&amp;Units!C1815&amp;"-"&amp;PROPER(Units!D1815))</f>
        <v>6530836-Griffin Civil Town</v>
      </c>
      <c r="F1815" t="str">
        <f t="shared" si="63"/>
        <v/>
      </c>
      <c r="G1815" t="str">
        <f>IF(F1815="","",COUNTIF($F$2:F1815,F1815))</f>
        <v/>
      </c>
      <c r="H1815" t="str">
        <f t="shared" si="64"/>
        <v/>
      </c>
    </row>
    <row r="1816" spans="5:8" x14ac:dyDescent="0.35">
      <c r="E1816" t="str">
        <f>IF(Units!A1816="","",Units!A1816&amp;Units!B1816&amp;Units!C1816&amp;"-"&amp;PROPER(Units!D1816))</f>
        <v>6530837-New Harmony Civil Town</v>
      </c>
      <c r="F1816" t="str">
        <f t="shared" si="63"/>
        <v/>
      </c>
      <c r="G1816" t="str">
        <f>IF(F1816="","",COUNTIF($F$2:F1816,F1816))</f>
        <v/>
      </c>
      <c r="H1816" t="str">
        <f t="shared" si="64"/>
        <v/>
      </c>
    </row>
    <row r="1817" spans="5:8" x14ac:dyDescent="0.35">
      <c r="E1817" t="str">
        <f>IF(Units!A1817="","",Units!A1817&amp;Units!B1817&amp;Units!C1817&amp;"-"&amp;PROPER(Units!D1817))</f>
        <v>6530838-Poseyville Civil Town</v>
      </c>
      <c r="F1817" t="str">
        <f t="shared" si="63"/>
        <v/>
      </c>
      <c r="G1817" t="str">
        <f>IF(F1817="","",COUNTIF($F$2:F1817,F1817))</f>
        <v/>
      </c>
      <c r="H1817" t="str">
        <f t="shared" si="64"/>
        <v/>
      </c>
    </row>
    <row r="1818" spans="5:8" x14ac:dyDescent="0.35">
      <c r="E1818" t="str">
        <f>IF(Units!A1818="","",Units!A1818&amp;Units!B1818&amp;Units!C1818&amp;"-"&amp;PROPER(Units!D1818))</f>
        <v>6546590-M.S.D. Mount Vernon School Corporation</v>
      </c>
      <c r="F1818" t="str">
        <f t="shared" si="63"/>
        <v/>
      </c>
      <c r="G1818" t="str">
        <f>IF(F1818="","",COUNTIF($F$2:F1818,F1818))</f>
        <v/>
      </c>
      <c r="H1818" t="str">
        <f t="shared" si="64"/>
        <v/>
      </c>
    </row>
    <row r="1819" spans="5:8" x14ac:dyDescent="0.35">
      <c r="E1819" t="str">
        <f>IF(Units!A1819="","",Units!A1819&amp;Units!B1819&amp;Units!C1819&amp;"-"&amp;PROPER(Units!D1819))</f>
        <v>6546600-M.S.D. North Posey County School Corporation</v>
      </c>
      <c r="F1819" t="str">
        <f t="shared" si="63"/>
        <v/>
      </c>
      <c r="G1819" t="str">
        <f>IF(F1819="","",COUNTIF($F$2:F1819,F1819))</f>
        <v/>
      </c>
      <c r="H1819" t="str">
        <f t="shared" si="64"/>
        <v/>
      </c>
    </row>
    <row r="1820" spans="5:8" x14ac:dyDescent="0.35">
      <c r="E1820" t="str">
        <f>IF(Units!A1820="","",Units!A1820&amp;Units!B1820&amp;Units!C1820&amp;"-"&amp;PROPER(Units!D1820))</f>
        <v>6550187-New Harmony Workingmens Institute</v>
      </c>
      <c r="F1820" t="str">
        <f t="shared" si="63"/>
        <v/>
      </c>
      <c r="G1820" t="str">
        <f>IF(F1820="","",COUNTIF($F$2:F1820,F1820))</f>
        <v/>
      </c>
      <c r="H1820" t="str">
        <f t="shared" si="64"/>
        <v/>
      </c>
    </row>
    <row r="1821" spans="5:8" x14ac:dyDescent="0.35">
      <c r="E1821" t="str">
        <f>IF(Units!A1821="","",Units!A1821&amp;Units!B1821&amp;Units!C1821&amp;"-"&amp;PROPER(Units!D1821))</f>
        <v>6550188-Poseyville Carnegie Library</v>
      </c>
      <c r="F1821" t="str">
        <f t="shared" si="63"/>
        <v/>
      </c>
      <c r="G1821" t="str">
        <f>IF(F1821="","",COUNTIF($F$2:F1821,F1821))</f>
        <v/>
      </c>
      <c r="H1821" t="str">
        <f t="shared" si="64"/>
        <v/>
      </c>
    </row>
    <row r="1822" spans="5:8" x14ac:dyDescent="0.35">
      <c r="E1822" t="str">
        <f>IF(Units!A1822="","",Units!A1822&amp;Units!B1822&amp;Units!C1822&amp;"-"&amp;PROPER(Units!D1822))</f>
        <v>6550269-Alexandrian Free Public Library</v>
      </c>
      <c r="F1822" t="str">
        <f t="shared" si="63"/>
        <v/>
      </c>
      <c r="G1822" t="str">
        <f>IF(F1822="","",COUNTIF($F$2:F1822,F1822))</f>
        <v/>
      </c>
      <c r="H1822" t="str">
        <f t="shared" si="64"/>
        <v/>
      </c>
    </row>
    <row r="1823" spans="5:8" x14ac:dyDescent="0.35">
      <c r="E1823" t="str">
        <f>IF(Units!A1823="","",Units!A1823&amp;Units!B1823&amp;Units!C1823&amp;"-"&amp;PROPER(Units!D1823))</f>
        <v>6560920-Griffin-Bethel Township Fire Protection</v>
      </c>
      <c r="F1823" t="str">
        <f t="shared" si="63"/>
        <v/>
      </c>
      <c r="G1823" t="str">
        <f>IF(F1823="","",COUNTIF($F$2:F1823,F1823))</f>
        <v/>
      </c>
      <c r="H1823" t="str">
        <f t="shared" si="64"/>
        <v/>
      </c>
    </row>
    <row r="1824" spans="5:8" x14ac:dyDescent="0.35">
      <c r="E1824" t="str">
        <f>IF(Units!A1824="","",Units!A1824&amp;Units!B1824&amp;Units!C1824&amp;"-"&amp;PROPER(Units!D1824))</f>
        <v>6560957-Wadesville-Center Township Fire</v>
      </c>
      <c r="F1824" t="str">
        <f t="shared" si="63"/>
        <v/>
      </c>
      <c r="G1824" t="str">
        <f>IF(F1824="","",COUNTIF($F$2:F1824,F1824))</f>
        <v/>
      </c>
      <c r="H1824" t="str">
        <f t="shared" si="64"/>
        <v/>
      </c>
    </row>
    <row r="1825" spans="5:8" x14ac:dyDescent="0.35">
      <c r="E1825" t="str">
        <f>IF(Units!A1825="","",Units!A1825&amp;Units!B1825&amp;Units!C1825&amp;"-"&amp;PROPER(Units!D1825))</f>
        <v>6561067-Posey County Solid Waste Management District</v>
      </c>
      <c r="F1825" t="str">
        <f t="shared" si="63"/>
        <v/>
      </c>
      <c r="G1825" t="str">
        <f>IF(F1825="","",COUNTIF($F$2:F1825,F1825))</f>
        <v/>
      </c>
      <c r="H1825" t="str">
        <f t="shared" si="64"/>
        <v/>
      </c>
    </row>
    <row r="1826" spans="5:8" x14ac:dyDescent="0.35">
      <c r="E1826" t="str">
        <f>IF(Units!A1826="","",Units!A1826&amp;Units!B1826&amp;Units!C1826&amp;"-"&amp;PROPER(Units!D1826))</f>
        <v>6610000-Pulaski County</v>
      </c>
      <c r="F1826" t="str">
        <f t="shared" si="63"/>
        <v/>
      </c>
      <c r="G1826" t="str">
        <f>IF(F1826="","",COUNTIF($F$2:F1826,F1826))</f>
        <v/>
      </c>
      <c r="H1826" t="str">
        <f t="shared" si="64"/>
        <v/>
      </c>
    </row>
    <row r="1827" spans="5:8" x14ac:dyDescent="0.35">
      <c r="E1827" t="str">
        <f>IF(Units!A1827="","",Units!A1827&amp;Units!B1827&amp;Units!C1827&amp;"-"&amp;PROPER(Units!D1827))</f>
        <v>6620001-Beaver Township</v>
      </c>
      <c r="F1827" t="str">
        <f t="shared" si="63"/>
        <v/>
      </c>
      <c r="G1827" t="str">
        <f>IF(F1827="","",COUNTIF($F$2:F1827,F1827))</f>
        <v/>
      </c>
      <c r="H1827" t="str">
        <f t="shared" si="64"/>
        <v/>
      </c>
    </row>
    <row r="1828" spans="5:8" x14ac:dyDescent="0.35">
      <c r="E1828" t="str">
        <f>IF(Units!A1828="","",Units!A1828&amp;Units!B1828&amp;Units!C1828&amp;"-"&amp;PROPER(Units!D1828))</f>
        <v>6620002-Cass Township</v>
      </c>
      <c r="F1828" t="str">
        <f t="shared" si="63"/>
        <v/>
      </c>
      <c r="G1828" t="str">
        <f>IF(F1828="","",COUNTIF($F$2:F1828,F1828))</f>
        <v/>
      </c>
      <c r="H1828" t="str">
        <f t="shared" si="64"/>
        <v/>
      </c>
    </row>
    <row r="1829" spans="5:8" x14ac:dyDescent="0.35">
      <c r="E1829" t="str">
        <f>IF(Units!A1829="","",Units!A1829&amp;Units!B1829&amp;Units!C1829&amp;"-"&amp;PROPER(Units!D1829))</f>
        <v>6620003-Franklin Township</v>
      </c>
      <c r="F1829" t="str">
        <f t="shared" si="63"/>
        <v/>
      </c>
      <c r="G1829" t="str">
        <f>IF(F1829="","",COUNTIF($F$2:F1829,F1829))</f>
        <v/>
      </c>
      <c r="H1829" t="str">
        <f t="shared" si="64"/>
        <v/>
      </c>
    </row>
    <row r="1830" spans="5:8" x14ac:dyDescent="0.35">
      <c r="E1830" t="str">
        <f>IF(Units!A1830="","",Units!A1830&amp;Units!B1830&amp;Units!C1830&amp;"-"&amp;PROPER(Units!D1830))</f>
        <v>6620004-Harrison Township</v>
      </c>
      <c r="F1830" t="str">
        <f t="shared" si="63"/>
        <v/>
      </c>
      <c r="G1830" t="str">
        <f>IF(F1830="","",COUNTIF($F$2:F1830,F1830))</f>
        <v/>
      </c>
      <c r="H1830" t="str">
        <f t="shared" si="64"/>
        <v/>
      </c>
    </row>
    <row r="1831" spans="5:8" x14ac:dyDescent="0.35">
      <c r="E1831" t="str">
        <f>IF(Units!A1831="","",Units!A1831&amp;Units!B1831&amp;Units!C1831&amp;"-"&amp;PROPER(Units!D1831))</f>
        <v>6620005-Indian Creek Township</v>
      </c>
      <c r="F1831" t="str">
        <f t="shared" si="63"/>
        <v/>
      </c>
      <c r="G1831" t="str">
        <f>IF(F1831="","",COUNTIF($F$2:F1831,F1831))</f>
        <v/>
      </c>
      <c r="H1831" t="str">
        <f t="shared" si="64"/>
        <v/>
      </c>
    </row>
    <row r="1832" spans="5:8" x14ac:dyDescent="0.35">
      <c r="E1832" t="str">
        <f>IF(Units!A1832="","",Units!A1832&amp;Units!B1832&amp;Units!C1832&amp;"-"&amp;PROPER(Units!D1832))</f>
        <v>6620006-Jefferson Township</v>
      </c>
      <c r="F1832" t="str">
        <f t="shared" si="63"/>
        <v/>
      </c>
      <c r="G1832" t="str">
        <f>IF(F1832="","",COUNTIF($F$2:F1832,F1832))</f>
        <v/>
      </c>
      <c r="H1832" t="str">
        <f t="shared" si="64"/>
        <v/>
      </c>
    </row>
    <row r="1833" spans="5:8" x14ac:dyDescent="0.35">
      <c r="E1833" t="str">
        <f>IF(Units!A1833="","",Units!A1833&amp;Units!B1833&amp;Units!C1833&amp;"-"&amp;PROPER(Units!D1833))</f>
        <v>6620007-Monroe Township</v>
      </c>
      <c r="F1833" t="str">
        <f t="shared" si="63"/>
        <v/>
      </c>
      <c r="G1833" t="str">
        <f>IF(F1833="","",COUNTIF($F$2:F1833,F1833))</f>
        <v/>
      </c>
      <c r="H1833" t="str">
        <f t="shared" si="64"/>
        <v/>
      </c>
    </row>
    <row r="1834" spans="5:8" x14ac:dyDescent="0.35">
      <c r="E1834" t="str">
        <f>IF(Units!A1834="","",Units!A1834&amp;Units!B1834&amp;Units!C1834&amp;"-"&amp;PROPER(Units!D1834))</f>
        <v>6620008-Rich Grove Township</v>
      </c>
      <c r="F1834" t="str">
        <f t="shared" si="63"/>
        <v/>
      </c>
      <c r="G1834" t="str">
        <f>IF(F1834="","",COUNTIF($F$2:F1834,F1834))</f>
        <v/>
      </c>
      <c r="H1834" t="str">
        <f t="shared" si="64"/>
        <v/>
      </c>
    </row>
    <row r="1835" spans="5:8" x14ac:dyDescent="0.35">
      <c r="E1835" t="str">
        <f>IF(Units!A1835="","",Units!A1835&amp;Units!B1835&amp;Units!C1835&amp;"-"&amp;PROPER(Units!D1835))</f>
        <v>6620009-Salem Township</v>
      </c>
      <c r="F1835" t="str">
        <f t="shared" si="63"/>
        <v/>
      </c>
      <c r="G1835" t="str">
        <f>IF(F1835="","",COUNTIF($F$2:F1835,F1835))</f>
        <v/>
      </c>
      <c r="H1835" t="str">
        <f t="shared" si="64"/>
        <v/>
      </c>
    </row>
    <row r="1836" spans="5:8" x14ac:dyDescent="0.35">
      <c r="E1836" t="str">
        <f>IF(Units!A1836="","",Units!A1836&amp;Units!B1836&amp;Units!C1836&amp;"-"&amp;PROPER(Units!D1836))</f>
        <v>6620010-Tippecanoe Township</v>
      </c>
      <c r="F1836" t="str">
        <f t="shared" si="63"/>
        <v/>
      </c>
      <c r="G1836" t="str">
        <f>IF(F1836="","",COUNTIF($F$2:F1836,F1836))</f>
        <v/>
      </c>
      <c r="H1836" t="str">
        <f t="shared" si="64"/>
        <v/>
      </c>
    </row>
    <row r="1837" spans="5:8" x14ac:dyDescent="0.35">
      <c r="E1837" t="str">
        <f>IF(Units!A1837="","",Units!A1837&amp;Units!B1837&amp;Units!C1837&amp;"-"&amp;PROPER(Units!D1837))</f>
        <v>6620011-Van Buren Township</v>
      </c>
      <c r="F1837" t="str">
        <f t="shared" si="63"/>
        <v/>
      </c>
      <c r="G1837" t="str">
        <f>IF(F1837="","",COUNTIF($F$2:F1837,F1837))</f>
        <v/>
      </c>
      <c r="H1837" t="str">
        <f t="shared" si="64"/>
        <v/>
      </c>
    </row>
    <row r="1838" spans="5:8" x14ac:dyDescent="0.35">
      <c r="E1838" t="str">
        <f>IF(Units!A1838="","",Units!A1838&amp;Units!B1838&amp;Units!C1838&amp;"-"&amp;PROPER(Units!D1838))</f>
        <v>6620012-White Post Township</v>
      </c>
      <c r="F1838" t="str">
        <f t="shared" si="63"/>
        <v/>
      </c>
      <c r="G1838" t="str">
        <f>IF(F1838="","",COUNTIF($F$2:F1838,F1838))</f>
        <v/>
      </c>
      <c r="H1838" t="str">
        <f t="shared" si="64"/>
        <v/>
      </c>
    </row>
    <row r="1839" spans="5:8" x14ac:dyDescent="0.35">
      <c r="E1839" t="str">
        <f>IF(Units!A1839="","",Units!A1839&amp;Units!B1839&amp;Units!C1839&amp;"-"&amp;PROPER(Units!D1839))</f>
        <v>6630839-Francesville Civil Town</v>
      </c>
      <c r="F1839" t="str">
        <f t="shared" si="63"/>
        <v/>
      </c>
      <c r="G1839" t="str">
        <f>IF(F1839="","",COUNTIF($F$2:F1839,F1839))</f>
        <v/>
      </c>
      <c r="H1839" t="str">
        <f t="shared" si="64"/>
        <v/>
      </c>
    </row>
    <row r="1840" spans="5:8" x14ac:dyDescent="0.35">
      <c r="E1840" t="str">
        <f>IF(Units!A1840="","",Units!A1840&amp;Units!B1840&amp;Units!C1840&amp;"-"&amp;PROPER(Units!D1840))</f>
        <v>6630840-Medaryville Civil Town</v>
      </c>
      <c r="F1840" t="str">
        <f t="shared" si="63"/>
        <v/>
      </c>
      <c r="G1840" t="str">
        <f>IF(F1840="","",COUNTIF($F$2:F1840,F1840))</f>
        <v/>
      </c>
      <c r="H1840" t="str">
        <f t="shared" si="64"/>
        <v/>
      </c>
    </row>
    <row r="1841" spans="5:8" x14ac:dyDescent="0.35">
      <c r="E1841" t="str">
        <f>IF(Units!A1841="","",Units!A1841&amp;Units!B1841&amp;Units!C1841&amp;"-"&amp;PROPER(Units!D1841))</f>
        <v>6630841-Monterey Civil Town</v>
      </c>
      <c r="F1841" t="str">
        <f t="shared" si="63"/>
        <v/>
      </c>
      <c r="G1841" t="str">
        <f>IF(F1841="","",COUNTIF($F$2:F1841,F1841))</f>
        <v/>
      </c>
      <c r="H1841" t="str">
        <f t="shared" si="64"/>
        <v/>
      </c>
    </row>
    <row r="1842" spans="5:8" x14ac:dyDescent="0.35">
      <c r="E1842" t="str">
        <f>IF(Units!A1842="","",Units!A1842&amp;Units!B1842&amp;Units!C1842&amp;"-"&amp;PROPER(Units!D1842))</f>
        <v>6630842-Winamac Civil Town</v>
      </c>
      <c r="F1842" t="str">
        <f t="shared" si="63"/>
        <v/>
      </c>
      <c r="G1842" t="str">
        <f>IF(F1842="","",COUNTIF($F$2:F1842,F1842))</f>
        <v/>
      </c>
      <c r="H1842" t="str">
        <f t="shared" si="64"/>
        <v/>
      </c>
    </row>
    <row r="1843" spans="5:8" x14ac:dyDescent="0.35">
      <c r="E1843" t="str">
        <f>IF(Units!A1843="","",Units!A1843&amp;Units!B1843&amp;Units!C1843&amp;"-"&amp;PROPER(Units!D1843))</f>
        <v>6646620-Eastern Pulaski Community School Corporation</v>
      </c>
      <c r="F1843" t="str">
        <f t="shared" si="63"/>
        <v/>
      </c>
      <c r="G1843" t="str">
        <f>IF(F1843="","",COUNTIF($F$2:F1843,F1843))</f>
        <v/>
      </c>
      <c r="H1843" t="str">
        <f t="shared" si="64"/>
        <v/>
      </c>
    </row>
    <row r="1844" spans="5:8" x14ac:dyDescent="0.35">
      <c r="E1844" t="str">
        <f>IF(Units!A1844="","",Units!A1844&amp;Units!B1844&amp;Units!C1844&amp;"-"&amp;PROPER(Units!D1844))</f>
        <v>6646630-West Central School Corporation</v>
      </c>
      <c r="F1844" t="str">
        <f t="shared" si="63"/>
        <v/>
      </c>
      <c r="G1844" t="str">
        <f>IF(F1844="","",COUNTIF($F$2:F1844,F1844))</f>
        <v/>
      </c>
      <c r="H1844" t="str">
        <f t="shared" si="64"/>
        <v/>
      </c>
    </row>
    <row r="1845" spans="5:8" x14ac:dyDescent="0.35">
      <c r="E1845" t="str">
        <f>IF(Units!A1845="","",Units!A1845&amp;Units!B1845&amp;Units!C1845&amp;"-"&amp;PROPER(Units!D1845))</f>
        <v>6650189-Francesville Public Library</v>
      </c>
      <c r="F1845" t="str">
        <f t="shared" si="63"/>
        <v/>
      </c>
      <c r="G1845" t="str">
        <f>IF(F1845="","",COUNTIF($F$2:F1845,F1845))</f>
        <v/>
      </c>
      <c r="H1845" t="str">
        <f t="shared" si="64"/>
        <v/>
      </c>
    </row>
    <row r="1846" spans="5:8" x14ac:dyDescent="0.35">
      <c r="E1846" t="str">
        <f>IF(Units!A1846="","",Units!A1846&amp;Units!B1846&amp;Units!C1846&amp;"-"&amp;PROPER(Units!D1846))</f>
        <v>6650190-Monterey Public Library</v>
      </c>
      <c r="F1846" t="str">
        <f t="shared" si="63"/>
        <v/>
      </c>
      <c r="G1846" t="str">
        <f>IF(F1846="","",COUNTIF($F$2:F1846,F1846))</f>
        <v/>
      </c>
      <c r="H1846" t="str">
        <f t="shared" si="64"/>
        <v/>
      </c>
    </row>
    <row r="1847" spans="5:8" x14ac:dyDescent="0.35">
      <c r="E1847" t="str">
        <f>IF(Units!A1847="","",Units!A1847&amp;Units!B1847&amp;Units!C1847&amp;"-"&amp;PROPER(Units!D1847))</f>
        <v>6650191-Pulaski County Public Library</v>
      </c>
      <c r="F1847" t="str">
        <f t="shared" si="63"/>
        <v/>
      </c>
      <c r="G1847" t="str">
        <f>IF(F1847="","",COUNTIF($F$2:F1847,F1847))</f>
        <v/>
      </c>
      <c r="H1847" t="str">
        <f t="shared" si="64"/>
        <v/>
      </c>
    </row>
    <row r="1848" spans="5:8" x14ac:dyDescent="0.35">
      <c r="E1848" t="str">
        <f>IF(Units!A1848="","",Units!A1848&amp;Units!B1848&amp;Units!C1848&amp;"-"&amp;PROPER(Units!D1848))</f>
        <v>6710000-Putnam County</v>
      </c>
      <c r="F1848" t="str">
        <f t="shared" si="63"/>
        <v/>
      </c>
      <c r="G1848" t="str">
        <f>IF(F1848="","",COUNTIF($F$2:F1848,F1848))</f>
        <v/>
      </c>
      <c r="H1848" t="str">
        <f t="shared" si="64"/>
        <v/>
      </c>
    </row>
    <row r="1849" spans="5:8" x14ac:dyDescent="0.35">
      <c r="E1849" t="str">
        <f>IF(Units!A1849="","",Units!A1849&amp;Units!B1849&amp;Units!C1849&amp;"-"&amp;PROPER(Units!D1849))</f>
        <v>6720001-Clinton Township</v>
      </c>
      <c r="F1849" t="str">
        <f t="shared" si="63"/>
        <v/>
      </c>
      <c r="G1849" t="str">
        <f>IF(F1849="","",COUNTIF($F$2:F1849,F1849))</f>
        <v/>
      </c>
      <c r="H1849" t="str">
        <f t="shared" si="64"/>
        <v/>
      </c>
    </row>
    <row r="1850" spans="5:8" x14ac:dyDescent="0.35">
      <c r="E1850" t="str">
        <f>IF(Units!A1850="","",Units!A1850&amp;Units!B1850&amp;Units!C1850&amp;"-"&amp;PROPER(Units!D1850))</f>
        <v>6720002-Cloverdale Township</v>
      </c>
      <c r="F1850" t="str">
        <f t="shared" si="63"/>
        <v/>
      </c>
      <c r="G1850" t="str">
        <f>IF(F1850="","",COUNTIF($F$2:F1850,F1850))</f>
        <v/>
      </c>
      <c r="H1850" t="str">
        <f t="shared" si="64"/>
        <v/>
      </c>
    </row>
    <row r="1851" spans="5:8" x14ac:dyDescent="0.35">
      <c r="E1851" t="str">
        <f>IF(Units!A1851="","",Units!A1851&amp;Units!B1851&amp;Units!C1851&amp;"-"&amp;PROPER(Units!D1851))</f>
        <v>6720003-Floyd Township</v>
      </c>
      <c r="F1851" t="str">
        <f t="shared" si="63"/>
        <v/>
      </c>
      <c r="G1851" t="str">
        <f>IF(F1851="","",COUNTIF($F$2:F1851,F1851))</f>
        <v/>
      </c>
      <c r="H1851" t="str">
        <f t="shared" si="64"/>
        <v/>
      </c>
    </row>
    <row r="1852" spans="5:8" x14ac:dyDescent="0.35">
      <c r="E1852" t="str">
        <f>IF(Units!A1852="","",Units!A1852&amp;Units!B1852&amp;Units!C1852&amp;"-"&amp;PROPER(Units!D1852))</f>
        <v>6720004-Franklin Township</v>
      </c>
      <c r="F1852" t="str">
        <f t="shared" si="63"/>
        <v/>
      </c>
      <c r="G1852" t="str">
        <f>IF(F1852="","",COUNTIF($F$2:F1852,F1852))</f>
        <v/>
      </c>
      <c r="H1852" t="str">
        <f t="shared" si="64"/>
        <v/>
      </c>
    </row>
    <row r="1853" spans="5:8" x14ac:dyDescent="0.35">
      <c r="E1853" t="str">
        <f>IF(Units!A1853="","",Units!A1853&amp;Units!B1853&amp;Units!C1853&amp;"-"&amp;PROPER(Units!D1853))</f>
        <v>6720005-Greencastle Township</v>
      </c>
      <c r="F1853" t="str">
        <f t="shared" si="63"/>
        <v/>
      </c>
      <c r="G1853" t="str">
        <f>IF(F1853="","",COUNTIF($F$2:F1853,F1853))</f>
        <v/>
      </c>
      <c r="H1853" t="str">
        <f t="shared" si="64"/>
        <v/>
      </c>
    </row>
    <row r="1854" spans="5:8" x14ac:dyDescent="0.35">
      <c r="E1854" t="str">
        <f>IF(Units!A1854="","",Units!A1854&amp;Units!B1854&amp;Units!C1854&amp;"-"&amp;PROPER(Units!D1854))</f>
        <v>6720006-Jackson Township</v>
      </c>
      <c r="F1854" t="str">
        <f t="shared" si="63"/>
        <v/>
      </c>
      <c r="G1854" t="str">
        <f>IF(F1854="","",COUNTIF($F$2:F1854,F1854))</f>
        <v/>
      </c>
      <c r="H1854" t="str">
        <f t="shared" si="64"/>
        <v/>
      </c>
    </row>
    <row r="1855" spans="5:8" x14ac:dyDescent="0.35">
      <c r="E1855" t="str">
        <f>IF(Units!A1855="","",Units!A1855&amp;Units!B1855&amp;Units!C1855&amp;"-"&amp;PROPER(Units!D1855))</f>
        <v>6720007-Jefferson Township</v>
      </c>
      <c r="F1855" t="str">
        <f t="shared" si="63"/>
        <v/>
      </c>
      <c r="G1855" t="str">
        <f>IF(F1855="","",COUNTIF($F$2:F1855,F1855))</f>
        <v/>
      </c>
      <c r="H1855" t="str">
        <f t="shared" si="64"/>
        <v/>
      </c>
    </row>
    <row r="1856" spans="5:8" x14ac:dyDescent="0.35">
      <c r="E1856" t="str">
        <f>IF(Units!A1856="","",Units!A1856&amp;Units!B1856&amp;Units!C1856&amp;"-"&amp;PROPER(Units!D1856))</f>
        <v>6720008-Madison Township</v>
      </c>
      <c r="F1856" t="str">
        <f t="shared" si="63"/>
        <v/>
      </c>
      <c r="G1856" t="str">
        <f>IF(F1856="","",COUNTIF($F$2:F1856,F1856))</f>
        <v/>
      </c>
      <c r="H1856" t="str">
        <f t="shared" si="64"/>
        <v/>
      </c>
    </row>
    <row r="1857" spans="5:8" x14ac:dyDescent="0.35">
      <c r="E1857" t="str">
        <f>IF(Units!A1857="","",Units!A1857&amp;Units!B1857&amp;Units!C1857&amp;"-"&amp;PROPER(Units!D1857))</f>
        <v>6720009-Marion Township</v>
      </c>
      <c r="F1857" t="str">
        <f t="shared" si="63"/>
        <v/>
      </c>
      <c r="G1857" t="str">
        <f>IF(F1857="","",COUNTIF($F$2:F1857,F1857))</f>
        <v/>
      </c>
      <c r="H1857" t="str">
        <f t="shared" si="64"/>
        <v/>
      </c>
    </row>
    <row r="1858" spans="5:8" x14ac:dyDescent="0.35">
      <c r="E1858" t="str">
        <f>IF(Units!A1858="","",Units!A1858&amp;Units!B1858&amp;Units!C1858&amp;"-"&amp;PROPER(Units!D1858))</f>
        <v>6720010-Monroe Township</v>
      </c>
      <c r="F1858" t="str">
        <f t="shared" si="63"/>
        <v/>
      </c>
      <c r="G1858" t="str">
        <f>IF(F1858="","",COUNTIF($F$2:F1858,F1858))</f>
        <v/>
      </c>
      <c r="H1858" t="str">
        <f t="shared" si="64"/>
        <v/>
      </c>
    </row>
    <row r="1859" spans="5:8" x14ac:dyDescent="0.35">
      <c r="E1859" t="str">
        <f>IF(Units!A1859="","",Units!A1859&amp;Units!B1859&amp;Units!C1859&amp;"-"&amp;PROPER(Units!D1859))</f>
        <v>6720011-Russell Township</v>
      </c>
      <c r="F1859" t="str">
        <f t="shared" ref="F1859:F1922" si="65">IF(LEFT(E1859,2)=$F$1,$F$1,"")</f>
        <v/>
      </c>
      <c r="G1859" t="str">
        <f>IF(F1859="","",COUNTIF($F$2:F1859,F1859))</f>
        <v/>
      </c>
      <c r="H1859" t="str">
        <f t="shared" ref="H1859:H1922" si="66">IF(G1859="","",E1859)</f>
        <v/>
      </c>
    </row>
    <row r="1860" spans="5:8" x14ac:dyDescent="0.35">
      <c r="E1860" t="str">
        <f>IF(Units!A1860="","",Units!A1860&amp;Units!B1860&amp;Units!C1860&amp;"-"&amp;PROPER(Units!D1860))</f>
        <v>6720012-Warren Township</v>
      </c>
      <c r="F1860" t="str">
        <f t="shared" si="65"/>
        <v/>
      </c>
      <c r="G1860" t="str">
        <f>IF(F1860="","",COUNTIF($F$2:F1860,F1860))</f>
        <v/>
      </c>
      <c r="H1860" t="str">
        <f t="shared" si="66"/>
        <v/>
      </c>
    </row>
    <row r="1861" spans="5:8" x14ac:dyDescent="0.35">
      <c r="E1861" t="str">
        <f>IF(Units!A1861="","",Units!A1861&amp;Units!B1861&amp;Units!C1861&amp;"-"&amp;PROPER(Units!D1861))</f>
        <v>6720013-Washington Township</v>
      </c>
      <c r="F1861" t="str">
        <f t="shared" si="65"/>
        <v/>
      </c>
      <c r="G1861" t="str">
        <f>IF(F1861="","",COUNTIF($F$2:F1861,F1861))</f>
        <v/>
      </c>
      <c r="H1861" t="str">
        <f t="shared" si="66"/>
        <v/>
      </c>
    </row>
    <row r="1862" spans="5:8" x14ac:dyDescent="0.35">
      <c r="E1862" t="str">
        <f>IF(Units!A1862="","",Units!A1862&amp;Units!B1862&amp;Units!C1862&amp;"-"&amp;PROPER(Units!D1862))</f>
        <v>6730404-Greencastle Civil City</v>
      </c>
      <c r="F1862" t="str">
        <f t="shared" si="65"/>
        <v/>
      </c>
      <c r="G1862" t="str">
        <f>IF(F1862="","",COUNTIF($F$2:F1862,F1862))</f>
        <v/>
      </c>
      <c r="H1862" t="str">
        <f t="shared" si="66"/>
        <v/>
      </c>
    </row>
    <row r="1863" spans="5:8" x14ac:dyDescent="0.35">
      <c r="E1863" t="str">
        <f>IF(Units!A1863="","",Units!A1863&amp;Units!B1863&amp;Units!C1863&amp;"-"&amp;PROPER(Units!D1863))</f>
        <v>6730843-Bainbridge Civil Town</v>
      </c>
      <c r="F1863" t="str">
        <f t="shared" si="65"/>
        <v/>
      </c>
      <c r="G1863" t="str">
        <f>IF(F1863="","",COUNTIF($F$2:F1863,F1863))</f>
        <v/>
      </c>
      <c r="H1863" t="str">
        <f t="shared" si="66"/>
        <v/>
      </c>
    </row>
    <row r="1864" spans="5:8" x14ac:dyDescent="0.35">
      <c r="E1864" t="str">
        <f>IF(Units!A1864="","",Units!A1864&amp;Units!B1864&amp;Units!C1864&amp;"-"&amp;PROPER(Units!D1864))</f>
        <v>6730844-Cloverdale Civil Town</v>
      </c>
      <c r="F1864" t="str">
        <f t="shared" si="65"/>
        <v/>
      </c>
      <c r="G1864" t="str">
        <f>IF(F1864="","",COUNTIF($F$2:F1864,F1864))</f>
        <v/>
      </c>
      <c r="H1864" t="str">
        <f t="shared" si="66"/>
        <v/>
      </c>
    </row>
    <row r="1865" spans="5:8" x14ac:dyDescent="0.35">
      <c r="E1865" t="str">
        <f>IF(Units!A1865="","",Units!A1865&amp;Units!B1865&amp;Units!C1865&amp;"-"&amp;PROPER(Units!D1865))</f>
        <v>6730845-Roachdale Civil Town</v>
      </c>
      <c r="F1865" t="str">
        <f t="shared" si="65"/>
        <v/>
      </c>
      <c r="G1865" t="str">
        <f>IF(F1865="","",COUNTIF($F$2:F1865,F1865))</f>
        <v/>
      </c>
      <c r="H1865" t="str">
        <f t="shared" si="66"/>
        <v/>
      </c>
    </row>
    <row r="1866" spans="5:8" x14ac:dyDescent="0.35">
      <c r="E1866" t="str">
        <f>IF(Units!A1866="","",Units!A1866&amp;Units!B1866&amp;Units!C1866&amp;"-"&amp;PROPER(Units!D1866))</f>
        <v>6730846-Russellville Civil Town</v>
      </c>
      <c r="F1866" t="str">
        <f t="shared" si="65"/>
        <v/>
      </c>
      <c r="G1866" t="str">
        <f>IF(F1866="","",COUNTIF($F$2:F1866,F1866))</f>
        <v/>
      </c>
      <c r="H1866" t="str">
        <f t="shared" si="66"/>
        <v/>
      </c>
    </row>
    <row r="1867" spans="5:8" x14ac:dyDescent="0.35">
      <c r="E1867" t="str">
        <f>IF(Units!A1867="","",Units!A1867&amp;Units!B1867&amp;Units!C1867&amp;"-"&amp;PROPER(Units!D1867))</f>
        <v>6730965-Fillmore Civil Town</v>
      </c>
      <c r="F1867" t="str">
        <f t="shared" si="65"/>
        <v/>
      </c>
      <c r="G1867" t="str">
        <f>IF(F1867="","",COUNTIF($F$2:F1867,F1867))</f>
        <v/>
      </c>
      <c r="H1867" t="str">
        <f t="shared" si="66"/>
        <v/>
      </c>
    </row>
    <row r="1868" spans="5:8" x14ac:dyDescent="0.35">
      <c r="E1868" t="str">
        <f>IF(Units!A1868="","",Units!A1868&amp;Units!B1868&amp;Units!C1868&amp;"-"&amp;PROPER(Units!D1868))</f>
        <v>6746705-South Putnam Community School Corporation</v>
      </c>
      <c r="F1868" t="str">
        <f t="shared" si="65"/>
        <v/>
      </c>
      <c r="G1868" t="str">
        <f>IF(F1868="","",COUNTIF($F$2:F1868,F1868))</f>
        <v/>
      </c>
      <c r="H1868" t="str">
        <f t="shared" si="66"/>
        <v/>
      </c>
    </row>
    <row r="1869" spans="5:8" x14ac:dyDescent="0.35">
      <c r="E1869" t="str">
        <f>IF(Units!A1869="","",Units!A1869&amp;Units!B1869&amp;Units!C1869&amp;"-"&amp;PROPER(Units!D1869))</f>
        <v>6746715-North Putnam Community School Corporation</v>
      </c>
      <c r="F1869" t="str">
        <f t="shared" si="65"/>
        <v/>
      </c>
      <c r="G1869" t="str">
        <f>IF(F1869="","",COUNTIF($F$2:F1869,F1869))</f>
        <v/>
      </c>
      <c r="H1869" t="str">
        <f t="shared" si="66"/>
        <v/>
      </c>
    </row>
    <row r="1870" spans="5:8" x14ac:dyDescent="0.35">
      <c r="E1870" t="str">
        <f>IF(Units!A1870="","",Units!A1870&amp;Units!B1870&amp;Units!C1870&amp;"-"&amp;PROPER(Units!D1870))</f>
        <v>6746750-Cloverdale Community School Corporation</v>
      </c>
      <c r="F1870" t="str">
        <f t="shared" si="65"/>
        <v/>
      </c>
      <c r="G1870" t="str">
        <f>IF(F1870="","",COUNTIF($F$2:F1870,F1870))</f>
        <v/>
      </c>
      <c r="H1870" t="str">
        <f t="shared" si="66"/>
        <v/>
      </c>
    </row>
    <row r="1871" spans="5:8" x14ac:dyDescent="0.35">
      <c r="E1871" t="str">
        <f>IF(Units!A1871="","",Units!A1871&amp;Units!B1871&amp;Units!C1871&amp;"-"&amp;PROPER(Units!D1871))</f>
        <v>6746755-Greencastle Community School Corporation</v>
      </c>
      <c r="F1871" t="str">
        <f t="shared" si="65"/>
        <v/>
      </c>
      <c r="G1871" t="str">
        <f>IF(F1871="","",COUNTIF($F$2:F1871,F1871))</f>
        <v/>
      </c>
      <c r="H1871" t="str">
        <f t="shared" si="66"/>
        <v/>
      </c>
    </row>
    <row r="1872" spans="5:8" x14ac:dyDescent="0.35">
      <c r="E1872" t="str">
        <f>IF(Units!A1872="","",Units!A1872&amp;Units!B1872&amp;Units!C1872&amp;"-"&amp;PROPER(Units!D1872))</f>
        <v>6750192-Roachdale Public Library</v>
      </c>
      <c r="F1872" t="str">
        <f t="shared" si="65"/>
        <v/>
      </c>
      <c r="G1872" t="str">
        <f>IF(F1872="","",COUNTIF($F$2:F1872,F1872))</f>
        <v/>
      </c>
      <c r="H1872" t="str">
        <f t="shared" si="66"/>
        <v/>
      </c>
    </row>
    <row r="1873" spans="5:8" x14ac:dyDescent="0.35">
      <c r="E1873" t="str">
        <f>IF(Units!A1873="","",Units!A1873&amp;Units!B1873&amp;Units!C1873&amp;"-"&amp;PROPER(Units!D1873))</f>
        <v>6750193-Putnam County Public Library</v>
      </c>
      <c r="F1873" t="str">
        <f t="shared" si="65"/>
        <v/>
      </c>
      <c r="G1873" t="str">
        <f>IF(F1873="","",COUNTIF($F$2:F1873,F1873))</f>
        <v/>
      </c>
      <c r="H1873" t="str">
        <f t="shared" si="66"/>
        <v/>
      </c>
    </row>
    <row r="1874" spans="5:8" x14ac:dyDescent="0.35">
      <c r="E1874" t="str">
        <f>IF(Units!A1874="","",Units!A1874&amp;Units!B1874&amp;Units!C1874&amp;"-"&amp;PROPER(Units!D1874))</f>
        <v>6760337-Putnam County Airport Authority</v>
      </c>
      <c r="F1874" t="str">
        <f t="shared" si="65"/>
        <v/>
      </c>
      <c r="G1874" t="str">
        <f>IF(F1874="","",COUNTIF($F$2:F1874,F1874))</f>
        <v/>
      </c>
      <c r="H1874" t="str">
        <f t="shared" si="66"/>
        <v/>
      </c>
    </row>
    <row r="1875" spans="5:8" x14ac:dyDescent="0.35">
      <c r="E1875" t="str">
        <f>IF(Units!A1875="","",Units!A1875&amp;Units!B1875&amp;Units!C1875&amp;"-"&amp;PROPER(Units!D1875))</f>
        <v>6760976-Roachdale Fire Protection</v>
      </c>
      <c r="F1875" t="str">
        <f t="shared" si="65"/>
        <v/>
      </c>
      <c r="G1875" t="str">
        <f>IF(F1875="","",COUNTIF($F$2:F1875,F1875))</f>
        <v/>
      </c>
      <c r="H1875" t="str">
        <f t="shared" si="66"/>
        <v/>
      </c>
    </row>
    <row r="1876" spans="5:8" x14ac:dyDescent="0.35">
      <c r="E1876" t="str">
        <f>IF(Units!A1876="","",Units!A1876&amp;Units!B1876&amp;Units!C1876&amp;"-"&amp;PROPER(Units!D1876))</f>
        <v>6760977-Walnut Creek Fire Protection</v>
      </c>
      <c r="F1876" t="str">
        <f t="shared" si="65"/>
        <v/>
      </c>
      <c r="G1876" t="str">
        <f>IF(F1876="","",COUNTIF($F$2:F1876,F1876))</f>
        <v/>
      </c>
      <c r="H1876" t="str">
        <f t="shared" si="66"/>
        <v/>
      </c>
    </row>
    <row r="1877" spans="5:8" x14ac:dyDescent="0.35">
      <c r="E1877" t="str">
        <f>IF(Units!A1877="","",Units!A1877&amp;Units!B1877&amp;Units!C1877&amp;"-"&amp;PROPER(Units!D1877))</f>
        <v>6760978-Floyd Twp Fire District</v>
      </c>
      <c r="F1877" t="str">
        <f t="shared" si="65"/>
        <v/>
      </c>
      <c r="G1877" t="str">
        <f>IF(F1877="","",COUNTIF($F$2:F1877,F1877))</f>
        <v/>
      </c>
      <c r="H1877" t="str">
        <f t="shared" si="66"/>
        <v/>
      </c>
    </row>
    <row r="1878" spans="5:8" x14ac:dyDescent="0.35">
      <c r="E1878" t="str">
        <f>IF(Units!A1878="","",Units!A1878&amp;Units!B1878&amp;Units!C1878&amp;"-"&amp;PROPER(Units!D1878))</f>
        <v>6761079-West Central Indiana Solid Waste Management</v>
      </c>
      <c r="F1878" t="str">
        <f t="shared" si="65"/>
        <v/>
      </c>
      <c r="G1878" t="str">
        <f>IF(F1878="","",COUNTIF($F$2:F1878,F1878))</f>
        <v/>
      </c>
      <c r="H1878" t="str">
        <f t="shared" si="66"/>
        <v/>
      </c>
    </row>
    <row r="1879" spans="5:8" x14ac:dyDescent="0.35">
      <c r="E1879" t="str">
        <f>IF(Units!A1879="","",Units!A1879&amp;Units!B1879&amp;Units!C1879&amp;"-"&amp;PROPER(Units!D1879))</f>
        <v>6770030-Clear Creek Conservancy District</v>
      </c>
      <c r="F1879" t="str">
        <f t="shared" si="65"/>
        <v/>
      </c>
      <c r="G1879" t="str">
        <f>IF(F1879="","",COUNTIF($F$2:F1879,F1879))</f>
        <v/>
      </c>
      <c r="H1879" t="str">
        <f t="shared" si="66"/>
        <v/>
      </c>
    </row>
    <row r="1880" spans="5:8" x14ac:dyDescent="0.35">
      <c r="E1880" t="str">
        <f>IF(Units!A1880="","",Units!A1880&amp;Units!B1880&amp;Units!C1880&amp;"-"&amp;PROPER(Units!D1880))</f>
        <v>6770031-Little Walnut Creek Conservancy District</v>
      </c>
      <c r="F1880" t="str">
        <f t="shared" si="65"/>
        <v/>
      </c>
      <c r="G1880" t="str">
        <f>IF(F1880="","",COUNTIF($F$2:F1880,F1880))</f>
        <v/>
      </c>
      <c r="H1880" t="str">
        <f t="shared" si="66"/>
        <v/>
      </c>
    </row>
    <row r="1881" spans="5:8" x14ac:dyDescent="0.35">
      <c r="E1881" t="str">
        <f>IF(Units!A1881="","",Units!A1881&amp;Units!B1881&amp;Units!C1881&amp;"-"&amp;PROPER(Units!D1881))</f>
        <v>6779996-Van Bibber Lake Conservancy</v>
      </c>
      <c r="F1881" t="str">
        <f t="shared" si="65"/>
        <v/>
      </c>
      <c r="G1881" t="str">
        <f>IF(F1881="","",COUNTIF($F$2:F1881,F1881))</f>
        <v/>
      </c>
      <c r="H1881" t="str">
        <f t="shared" si="66"/>
        <v/>
      </c>
    </row>
    <row r="1882" spans="5:8" x14ac:dyDescent="0.35">
      <c r="E1882" t="str">
        <f>IF(Units!A1882="","",Units!A1882&amp;Units!B1882&amp;Units!C1882&amp;"-"&amp;PROPER(Units!D1882))</f>
        <v>6810000-Randolph County</v>
      </c>
      <c r="F1882" t="str">
        <f t="shared" si="65"/>
        <v/>
      </c>
      <c r="G1882" t="str">
        <f>IF(F1882="","",COUNTIF($F$2:F1882,F1882))</f>
        <v/>
      </c>
      <c r="H1882" t="str">
        <f t="shared" si="66"/>
        <v/>
      </c>
    </row>
    <row r="1883" spans="5:8" x14ac:dyDescent="0.35">
      <c r="E1883" t="str">
        <f>IF(Units!A1883="","",Units!A1883&amp;Units!B1883&amp;Units!C1883&amp;"-"&amp;PROPER(Units!D1883))</f>
        <v>6820001-Franklin Township</v>
      </c>
      <c r="F1883" t="str">
        <f t="shared" si="65"/>
        <v/>
      </c>
      <c r="G1883" t="str">
        <f>IF(F1883="","",COUNTIF($F$2:F1883,F1883))</f>
        <v/>
      </c>
      <c r="H1883" t="str">
        <f t="shared" si="66"/>
        <v/>
      </c>
    </row>
    <row r="1884" spans="5:8" x14ac:dyDescent="0.35">
      <c r="E1884" t="str">
        <f>IF(Units!A1884="","",Units!A1884&amp;Units!B1884&amp;Units!C1884&amp;"-"&amp;PROPER(Units!D1884))</f>
        <v>6820002-Green Township</v>
      </c>
      <c r="F1884" t="str">
        <f t="shared" si="65"/>
        <v/>
      </c>
      <c r="G1884" t="str">
        <f>IF(F1884="","",COUNTIF($F$2:F1884,F1884))</f>
        <v/>
      </c>
      <c r="H1884" t="str">
        <f t="shared" si="66"/>
        <v/>
      </c>
    </row>
    <row r="1885" spans="5:8" x14ac:dyDescent="0.35">
      <c r="E1885" t="str">
        <f>IF(Units!A1885="","",Units!A1885&amp;Units!B1885&amp;Units!C1885&amp;"-"&amp;PROPER(Units!D1885))</f>
        <v>6820003-Greensfork Township</v>
      </c>
      <c r="F1885" t="str">
        <f t="shared" si="65"/>
        <v/>
      </c>
      <c r="G1885" t="str">
        <f>IF(F1885="","",COUNTIF($F$2:F1885,F1885))</f>
        <v/>
      </c>
      <c r="H1885" t="str">
        <f t="shared" si="66"/>
        <v/>
      </c>
    </row>
    <row r="1886" spans="5:8" x14ac:dyDescent="0.35">
      <c r="E1886" t="str">
        <f>IF(Units!A1886="","",Units!A1886&amp;Units!B1886&amp;Units!C1886&amp;"-"&amp;PROPER(Units!D1886))</f>
        <v>6820004-Jackson Township</v>
      </c>
      <c r="F1886" t="str">
        <f t="shared" si="65"/>
        <v/>
      </c>
      <c r="G1886" t="str">
        <f>IF(F1886="","",COUNTIF($F$2:F1886,F1886))</f>
        <v/>
      </c>
      <c r="H1886" t="str">
        <f t="shared" si="66"/>
        <v/>
      </c>
    </row>
    <row r="1887" spans="5:8" x14ac:dyDescent="0.35">
      <c r="E1887" t="str">
        <f>IF(Units!A1887="","",Units!A1887&amp;Units!B1887&amp;Units!C1887&amp;"-"&amp;PROPER(Units!D1887))</f>
        <v>6820005-Monroe Township</v>
      </c>
      <c r="F1887" t="str">
        <f t="shared" si="65"/>
        <v/>
      </c>
      <c r="G1887" t="str">
        <f>IF(F1887="","",COUNTIF($F$2:F1887,F1887))</f>
        <v/>
      </c>
      <c r="H1887" t="str">
        <f t="shared" si="66"/>
        <v/>
      </c>
    </row>
    <row r="1888" spans="5:8" x14ac:dyDescent="0.35">
      <c r="E1888" t="str">
        <f>IF(Units!A1888="","",Units!A1888&amp;Units!B1888&amp;Units!C1888&amp;"-"&amp;PROPER(Units!D1888))</f>
        <v>6820006-Stoney Creek Township</v>
      </c>
      <c r="F1888" t="str">
        <f t="shared" si="65"/>
        <v/>
      </c>
      <c r="G1888" t="str">
        <f>IF(F1888="","",COUNTIF($F$2:F1888,F1888))</f>
        <v/>
      </c>
      <c r="H1888" t="str">
        <f t="shared" si="66"/>
        <v/>
      </c>
    </row>
    <row r="1889" spans="5:8" x14ac:dyDescent="0.35">
      <c r="E1889" t="str">
        <f>IF(Units!A1889="","",Units!A1889&amp;Units!B1889&amp;Units!C1889&amp;"-"&amp;PROPER(Units!D1889))</f>
        <v>6820007-Union Township</v>
      </c>
      <c r="F1889" t="str">
        <f t="shared" si="65"/>
        <v/>
      </c>
      <c r="G1889" t="str">
        <f>IF(F1889="","",COUNTIF($F$2:F1889,F1889))</f>
        <v/>
      </c>
      <c r="H1889" t="str">
        <f t="shared" si="66"/>
        <v/>
      </c>
    </row>
    <row r="1890" spans="5:8" x14ac:dyDescent="0.35">
      <c r="E1890" t="str">
        <f>IF(Units!A1890="","",Units!A1890&amp;Units!B1890&amp;Units!C1890&amp;"-"&amp;PROPER(Units!D1890))</f>
        <v>6820008-Ward Township</v>
      </c>
      <c r="F1890" t="str">
        <f t="shared" si="65"/>
        <v/>
      </c>
      <c r="G1890" t="str">
        <f>IF(F1890="","",COUNTIF($F$2:F1890,F1890))</f>
        <v/>
      </c>
      <c r="H1890" t="str">
        <f t="shared" si="66"/>
        <v/>
      </c>
    </row>
    <row r="1891" spans="5:8" x14ac:dyDescent="0.35">
      <c r="E1891" t="str">
        <f>IF(Units!A1891="","",Units!A1891&amp;Units!B1891&amp;Units!C1891&amp;"-"&amp;PROPER(Units!D1891))</f>
        <v>6820009-Washington Township</v>
      </c>
      <c r="F1891" t="str">
        <f t="shared" si="65"/>
        <v/>
      </c>
      <c r="G1891" t="str">
        <f>IF(F1891="","",COUNTIF($F$2:F1891,F1891))</f>
        <v/>
      </c>
      <c r="H1891" t="str">
        <f t="shared" si="66"/>
        <v/>
      </c>
    </row>
    <row r="1892" spans="5:8" x14ac:dyDescent="0.35">
      <c r="E1892" t="str">
        <f>IF(Units!A1892="","",Units!A1892&amp;Units!B1892&amp;Units!C1892&amp;"-"&amp;PROPER(Units!D1892))</f>
        <v>6820010-Wayne Township</v>
      </c>
      <c r="F1892" t="str">
        <f t="shared" si="65"/>
        <v/>
      </c>
      <c r="G1892" t="str">
        <f>IF(F1892="","",COUNTIF($F$2:F1892,F1892))</f>
        <v/>
      </c>
      <c r="H1892" t="str">
        <f t="shared" si="66"/>
        <v/>
      </c>
    </row>
    <row r="1893" spans="5:8" x14ac:dyDescent="0.35">
      <c r="E1893" t="str">
        <f>IF(Units!A1893="","",Units!A1893&amp;Units!B1893&amp;Units!C1893&amp;"-"&amp;PROPER(Units!D1893))</f>
        <v>6820011-White River Township</v>
      </c>
      <c r="F1893" t="str">
        <f t="shared" si="65"/>
        <v/>
      </c>
      <c r="G1893" t="str">
        <f>IF(F1893="","",COUNTIF($F$2:F1893,F1893))</f>
        <v/>
      </c>
      <c r="H1893" t="str">
        <f t="shared" si="66"/>
        <v/>
      </c>
    </row>
    <row r="1894" spans="5:8" x14ac:dyDescent="0.35">
      <c r="E1894" t="str">
        <f>IF(Units!A1894="","",Units!A1894&amp;Units!B1894&amp;Units!C1894&amp;"-"&amp;PROPER(Units!D1894))</f>
        <v>6830425-Winchester Civil City</v>
      </c>
      <c r="F1894" t="str">
        <f t="shared" si="65"/>
        <v/>
      </c>
      <c r="G1894" t="str">
        <f>IF(F1894="","",COUNTIF($F$2:F1894,F1894))</f>
        <v/>
      </c>
      <c r="H1894" t="str">
        <f t="shared" si="66"/>
        <v/>
      </c>
    </row>
    <row r="1895" spans="5:8" x14ac:dyDescent="0.35">
      <c r="E1895" t="str">
        <f>IF(Units!A1895="","",Units!A1895&amp;Units!B1895&amp;Units!C1895&amp;"-"&amp;PROPER(Units!D1895))</f>
        <v>6830446-Union City Civil City</v>
      </c>
      <c r="F1895" t="str">
        <f t="shared" si="65"/>
        <v/>
      </c>
      <c r="G1895" t="str">
        <f>IF(F1895="","",COUNTIF($F$2:F1895,F1895))</f>
        <v/>
      </c>
      <c r="H1895" t="str">
        <f t="shared" si="66"/>
        <v/>
      </c>
    </row>
    <row r="1896" spans="5:8" x14ac:dyDescent="0.35">
      <c r="E1896" t="str">
        <f>IF(Units!A1896="","",Units!A1896&amp;Units!B1896&amp;Units!C1896&amp;"-"&amp;PROPER(Units!D1896))</f>
        <v>6830847-Farmland Civil Town</v>
      </c>
      <c r="F1896" t="str">
        <f t="shared" si="65"/>
        <v/>
      </c>
      <c r="G1896" t="str">
        <f>IF(F1896="","",COUNTIF($F$2:F1896,F1896))</f>
        <v/>
      </c>
      <c r="H1896" t="str">
        <f t="shared" si="66"/>
        <v/>
      </c>
    </row>
    <row r="1897" spans="5:8" x14ac:dyDescent="0.35">
      <c r="E1897" t="str">
        <f>IF(Units!A1897="","",Units!A1897&amp;Units!B1897&amp;Units!C1897&amp;"-"&amp;PROPER(Units!D1897))</f>
        <v>6830848-Losantville Civil Town</v>
      </c>
      <c r="F1897" t="str">
        <f t="shared" si="65"/>
        <v/>
      </c>
      <c r="G1897" t="str">
        <f>IF(F1897="","",COUNTIF($F$2:F1897,F1897))</f>
        <v/>
      </c>
      <c r="H1897" t="str">
        <f t="shared" si="66"/>
        <v/>
      </c>
    </row>
    <row r="1898" spans="5:8" x14ac:dyDescent="0.35">
      <c r="E1898" t="str">
        <f>IF(Units!A1898="","",Units!A1898&amp;Units!B1898&amp;Units!C1898&amp;"-"&amp;PROPER(Units!D1898))</f>
        <v>6830849-Lynn Civil Town</v>
      </c>
      <c r="F1898" t="str">
        <f t="shared" si="65"/>
        <v/>
      </c>
      <c r="G1898" t="str">
        <f>IF(F1898="","",COUNTIF($F$2:F1898,F1898))</f>
        <v/>
      </c>
      <c r="H1898" t="str">
        <f t="shared" si="66"/>
        <v/>
      </c>
    </row>
    <row r="1899" spans="5:8" x14ac:dyDescent="0.35">
      <c r="E1899" t="str">
        <f>IF(Units!A1899="","",Units!A1899&amp;Units!B1899&amp;Units!C1899&amp;"-"&amp;PROPER(Units!D1899))</f>
        <v>6830850-Modoc Civil Town</v>
      </c>
      <c r="F1899" t="str">
        <f t="shared" si="65"/>
        <v/>
      </c>
      <c r="G1899" t="str">
        <f>IF(F1899="","",COUNTIF($F$2:F1899,F1899))</f>
        <v/>
      </c>
      <c r="H1899" t="str">
        <f t="shared" si="66"/>
        <v/>
      </c>
    </row>
    <row r="1900" spans="5:8" x14ac:dyDescent="0.35">
      <c r="E1900" t="str">
        <f>IF(Units!A1900="","",Units!A1900&amp;Units!B1900&amp;Units!C1900&amp;"-"&amp;PROPER(Units!D1900))</f>
        <v>6830851-Parker Civil Town</v>
      </c>
      <c r="F1900" t="str">
        <f t="shared" si="65"/>
        <v/>
      </c>
      <c r="G1900" t="str">
        <f>IF(F1900="","",COUNTIF($F$2:F1900,F1900))</f>
        <v/>
      </c>
      <c r="H1900" t="str">
        <f t="shared" si="66"/>
        <v/>
      </c>
    </row>
    <row r="1901" spans="5:8" x14ac:dyDescent="0.35">
      <c r="E1901" t="str">
        <f>IF(Units!A1901="","",Units!A1901&amp;Units!B1901&amp;Units!C1901&amp;"-"&amp;PROPER(Units!D1901))</f>
        <v>6830852-Ridgeville Civil Town</v>
      </c>
      <c r="F1901" t="str">
        <f t="shared" si="65"/>
        <v/>
      </c>
      <c r="G1901" t="str">
        <f>IF(F1901="","",COUNTIF($F$2:F1901,F1901))</f>
        <v/>
      </c>
      <c r="H1901" t="str">
        <f t="shared" si="66"/>
        <v/>
      </c>
    </row>
    <row r="1902" spans="5:8" x14ac:dyDescent="0.35">
      <c r="E1902" t="str">
        <f>IF(Units!A1902="","",Units!A1902&amp;Units!B1902&amp;Units!C1902&amp;"-"&amp;PROPER(Units!D1902))</f>
        <v>6830853-Saratoga Civil Town</v>
      </c>
      <c r="F1902" t="str">
        <f t="shared" si="65"/>
        <v/>
      </c>
      <c r="G1902" t="str">
        <f>IF(F1902="","",COUNTIF($F$2:F1902,F1902))</f>
        <v/>
      </c>
      <c r="H1902" t="str">
        <f t="shared" si="66"/>
        <v/>
      </c>
    </row>
    <row r="1903" spans="5:8" x14ac:dyDescent="0.35">
      <c r="E1903" t="str">
        <f>IF(Units!A1903="","",Units!A1903&amp;Units!B1903&amp;Units!C1903&amp;"-"&amp;PROPER(Units!D1903))</f>
        <v>6846795-Union School Corporation</v>
      </c>
      <c r="F1903" t="str">
        <f t="shared" si="65"/>
        <v/>
      </c>
      <c r="G1903" t="str">
        <f>IF(F1903="","",COUNTIF($F$2:F1903,F1903))</f>
        <v/>
      </c>
      <c r="H1903" t="str">
        <f t="shared" si="66"/>
        <v/>
      </c>
    </row>
    <row r="1904" spans="5:8" x14ac:dyDescent="0.35">
      <c r="E1904" t="str">
        <f>IF(Units!A1904="","",Units!A1904&amp;Units!B1904&amp;Units!C1904&amp;"-"&amp;PROPER(Units!D1904))</f>
        <v>6846805-Randolph Southern School Corporation</v>
      </c>
      <c r="F1904" t="str">
        <f t="shared" si="65"/>
        <v/>
      </c>
      <c r="G1904" t="str">
        <f>IF(F1904="","",COUNTIF($F$2:F1904,F1904))</f>
        <v/>
      </c>
      <c r="H1904" t="str">
        <f t="shared" si="66"/>
        <v/>
      </c>
    </row>
    <row r="1905" spans="5:8" x14ac:dyDescent="0.35">
      <c r="E1905" t="str">
        <f>IF(Units!A1905="","",Units!A1905&amp;Units!B1905&amp;Units!C1905&amp;"-"&amp;PROPER(Units!D1905))</f>
        <v>6846820-Monroe Central School Corporation</v>
      </c>
      <c r="F1905" t="str">
        <f t="shared" si="65"/>
        <v/>
      </c>
      <c r="G1905" t="str">
        <f>IF(F1905="","",COUNTIF($F$2:F1905,F1905))</f>
        <v/>
      </c>
      <c r="H1905" t="str">
        <f t="shared" si="66"/>
        <v/>
      </c>
    </row>
    <row r="1906" spans="5:8" x14ac:dyDescent="0.35">
      <c r="E1906" t="str">
        <f>IF(Units!A1906="","",Units!A1906&amp;Units!B1906&amp;Units!C1906&amp;"-"&amp;PROPER(Units!D1906))</f>
        <v>6846825-Randolph Central School Corporation</v>
      </c>
      <c r="F1906" t="str">
        <f t="shared" si="65"/>
        <v/>
      </c>
      <c r="G1906" t="str">
        <f>IF(F1906="","",COUNTIF($F$2:F1906,F1906))</f>
        <v/>
      </c>
      <c r="H1906" t="str">
        <f t="shared" si="66"/>
        <v/>
      </c>
    </row>
    <row r="1907" spans="5:8" x14ac:dyDescent="0.35">
      <c r="E1907" t="str">
        <f>IF(Units!A1907="","",Units!A1907&amp;Units!B1907&amp;Units!C1907&amp;"-"&amp;PROPER(Units!D1907))</f>
        <v>6846835-Randolph Eastern School Corporation</v>
      </c>
      <c r="F1907" t="str">
        <f t="shared" si="65"/>
        <v/>
      </c>
      <c r="G1907" t="str">
        <f>IF(F1907="","",COUNTIF($F$2:F1907,F1907))</f>
        <v/>
      </c>
      <c r="H1907" t="str">
        <f t="shared" si="66"/>
        <v/>
      </c>
    </row>
    <row r="1908" spans="5:8" x14ac:dyDescent="0.35">
      <c r="E1908" t="str">
        <f>IF(Units!A1908="","",Units!A1908&amp;Units!B1908&amp;Units!C1908&amp;"-"&amp;PROPER(Units!D1908))</f>
        <v>6850194-Farmland Public Library</v>
      </c>
      <c r="F1908" t="str">
        <f t="shared" si="65"/>
        <v/>
      </c>
      <c r="G1908" t="str">
        <f>IF(F1908="","",COUNTIF($F$2:F1908,F1908))</f>
        <v/>
      </c>
      <c r="H1908" t="str">
        <f t="shared" si="66"/>
        <v/>
      </c>
    </row>
    <row r="1909" spans="5:8" x14ac:dyDescent="0.35">
      <c r="E1909" t="str">
        <f>IF(Units!A1909="","",Units!A1909&amp;Units!B1909&amp;Units!C1909&amp;"-"&amp;PROPER(Units!D1909))</f>
        <v>6850195-Ridgeville Public Library</v>
      </c>
      <c r="F1909" t="str">
        <f t="shared" si="65"/>
        <v/>
      </c>
      <c r="G1909" t="str">
        <f>IF(F1909="","",COUNTIF($F$2:F1909,F1909))</f>
        <v/>
      </c>
      <c r="H1909" t="str">
        <f t="shared" si="66"/>
        <v/>
      </c>
    </row>
    <row r="1910" spans="5:8" x14ac:dyDescent="0.35">
      <c r="E1910" t="str">
        <f>IF(Units!A1910="","",Units!A1910&amp;Units!B1910&amp;Units!C1910&amp;"-"&amp;PROPER(Units!D1910))</f>
        <v>6850196-Union City Public Library</v>
      </c>
      <c r="F1910" t="str">
        <f t="shared" si="65"/>
        <v/>
      </c>
      <c r="G1910" t="str">
        <f>IF(F1910="","",COUNTIF($F$2:F1910,F1910))</f>
        <v/>
      </c>
      <c r="H1910" t="str">
        <f t="shared" si="66"/>
        <v/>
      </c>
    </row>
    <row r="1911" spans="5:8" x14ac:dyDescent="0.35">
      <c r="E1911" t="str">
        <f>IF(Units!A1911="","",Units!A1911&amp;Units!B1911&amp;Units!C1911&amp;"-"&amp;PROPER(Units!D1911))</f>
        <v>6850197-Winchester Public Library</v>
      </c>
      <c r="F1911" t="str">
        <f t="shared" si="65"/>
        <v/>
      </c>
      <c r="G1911" t="str">
        <f>IF(F1911="","",COUNTIF($F$2:F1911,F1911))</f>
        <v/>
      </c>
      <c r="H1911" t="str">
        <f t="shared" si="66"/>
        <v/>
      </c>
    </row>
    <row r="1912" spans="5:8" x14ac:dyDescent="0.35">
      <c r="E1912" t="str">
        <f>IF(Units!A1912="","",Units!A1912&amp;Units!B1912&amp;Units!C1912&amp;"-"&amp;PROPER(Units!D1912))</f>
        <v>6850198-Washington Township Public Library</v>
      </c>
      <c r="F1912" t="str">
        <f t="shared" si="65"/>
        <v/>
      </c>
      <c r="G1912" t="str">
        <f>IF(F1912="","",COUNTIF($F$2:F1912,F1912))</f>
        <v/>
      </c>
      <c r="H1912" t="str">
        <f t="shared" si="66"/>
        <v/>
      </c>
    </row>
    <row r="1913" spans="5:8" x14ac:dyDescent="0.35">
      <c r="E1913" t="str">
        <f>IF(Units!A1913="","",Units!A1913&amp;Units!B1913&amp;Units!C1913&amp;"-"&amp;PROPER(Units!D1913))</f>
        <v>6861099-Randolph Co Solid Waste</v>
      </c>
      <c r="F1913" t="str">
        <f t="shared" si="65"/>
        <v/>
      </c>
      <c r="G1913" t="str">
        <f>IF(F1913="","",COUNTIF($F$2:F1913,F1913))</f>
        <v/>
      </c>
      <c r="H1913" t="str">
        <f t="shared" si="66"/>
        <v/>
      </c>
    </row>
    <row r="1914" spans="5:8" x14ac:dyDescent="0.35">
      <c r="E1914" t="str">
        <f>IF(Units!A1914="","",Units!A1914&amp;Units!B1914&amp;Units!C1914&amp;"-"&amp;PROPER(Units!D1914))</f>
        <v>6910000-Ripley County</v>
      </c>
      <c r="F1914" t="str">
        <f t="shared" si="65"/>
        <v/>
      </c>
      <c r="G1914" t="str">
        <f>IF(F1914="","",COUNTIF($F$2:F1914,F1914))</f>
        <v/>
      </c>
      <c r="H1914" t="str">
        <f t="shared" si="66"/>
        <v/>
      </c>
    </row>
    <row r="1915" spans="5:8" x14ac:dyDescent="0.35">
      <c r="E1915" t="str">
        <f>IF(Units!A1915="","",Units!A1915&amp;Units!B1915&amp;Units!C1915&amp;"-"&amp;PROPER(Units!D1915))</f>
        <v>6920001-Adams Township</v>
      </c>
      <c r="F1915" t="str">
        <f t="shared" si="65"/>
        <v/>
      </c>
      <c r="G1915" t="str">
        <f>IF(F1915="","",COUNTIF($F$2:F1915,F1915))</f>
        <v/>
      </c>
      <c r="H1915" t="str">
        <f t="shared" si="66"/>
        <v/>
      </c>
    </row>
    <row r="1916" spans="5:8" x14ac:dyDescent="0.35">
      <c r="E1916" t="str">
        <f>IF(Units!A1916="","",Units!A1916&amp;Units!B1916&amp;Units!C1916&amp;"-"&amp;PROPER(Units!D1916))</f>
        <v>6920002-Brown Township</v>
      </c>
      <c r="F1916" t="str">
        <f t="shared" si="65"/>
        <v/>
      </c>
      <c r="G1916" t="str">
        <f>IF(F1916="","",COUNTIF($F$2:F1916,F1916))</f>
        <v/>
      </c>
      <c r="H1916" t="str">
        <f t="shared" si="66"/>
        <v/>
      </c>
    </row>
    <row r="1917" spans="5:8" x14ac:dyDescent="0.35">
      <c r="E1917" t="str">
        <f>IF(Units!A1917="","",Units!A1917&amp;Units!B1917&amp;Units!C1917&amp;"-"&amp;PROPER(Units!D1917))</f>
        <v>6920003-Center Township</v>
      </c>
      <c r="F1917" t="str">
        <f t="shared" si="65"/>
        <v/>
      </c>
      <c r="G1917" t="str">
        <f>IF(F1917="","",COUNTIF($F$2:F1917,F1917))</f>
        <v/>
      </c>
      <c r="H1917" t="str">
        <f t="shared" si="66"/>
        <v/>
      </c>
    </row>
    <row r="1918" spans="5:8" x14ac:dyDescent="0.35">
      <c r="E1918" t="str">
        <f>IF(Units!A1918="","",Units!A1918&amp;Units!B1918&amp;Units!C1918&amp;"-"&amp;PROPER(Units!D1918))</f>
        <v>6920004-Delaware Township</v>
      </c>
      <c r="F1918" t="str">
        <f t="shared" si="65"/>
        <v/>
      </c>
      <c r="G1918" t="str">
        <f>IF(F1918="","",COUNTIF($F$2:F1918,F1918))</f>
        <v/>
      </c>
      <c r="H1918" t="str">
        <f t="shared" si="66"/>
        <v/>
      </c>
    </row>
    <row r="1919" spans="5:8" x14ac:dyDescent="0.35">
      <c r="E1919" t="str">
        <f>IF(Units!A1919="","",Units!A1919&amp;Units!B1919&amp;Units!C1919&amp;"-"&amp;PROPER(Units!D1919))</f>
        <v>6920005-Franklin Township</v>
      </c>
      <c r="F1919" t="str">
        <f t="shared" si="65"/>
        <v/>
      </c>
      <c r="G1919" t="str">
        <f>IF(F1919="","",COUNTIF($F$2:F1919,F1919))</f>
        <v/>
      </c>
      <c r="H1919" t="str">
        <f t="shared" si="66"/>
        <v/>
      </c>
    </row>
    <row r="1920" spans="5:8" x14ac:dyDescent="0.35">
      <c r="E1920" t="str">
        <f>IF(Units!A1920="","",Units!A1920&amp;Units!B1920&amp;Units!C1920&amp;"-"&amp;PROPER(Units!D1920))</f>
        <v>6920006-Jackson Township</v>
      </c>
      <c r="F1920" t="str">
        <f t="shared" si="65"/>
        <v/>
      </c>
      <c r="G1920" t="str">
        <f>IF(F1920="","",COUNTIF($F$2:F1920,F1920))</f>
        <v/>
      </c>
      <c r="H1920" t="str">
        <f t="shared" si="66"/>
        <v/>
      </c>
    </row>
    <row r="1921" spans="5:8" x14ac:dyDescent="0.35">
      <c r="E1921" t="str">
        <f>IF(Units!A1921="","",Units!A1921&amp;Units!B1921&amp;Units!C1921&amp;"-"&amp;PROPER(Units!D1921))</f>
        <v>6920007-Johnson Township</v>
      </c>
      <c r="F1921" t="str">
        <f t="shared" si="65"/>
        <v/>
      </c>
      <c r="G1921" t="str">
        <f>IF(F1921="","",COUNTIF($F$2:F1921,F1921))</f>
        <v/>
      </c>
      <c r="H1921" t="str">
        <f t="shared" si="66"/>
        <v/>
      </c>
    </row>
    <row r="1922" spans="5:8" x14ac:dyDescent="0.35">
      <c r="E1922" t="str">
        <f>IF(Units!A1922="","",Units!A1922&amp;Units!B1922&amp;Units!C1922&amp;"-"&amp;PROPER(Units!D1922))</f>
        <v>6920008-Laughery Township</v>
      </c>
      <c r="F1922" t="str">
        <f t="shared" si="65"/>
        <v/>
      </c>
      <c r="G1922" t="str">
        <f>IF(F1922="","",COUNTIF($F$2:F1922,F1922))</f>
        <v/>
      </c>
      <c r="H1922" t="str">
        <f t="shared" si="66"/>
        <v/>
      </c>
    </row>
    <row r="1923" spans="5:8" x14ac:dyDescent="0.35">
      <c r="E1923" t="str">
        <f>IF(Units!A1923="","",Units!A1923&amp;Units!B1923&amp;Units!C1923&amp;"-"&amp;PROPER(Units!D1923))</f>
        <v>6920009-Otter Creek Township</v>
      </c>
      <c r="F1923" t="str">
        <f t="shared" ref="F1923:F1986" si="67">IF(LEFT(E1923,2)=$F$1,$F$1,"")</f>
        <v/>
      </c>
      <c r="G1923" t="str">
        <f>IF(F1923="","",COUNTIF($F$2:F1923,F1923))</f>
        <v/>
      </c>
      <c r="H1923" t="str">
        <f t="shared" ref="H1923:H1986" si="68">IF(G1923="","",E1923)</f>
        <v/>
      </c>
    </row>
    <row r="1924" spans="5:8" x14ac:dyDescent="0.35">
      <c r="E1924" t="str">
        <f>IF(Units!A1924="","",Units!A1924&amp;Units!B1924&amp;Units!C1924&amp;"-"&amp;PROPER(Units!D1924))</f>
        <v>6920010-Shelby Township</v>
      </c>
      <c r="F1924" t="str">
        <f t="shared" si="67"/>
        <v/>
      </c>
      <c r="G1924" t="str">
        <f>IF(F1924="","",COUNTIF($F$2:F1924,F1924))</f>
        <v/>
      </c>
      <c r="H1924" t="str">
        <f t="shared" si="68"/>
        <v/>
      </c>
    </row>
    <row r="1925" spans="5:8" x14ac:dyDescent="0.35">
      <c r="E1925" t="str">
        <f>IF(Units!A1925="","",Units!A1925&amp;Units!B1925&amp;Units!C1925&amp;"-"&amp;PROPER(Units!D1925))</f>
        <v>6920011-Washington Township</v>
      </c>
      <c r="F1925" t="str">
        <f t="shared" si="67"/>
        <v/>
      </c>
      <c r="G1925" t="str">
        <f>IF(F1925="","",COUNTIF($F$2:F1925,F1925))</f>
        <v/>
      </c>
      <c r="H1925" t="str">
        <f t="shared" si="68"/>
        <v/>
      </c>
    </row>
    <row r="1926" spans="5:8" x14ac:dyDescent="0.35">
      <c r="E1926" t="str">
        <f>IF(Units!A1926="","",Units!A1926&amp;Units!B1926&amp;Units!C1926&amp;"-"&amp;PROPER(Units!D1926))</f>
        <v>6930447-Batesville Civil City</v>
      </c>
      <c r="F1926" t="str">
        <f t="shared" si="67"/>
        <v/>
      </c>
      <c r="G1926" t="str">
        <f>IF(F1926="","",COUNTIF($F$2:F1926,F1926))</f>
        <v/>
      </c>
      <c r="H1926" t="str">
        <f t="shared" si="68"/>
        <v/>
      </c>
    </row>
    <row r="1927" spans="5:8" x14ac:dyDescent="0.35">
      <c r="E1927" t="str">
        <f>IF(Units!A1927="","",Units!A1927&amp;Units!B1927&amp;Units!C1927&amp;"-"&amp;PROPER(Units!D1927))</f>
        <v>6930854-Milan Civil Town</v>
      </c>
      <c r="F1927" t="str">
        <f t="shared" si="67"/>
        <v/>
      </c>
      <c r="G1927" t="str">
        <f>IF(F1927="","",COUNTIF($F$2:F1927,F1927))</f>
        <v/>
      </c>
      <c r="H1927" t="str">
        <f t="shared" si="68"/>
        <v/>
      </c>
    </row>
    <row r="1928" spans="5:8" x14ac:dyDescent="0.35">
      <c r="E1928" t="str">
        <f>IF(Units!A1928="","",Units!A1928&amp;Units!B1928&amp;Units!C1928&amp;"-"&amp;PROPER(Units!D1928))</f>
        <v>6930855-Napoleon Civil Town</v>
      </c>
      <c r="F1928" t="str">
        <f t="shared" si="67"/>
        <v/>
      </c>
      <c r="G1928" t="str">
        <f>IF(F1928="","",COUNTIF($F$2:F1928,F1928))</f>
        <v/>
      </c>
      <c r="H1928" t="str">
        <f t="shared" si="68"/>
        <v/>
      </c>
    </row>
    <row r="1929" spans="5:8" x14ac:dyDescent="0.35">
      <c r="E1929" t="str">
        <f>IF(Units!A1929="","",Units!A1929&amp;Units!B1929&amp;Units!C1929&amp;"-"&amp;PROPER(Units!D1929))</f>
        <v>6930856-Osgood Civil Town</v>
      </c>
      <c r="F1929" t="str">
        <f t="shared" si="67"/>
        <v/>
      </c>
      <c r="G1929" t="str">
        <f>IF(F1929="","",COUNTIF($F$2:F1929,F1929))</f>
        <v/>
      </c>
      <c r="H1929" t="str">
        <f t="shared" si="68"/>
        <v/>
      </c>
    </row>
    <row r="1930" spans="5:8" x14ac:dyDescent="0.35">
      <c r="E1930" t="str">
        <f>IF(Units!A1930="","",Units!A1930&amp;Units!B1930&amp;Units!C1930&amp;"-"&amp;PROPER(Units!D1930))</f>
        <v>6930857-Sunman Civil Town</v>
      </c>
      <c r="F1930" t="str">
        <f t="shared" si="67"/>
        <v/>
      </c>
      <c r="G1930" t="str">
        <f>IF(F1930="","",COUNTIF($F$2:F1930,F1930))</f>
        <v/>
      </c>
      <c r="H1930" t="str">
        <f t="shared" si="68"/>
        <v/>
      </c>
    </row>
    <row r="1931" spans="5:8" x14ac:dyDescent="0.35">
      <c r="E1931" t="str">
        <f>IF(Units!A1931="","",Units!A1931&amp;Units!B1931&amp;Units!C1931&amp;"-"&amp;PROPER(Units!D1931))</f>
        <v>6930858-Versailles Civil Town</v>
      </c>
      <c r="F1931" t="str">
        <f t="shared" si="67"/>
        <v/>
      </c>
      <c r="G1931" t="str">
        <f>IF(F1931="","",COUNTIF($F$2:F1931,F1931))</f>
        <v/>
      </c>
      <c r="H1931" t="str">
        <f t="shared" si="68"/>
        <v/>
      </c>
    </row>
    <row r="1932" spans="5:8" x14ac:dyDescent="0.35">
      <c r="E1932" t="str">
        <f>IF(Units!A1932="","",Units!A1932&amp;Units!B1932&amp;Units!C1932&amp;"-"&amp;PROPER(Units!D1932))</f>
        <v>6930955-Holton Civil Town</v>
      </c>
      <c r="F1932" t="str">
        <f t="shared" si="67"/>
        <v/>
      </c>
      <c r="G1932" t="str">
        <f>IF(F1932="","",COUNTIF($F$2:F1932,F1932))</f>
        <v/>
      </c>
      <c r="H1932" t="str">
        <f t="shared" si="68"/>
        <v/>
      </c>
    </row>
    <row r="1933" spans="5:8" x14ac:dyDescent="0.35">
      <c r="E1933" t="str">
        <f>IF(Units!A1933="","",Units!A1933&amp;Units!B1933&amp;Units!C1933&amp;"-"&amp;PROPER(Units!D1933))</f>
        <v>6946865-South Ripley Community School Corporation</v>
      </c>
      <c r="F1933" t="str">
        <f t="shared" si="67"/>
        <v/>
      </c>
      <c r="G1933" t="str">
        <f>IF(F1933="","",COUNTIF($F$2:F1933,F1933))</f>
        <v/>
      </c>
      <c r="H1933" t="str">
        <f t="shared" si="68"/>
        <v/>
      </c>
    </row>
    <row r="1934" spans="5:8" x14ac:dyDescent="0.35">
      <c r="E1934" t="str">
        <f>IF(Units!A1934="","",Units!A1934&amp;Units!B1934&amp;Units!C1934&amp;"-"&amp;PROPER(Units!D1934))</f>
        <v>6946895-Batesville Community School Corporation</v>
      </c>
      <c r="F1934" t="str">
        <f t="shared" si="67"/>
        <v/>
      </c>
      <c r="G1934" t="str">
        <f>IF(F1934="","",COUNTIF($F$2:F1934,F1934))</f>
        <v/>
      </c>
      <c r="H1934" t="str">
        <f t="shared" si="68"/>
        <v/>
      </c>
    </row>
    <row r="1935" spans="5:8" x14ac:dyDescent="0.35">
      <c r="E1935" t="str">
        <f>IF(Units!A1935="","",Units!A1935&amp;Units!B1935&amp;Units!C1935&amp;"-"&amp;PROPER(Units!D1935))</f>
        <v>6946900-Jac-Cen-Del Community School Corporation</v>
      </c>
      <c r="F1935" t="str">
        <f t="shared" si="67"/>
        <v/>
      </c>
      <c r="G1935" t="str">
        <f>IF(F1935="","",COUNTIF($F$2:F1935,F1935))</f>
        <v/>
      </c>
      <c r="H1935" t="str">
        <f t="shared" si="68"/>
        <v/>
      </c>
    </row>
    <row r="1936" spans="5:8" x14ac:dyDescent="0.35">
      <c r="E1936" t="str">
        <f>IF(Units!A1936="","",Units!A1936&amp;Units!B1936&amp;Units!C1936&amp;"-"&amp;PROPER(Units!D1936))</f>
        <v>6946910-Milan Community Schools</v>
      </c>
      <c r="F1936" t="str">
        <f t="shared" si="67"/>
        <v/>
      </c>
      <c r="G1936" t="str">
        <f>IF(F1936="","",COUNTIF($F$2:F1936,F1936))</f>
        <v/>
      </c>
      <c r="H1936" t="str">
        <f t="shared" si="68"/>
        <v/>
      </c>
    </row>
    <row r="1937" spans="5:8" x14ac:dyDescent="0.35">
      <c r="E1937" t="str">
        <f>IF(Units!A1937="","",Units!A1937&amp;Units!B1937&amp;Units!C1937&amp;"-"&amp;PROPER(Units!D1937))</f>
        <v>6950199-Batesville Public Library</v>
      </c>
      <c r="F1937" t="str">
        <f t="shared" si="67"/>
        <v/>
      </c>
      <c r="G1937" t="str">
        <f>IF(F1937="","",COUNTIF($F$2:F1937,F1937))</f>
        <v/>
      </c>
      <c r="H1937" t="str">
        <f t="shared" si="68"/>
        <v/>
      </c>
    </row>
    <row r="1938" spans="5:8" x14ac:dyDescent="0.35">
      <c r="E1938" t="str">
        <f>IF(Units!A1938="","",Units!A1938&amp;Units!B1938&amp;Units!C1938&amp;"-"&amp;PROPER(Units!D1938))</f>
        <v>6950200-Osgood Public Library</v>
      </c>
      <c r="F1938" t="str">
        <f t="shared" si="67"/>
        <v/>
      </c>
      <c r="G1938" t="str">
        <f>IF(F1938="","",COUNTIF($F$2:F1938,F1938))</f>
        <v/>
      </c>
      <c r="H1938" t="str">
        <f t="shared" si="68"/>
        <v/>
      </c>
    </row>
    <row r="1939" spans="5:8" x14ac:dyDescent="0.35">
      <c r="E1939" t="str">
        <f>IF(Units!A1939="","",Units!A1939&amp;Units!B1939&amp;Units!C1939&amp;"-"&amp;PROPER(Units!D1939))</f>
        <v>6961006-Southeastern Indiana Solid Waste Mgt.</v>
      </c>
      <c r="F1939" t="str">
        <f t="shared" si="67"/>
        <v/>
      </c>
      <c r="G1939" t="str">
        <f>IF(F1939="","",COUNTIF($F$2:F1939,F1939))</f>
        <v/>
      </c>
      <c r="H1939" t="str">
        <f t="shared" si="68"/>
        <v/>
      </c>
    </row>
    <row r="1940" spans="5:8" x14ac:dyDescent="0.35">
      <c r="E1940" t="str">
        <f>IF(Units!A1940="","",Units!A1940&amp;Units!B1940&amp;Units!C1940&amp;"-"&amp;PROPER(Units!D1940))</f>
        <v>7010000-Rush County</v>
      </c>
      <c r="F1940" t="str">
        <f t="shared" si="67"/>
        <v/>
      </c>
      <c r="G1940" t="str">
        <f>IF(F1940="","",COUNTIF($F$2:F1940,F1940))</f>
        <v/>
      </c>
      <c r="H1940" t="str">
        <f t="shared" si="68"/>
        <v/>
      </c>
    </row>
    <row r="1941" spans="5:8" x14ac:dyDescent="0.35">
      <c r="E1941" t="str">
        <f>IF(Units!A1941="","",Units!A1941&amp;Units!B1941&amp;Units!C1941&amp;"-"&amp;PROPER(Units!D1941))</f>
        <v>7020001-Anderson Township</v>
      </c>
      <c r="F1941" t="str">
        <f t="shared" si="67"/>
        <v/>
      </c>
      <c r="G1941" t="str">
        <f>IF(F1941="","",COUNTIF($F$2:F1941,F1941))</f>
        <v/>
      </c>
      <c r="H1941" t="str">
        <f t="shared" si="68"/>
        <v/>
      </c>
    </row>
    <row r="1942" spans="5:8" x14ac:dyDescent="0.35">
      <c r="E1942" t="str">
        <f>IF(Units!A1942="","",Units!A1942&amp;Units!B1942&amp;Units!C1942&amp;"-"&amp;PROPER(Units!D1942))</f>
        <v>7020002-Center Township</v>
      </c>
      <c r="F1942" t="str">
        <f t="shared" si="67"/>
        <v/>
      </c>
      <c r="G1942" t="str">
        <f>IF(F1942="","",COUNTIF($F$2:F1942,F1942))</f>
        <v/>
      </c>
      <c r="H1942" t="str">
        <f t="shared" si="68"/>
        <v/>
      </c>
    </row>
    <row r="1943" spans="5:8" x14ac:dyDescent="0.35">
      <c r="E1943" t="str">
        <f>IF(Units!A1943="","",Units!A1943&amp;Units!B1943&amp;Units!C1943&amp;"-"&amp;PROPER(Units!D1943))</f>
        <v>7020003-Jackson Township</v>
      </c>
      <c r="F1943" t="str">
        <f t="shared" si="67"/>
        <v/>
      </c>
      <c r="G1943" t="str">
        <f>IF(F1943="","",COUNTIF($F$2:F1943,F1943))</f>
        <v/>
      </c>
      <c r="H1943" t="str">
        <f t="shared" si="68"/>
        <v/>
      </c>
    </row>
    <row r="1944" spans="5:8" x14ac:dyDescent="0.35">
      <c r="E1944" t="str">
        <f>IF(Units!A1944="","",Units!A1944&amp;Units!B1944&amp;Units!C1944&amp;"-"&amp;PROPER(Units!D1944))</f>
        <v>7020004-Noble Township</v>
      </c>
      <c r="F1944" t="str">
        <f t="shared" si="67"/>
        <v/>
      </c>
      <c r="G1944" t="str">
        <f>IF(F1944="","",COUNTIF($F$2:F1944,F1944))</f>
        <v/>
      </c>
      <c r="H1944" t="str">
        <f t="shared" si="68"/>
        <v/>
      </c>
    </row>
    <row r="1945" spans="5:8" x14ac:dyDescent="0.35">
      <c r="E1945" t="str">
        <f>IF(Units!A1945="","",Units!A1945&amp;Units!B1945&amp;Units!C1945&amp;"-"&amp;PROPER(Units!D1945))</f>
        <v>7020005-Orange Township</v>
      </c>
      <c r="F1945" t="str">
        <f t="shared" si="67"/>
        <v/>
      </c>
      <c r="G1945" t="str">
        <f>IF(F1945="","",COUNTIF($F$2:F1945,F1945))</f>
        <v/>
      </c>
      <c r="H1945" t="str">
        <f t="shared" si="68"/>
        <v/>
      </c>
    </row>
    <row r="1946" spans="5:8" x14ac:dyDescent="0.35">
      <c r="E1946" t="str">
        <f>IF(Units!A1946="","",Units!A1946&amp;Units!B1946&amp;Units!C1946&amp;"-"&amp;PROPER(Units!D1946))</f>
        <v>7020006-Posey Township</v>
      </c>
      <c r="F1946" t="str">
        <f t="shared" si="67"/>
        <v/>
      </c>
      <c r="G1946" t="str">
        <f>IF(F1946="","",COUNTIF($F$2:F1946,F1946))</f>
        <v/>
      </c>
      <c r="H1946" t="str">
        <f t="shared" si="68"/>
        <v/>
      </c>
    </row>
    <row r="1947" spans="5:8" x14ac:dyDescent="0.35">
      <c r="E1947" t="str">
        <f>IF(Units!A1947="","",Units!A1947&amp;Units!B1947&amp;Units!C1947&amp;"-"&amp;PROPER(Units!D1947))</f>
        <v>7020007-Richland Township</v>
      </c>
      <c r="F1947" t="str">
        <f t="shared" si="67"/>
        <v/>
      </c>
      <c r="G1947" t="str">
        <f>IF(F1947="","",COUNTIF($F$2:F1947,F1947))</f>
        <v/>
      </c>
      <c r="H1947" t="str">
        <f t="shared" si="68"/>
        <v/>
      </c>
    </row>
    <row r="1948" spans="5:8" x14ac:dyDescent="0.35">
      <c r="E1948" t="str">
        <f>IF(Units!A1948="","",Units!A1948&amp;Units!B1948&amp;Units!C1948&amp;"-"&amp;PROPER(Units!D1948))</f>
        <v>7020008-Ripley Township</v>
      </c>
      <c r="F1948" t="str">
        <f t="shared" si="67"/>
        <v/>
      </c>
      <c r="G1948" t="str">
        <f>IF(F1948="","",COUNTIF($F$2:F1948,F1948))</f>
        <v/>
      </c>
      <c r="H1948" t="str">
        <f t="shared" si="68"/>
        <v/>
      </c>
    </row>
    <row r="1949" spans="5:8" x14ac:dyDescent="0.35">
      <c r="E1949" t="str">
        <f>IF(Units!A1949="","",Units!A1949&amp;Units!B1949&amp;Units!C1949&amp;"-"&amp;PROPER(Units!D1949))</f>
        <v>7020009-Rushville Township</v>
      </c>
      <c r="F1949" t="str">
        <f t="shared" si="67"/>
        <v/>
      </c>
      <c r="G1949" t="str">
        <f>IF(F1949="","",COUNTIF($F$2:F1949,F1949))</f>
        <v/>
      </c>
      <c r="H1949" t="str">
        <f t="shared" si="68"/>
        <v/>
      </c>
    </row>
    <row r="1950" spans="5:8" x14ac:dyDescent="0.35">
      <c r="E1950" t="str">
        <f>IF(Units!A1950="","",Units!A1950&amp;Units!B1950&amp;Units!C1950&amp;"-"&amp;PROPER(Units!D1950))</f>
        <v>7020010-Union Township</v>
      </c>
      <c r="F1950" t="str">
        <f t="shared" si="67"/>
        <v/>
      </c>
      <c r="G1950" t="str">
        <f>IF(F1950="","",COUNTIF($F$2:F1950,F1950))</f>
        <v/>
      </c>
      <c r="H1950" t="str">
        <f t="shared" si="68"/>
        <v/>
      </c>
    </row>
    <row r="1951" spans="5:8" x14ac:dyDescent="0.35">
      <c r="E1951" t="str">
        <f>IF(Units!A1951="","",Units!A1951&amp;Units!B1951&amp;Units!C1951&amp;"-"&amp;PROPER(Units!D1951))</f>
        <v>7020011-Walker Township</v>
      </c>
      <c r="F1951" t="str">
        <f t="shared" si="67"/>
        <v/>
      </c>
      <c r="G1951" t="str">
        <f>IF(F1951="","",COUNTIF($F$2:F1951,F1951))</f>
        <v/>
      </c>
      <c r="H1951" t="str">
        <f t="shared" si="68"/>
        <v/>
      </c>
    </row>
    <row r="1952" spans="5:8" x14ac:dyDescent="0.35">
      <c r="E1952" t="str">
        <f>IF(Units!A1952="","",Units!A1952&amp;Units!B1952&amp;Units!C1952&amp;"-"&amp;PROPER(Units!D1952))</f>
        <v>7020012-Washington Township</v>
      </c>
      <c r="F1952" t="str">
        <f t="shared" si="67"/>
        <v/>
      </c>
      <c r="G1952" t="str">
        <f>IF(F1952="","",COUNTIF($F$2:F1952,F1952))</f>
        <v/>
      </c>
      <c r="H1952" t="str">
        <f t="shared" si="68"/>
        <v/>
      </c>
    </row>
    <row r="1953" spans="5:8" x14ac:dyDescent="0.35">
      <c r="E1953" t="str">
        <f>IF(Units!A1953="","",Units!A1953&amp;Units!B1953&amp;Units!C1953&amp;"-"&amp;PROPER(Units!D1953))</f>
        <v>7030420-Rushville Civil City</v>
      </c>
      <c r="F1953" t="str">
        <f t="shared" si="67"/>
        <v/>
      </c>
      <c r="G1953" t="str">
        <f>IF(F1953="","",COUNTIF($F$2:F1953,F1953))</f>
        <v/>
      </c>
      <c r="H1953" t="str">
        <f t="shared" si="68"/>
        <v/>
      </c>
    </row>
    <row r="1954" spans="5:8" x14ac:dyDescent="0.35">
      <c r="E1954" t="str">
        <f>IF(Units!A1954="","",Units!A1954&amp;Units!B1954&amp;Units!C1954&amp;"-"&amp;PROPER(Units!D1954))</f>
        <v>7030859-Carthage Civil Town</v>
      </c>
      <c r="F1954" t="str">
        <f t="shared" si="67"/>
        <v/>
      </c>
      <c r="G1954" t="str">
        <f>IF(F1954="","",COUNTIF($F$2:F1954,F1954))</f>
        <v/>
      </c>
      <c r="H1954" t="str">
        <f t="shared" si="68"/>
        <v/>
      </c>
    </row>
    <row r="1955" spans="5:8" x14ac:dyDescent="0.35">
      <c r="E1955" t="str">
        <f>IF(Units!A1955="","",Units!A1955&amp;Units!B1955&amp;Units!C1955&amp;"-"&amp;PROPER(Units!D1955))</f>
        <v>7030860-Glenwood Civil Town</v>
      </c>
      <c r="F1955" t="str">
        <f t="shared" si="67"/>
        <v/>
      </c>
      <c r="G1955" t="str">
        <f>IF(F1955="","",COUNTIF($F$2:F1955,F1955))</f>
        <v/>
      </c>
      <c r="H1955" t="str">
        <f t="shared" si="68"/>
        <v/>
      </c>
    </row>
    <row r="1956" spans="5:8" x14ac:dyDescent="0.35">
      <c r="E1956" t="str">
        <f>IF(Units!A1956="","",Units!A1956&amp;Units!B1956&amp;Units!C1956&amp;"-"&amp;PROPER(Units!D1956))</f>
        <v>7046995-Rush County School Corporation</v>
      </c>
      <c r="F1956" t="str">
        <f t="shared" si="67"/>
        <v/>
      </c>
      <c r="G1956" t="str">
        <f>IF(F1956="","",COUNTIF($F$2:F1956,F1956))</f>
        <v/>
      </c>
      <c r="H1956" t="str">
        <f t="shared" si="68"/>
        <v/>
      </c>
    </row>
    <row r="1957" spans="5:8" x14ac:dyDescent="0.35">
      <c r="E1957" t="str">
        <f>IF(Units!A1957="","",Units!A1957&amp;Units!B1957&amp;Units!C1957&amp;"-"&amp;PROPER(Units!D1957))</f>
        <v>7050201-Henry Henley Public Library</v>
      </c>
      <c r="F1957" t="str">
        <f t="shared" si="67"/>
        <v/>
      </c>
      <c r="G1957" t="str">
        <f>IF(F1957="","",COUNTIF($F$2:F1957,F1957))</f>
        <v/>
      </c>
      <c r="H1957" t="str">
        <f t="shared" si="68"/>
        <v/>
      </c>
    </row>
    <row r="1958" spans="5:8" x14ac:dyDescent="0.35">
      <c r="E1958" t="str">
        <f>IF(Units!A1958="","",Units!A1958&amp;Units!B1958&amp;Units!C1958&amp;"-"&amp;PROPER(Units!D1958))</f>
        <v>7050202-Rushville Public Library</v>
      </c>
      <c r="F1958" t="str">
        <f t="shared" si="67"/>
        <v/>
      </c>
      <c r="G1958" t="str">
        <f>IF(F1958="","",COUNTIF($F$2:F1958,F1958))</f>
        <v/>
      </c>
      <c r="H1958" t="str">
        <f t="shared" si="68"/>
        <v/>
      </c>
    </row>
    <row r="1959" spans="5:8" x14ac:dyDescent="0.35">
      <c r="E1959" t="str">
        <f>IF(Units!A1959="","",Units!A1959&amp;Units!B1959&amp;Units!C1959&amp;"-"&amp;PROPER(Units!D1959))</f>
        <v>7061183-Rush County Solid Waste District</v>
      </c>
      <c r="F1959" t="str">
        <f t="shared" si="67"/>
        <v/>
      </c>
      <c r="G1959" t="str">
        <f>IF(F1959="","",COUNTIF($F$2:F1959,F1959))</f>
        <v/>
      </c>
      <c r="H1959" t="str">
        <f t="shared" si="68"/>
        <v/>
      </c>
    </row>
    <row r="1960" spans="5:8" x14ac:dyDescent="0.35">
      <c r="E1960" t="str">
        <f>IF(Units!A1960="","",Units!A1960&amp;Units!B1960&amp;Units!C1960&amp;"-"&amp;PROPER(Units!D1960))</f>
        <v>7110000-St. Joseph County</v>
      </c>
      <c r="F1960" t="str">
        <f t="shared" si="67"/>
        <v/>
      </c>
      <c r="G1960" t="str">
        <f>IF(F1960="","",COUNTIF($F$2:F1960,F1960))</f>
        <v/>
      </c>
      <c r="H1960" t="str">
        <f t="shared" si="68"/>
        <v/>
      </c>
    </row>
    <row r="1961" spans="5:8" x14ac:dyDescent="0.35">
      <c r="E1961" t="str">
        <f>IF(Units!A1961="","",Units!A1961&amp;Units!B1961&amp;Units!C1961&amp;"-"&amp;PROPER(Units!D1961))</f>
        <v>7120001-Centre Township</v>
      </c>
      <c r="F1961" t="str">
        <f t="shared" si="67"/>
        <v/>
      </c>
      <c r="G1961" t="str">
        <f>IF(F1961="","",COUNTIF($F$2:F1961,F1961))</f>
        <v/>
      </c>
      <c r="H1961" t="str">
        <f t="shared" si="68"/>
        <v/>
      </c>
    </row>
    <row r="1962" spans="5:8" x14ac:dyDescent="0.35">
      <c r="E1962" t="str">
        <f>IF(Units!A1962="","",Units!A1962&amp;Units!B1962&amp;Units!C1962&amp;"-"&amp;PROPER(Units!D1962))</f>
        <v>7120002-Clay Township</v>
      </c>
      <c r="F1962" t="str">
        <f t="shared" si="67"/>
        <v/>
      </c>
      <c r="G1962" t="str">
        <f>IF(F1962="","",COUNTIF($F$2:F1962,F1962))</f>
        <v/>
      </c>
      <c r="H1962" t="str">
        <f t="shared" si="68"/>
        <v/>
      </c>
    </row>
    <row r="1963" spans="5:8" x14ac:dyDescent="0.35">
      <c r="E1963" t="str">
        <f>IF(Units!A1963="","",Units!A1963&amp;Units!B1963&amp;Units!C1963&amp;"-"&amp;PROPER(Units!D1963))</f>
        <v>7120003-German Township</v>
      </c>
      <c r="F1963" t="str">
        <f t="shared" si="67"/>
        <v/>
      </c>
      <c r="G1963" t="str">
        <f>IF(F1963="","",COUNTIF($F$2:F1963,F1963))</f>
        <v/>
      </c>
      <c r="H1963" t="str">
        <f t="shared" si="68"/>
        <v/>
      </c>
    </row>
    <row r="1964" spans="5:8" x14ac:dyDescent="0.35">
      <c r="E1964" t="str">
        <f>IF(Units!A1964="","",Units!A1964&amp;Units!B1964&amp;Units!C1964&amp;"-"&amp;PROPER(Units!D1964))</f>
        <v>7120004-Greene Township</v>
      </c>
      <c r="F1964" t="str">
        <f t="shared" si="67"/>
        <v/>
      </c>
      <c r="G1964" t="str">
        <f>IF(F1964="","",COUNTIF($F$2:F1964,F1964))</f>
        <v/>
      </c>
      <c r="H1964" t="str">
        <f t="shared" si="68"/>
        <v/>
      </c>
    </row>
    <row r="1965" spans="5:8" x14ac:dyDescent="0.35">
      <c r="E1965" t="str">
        <f>IF(Units!A1965="","",Units!A1965&amp;Units!B1965&amp;Units!C1965&amp;"-"&amp;PROPER(Units!D1965))</f>
        <v>7120005-Harris Township</v>
      </c>
      <c r="F1965" t="str">
        <f t="shared" si="67"/>
        <v/>
      </c>
      <c r="G1965" t="str">
        <f>IF(F1965="","",COUNTIF($F$2:F1965,F1965))</f>
        <v/>
      </c>
      <c r="H1965" t="str">
        <f t="shared" si="68"/>
        <v/>
      </c>
    </row>
    <row r="1966" spans="5:8" x14ac:dyDescent="0.35">
      <c r="E1966" t="str">
        <f>IF(Units!A1966="","",Units!A1966&amp;Units!B1966&amp;Units!C1966&amp;"-"&amp;PROPER(Units!D1966))</f>
        <v>7120006-Liberty Township</v>
      </c>
      <c r="F1966" t="str">
        <f t="shared" si="67"/>
        <v/>
      </c>
      <c r="G1966" t="str">
        <f>IF(F1966="","",COUNTIF($F$2:F1966,F1966))</f>
        <v/>
      </c>
      <c r="H1966" t="str">
        <f t="shared" si="68"/>
        <v/>
      </c>
    </row>
    <row r="1967" spans="5:8" x14ac:dyDescent="0.35">
      <c r="E1967" t="str">
        <f>IF(Units!A1967="","",Units!A1967&amp;Units!B1967&amp;Units!C1967&amp;"-"&amp;PROPER(Units!D1967))</f>
        <v>7120007-Lincoln Township</v>
      </c>
      <c r="F1967" t="str">
        <f t="shared" si="67"/>
        <v/>
      </c>
      <c r="G1967" t="str">
        <f>IF(F1967="","",COUNTIF($F$2:F1967,F1967))</f>
        <v/>
      </c>
      <c r="H1967" t="str">
        <f t="shared" si="68"/>
        <v/>
      </c>
    </row>
    <row r="1968" spans="5:8" x14ac:dyDescent="0.35">
      <c r="E1968" t="str">
        <f>IF(Units!A1968="","",Units!A1968&amp;Units!B1968&amp;Units!C1968&amp;"-"&amp;PROPER(Units!D1968))</f>
        <v>7120008-Madison Township</v>
      </c>
      <c r="F1968" t="str">
        <f t="shared" si="67"/>
        <v/>
      </c>
      <c r="G1968" t="str">
        <f>IF(F1968="","",COUNTIF($F$2:F1968,F1968))</f>
        <v/>
      </c>
      <c r="H1968" t="str">
        <f t="shared" si="68"/>
        <v/>
      </c>
    </row>
    <row r="1969" spans="5:8" x14ac:dyDescent="0.35">
      <c r="E1969" t="str">
        <f>IF(Units!A1969="","",Units!A1969&amp;Units!B1969&amp;Units!C1969&amp;"-"&amp;PROPER(Units!D1969))</f>
        <v>7120009-Olive Township</v>
      </c>
      <c r="F1969" t="str">
        <f t="shared" si="67"/>
        <v/>
      </c>
      <c r="G1969" t="str">
        <f>IF(F1969="","",COUNTIF($F$2:F1969,F1969))</f>
        <v/>
      </c>
      <c r="H1969" t="str">
        <f t="shared" si="68"/>
        <v/>
      </c>
    </row>
    <row r="1970" spans="5:8" x14ac:dyDescent="0.35">
      <c r="E1970" t="str">
        <f>IF(Units!A1970="","",Units!A1970&amp;Units!B1970&amp;Units!C1970&amp;"-"&amp;PROPER(Units!D1970))</f>
        <v>7120010-Penn Township</v>
      </c>
      <c r="F1970" t="str">
        <f t="shared" si="67"/>
        <v/>
      </c>
      <c r="G1970" t="str">
        <f>IF(F1970="","",COUNTIF($F$2:F1970,F1970))</f>
        <v/>
      </c>
      <c r="H1970" t="str">
        <f t="shared" si="68"/>
        <v/>
      </c>
    </row>
    <row r="1971" spans="5:8" x14ac:dyDescent="0.35">
      <c r="E1971" t="str">
        <f>IF(Units!A1971="","",Units!A1971&amp;Units!B1971&amp;Units!C1971&amp;"-"&amp;PROPER(Units!D1971))</f>
        <v>7120011-Portage Township</v>
      </c>
      <c r="F1971" t="str">
        <f t="shared" si="67"/>
        <v/>
      </c>
      <c r="G1971" t="str">
        <f>IF(F1971="","",COUNTIF($F$2:F1971,F1971))</f>
        <v/>
      </c>
      <c r="H1971" t="str">
        <f t="shared" si="68"/>
        <v/>
      </c>
    </row>
    <row r="1972" spans="5:8" x14ac:dyDescent="0.35">
      <c r="E1972" t="str">
        <f>IF(Units!A1972="","",Units!A1972&amp;Units!B1972&amp;Units!C1972&amp;"-"&amp;PROPER(Units!D1972))</f>
        <v>7120012-Union Township</v>
      </c>
      <c r="F1972" t="str">
        <f t="shared" si="67"/>
        <v/>
      </c>
      <c r="G1972" t="str">
        <f>IF(F1972="","",COUNTIF($F$2:F1972,F1972))</f>
        <v/>
      </c>
      <c r="H1972" t="str">
        <f t="shared" si="68"/>
        <v/>
      </c>
    </row>
    <row r="1973" spans="5:8" x14ac:dyDescent="0.35">
      <c r="E1973" t="str">
        <f>IF(Units!A1973="","",Units!A1973&amp;Units!B1973&amp;Units!C1973&amp;"-"&amp;PROPER(Units!D1973))</f>
        <v>7120013-Warren Township</v>
      </c>
      <c r="F1973" t="str">
        <f t="shared" si="67"/>
        <v/>
      </c>
      <c r="G1973" t="str">
        <f>IF(F1973="","",COUNTIF($F$2:F1973,F1973))</f>
        <v/>
      </c>
      <c r="H1973" t="str">
        <f t="shared" si="68"/>
        <v/>
      </c>
    </row>
    <row r="1974" spans="5:8" x14ac:dyDescent="0.35">
      <c r="E1974" t="str">
        <f>IF(Units!A1974="","",Units!A1974&amp;Units!B1974&amp;Units!C1974&amp;"-"&amp;PROPER(Units!D1974))</f>
        <v>7130103-South Bend Civil City</v>
      </c>
      <c r="F1974" t="str">
        <f t="shared" si="67"/>
        <v/>
      </c>
      <c r="G1974" t="str">
        <f>IF(F1974="","",COUNTIF($F$2:F1974,F1974))</f>
        <v/>
      </c>
      <c r="H1974" t="str">
        <f t="shared" si="68"/>
        <v/>
      </c>
    </row>
    <row r="1975" spans="5:8" x14ac:dyDescent="0.35">
      <c r="E1975" t="str">
        <f>IF(Units!A1975="","",Units!A1975&amp;Units!B1975&amp;Units!C1975&amp;"-"&amp;PROPER(Units!D1975))</f>
        <v>7130117-Mishawaka Civil City</v>
      </c>
      <c r="F1975" t="str">
        <f t="shared" si="67"/>
        <v/>
      </c>
      <c r="G1975" t="str">
        <f>IF(F1975="","",COUNTIF($F$2:F1975,F1975))</f>
        <v/>
      </c>
      <c r="H1975" t="str">
        <f t="shared" si="68"/>
        <v/>
      </c>
    </row>
    <row r="1976" spans="5:8" x14ac:dyDescent="0.35">
      <c r="E1976" t="str">
        <f>IF(Units!A1976="","",Units!A1976&amp;Units!B1976&amp;Units!C1976&amp;"-"&amp;PROPER(Units!D1976))</f>
        <v>7130861-Indian Village Civil Town</v>
      </c>
      <c r="F1976" t="str">
        <f t="shared" si="67"/>
        <v/>
      </c>
      <c r="G1976" t="str">
        <f>IF(F1976="","",COUNTIF($F$2:F1976,F1976))</f>
        <v/>
      </c>
      <c r="H1976" t="str">
        <f t="shared" si="68"/>
        <v/>
      </c>
    </row>
    <row r="1977" spans="5:8" x14ac:dyDescent="0.35">
      <c r="E1977" t="str">
        <f>IF(Units!A1977="","",Units!A1977&amp;Units!B1977&amp;Units!C1977&amp;"-"&amp;PROPER(Units!D1977))</f>
        <v>7130862-Lakeville Civil Town</v>
      </c>
      <c r="F1977" t="str">
        <f t="shared" si="67"/>
        <v/>
      </c>
      <c r="G1977" t="str">
        <f>IF(F1977="","",COUNTIF($F$2:F1977,F1977))</f>
        <v/>
      </c>
      <c r="H1977" t="str">
        <f t="shared" si="68"/>
        <v/>
      </c>
    </row>
    <row r="1978" spans="5:8" x14ac:dyDescent="0.35">
      <c r="E1978" t="str">
        <f>IF(Units!A1978="","",Units!A1978&amp;Units!B1978&amp;Units!C1978&amp;"-"&amp;PROPER(Units!D1978))</f>
        <v>7130863-New Carlisle Civil Town</v>
      </c>
      <c r="F1978" t="str">
        <f t="shared" si="67"/>
        <v/>
      </c>
      <c r="G1978" t="str">
        <f>IF(F1978="","",COUNTIF($F$2:F1978,F1978))</f>
        <v/>
      </c>
      <c r="H1978" t="str">
        <f t="shared" si="68"/>
        <v/>
      </c>
    </row>
    <row r="1979" spans="5:8" x14ac:dyDescent="0.35">
      <c r="E1979" t="str">
        <f>IF(Units!A1979="","",Units!A1979&amp;Units!B1979&amp;Units!C1979&amp;"-"&amp;PROPER(Units!D1979))</f>
        <v>7130864-North Liberty Civil Town</v>
      </c>
      <c r="F1979" t="str">
        <f t="shared" si="67"/>
        <v/>
      </c>
      <c r="G1979" t="str">
        <f>IF(F1979="","",COUNTIF($F$2:F1979,F1979))</f>
        <v/>
      </c>
      <c r="H1979" t="str">
        <f t="shared" si="68"/>
        <v/>
      </c>
    </row>
    <row r="1980" spans="5:8" x14ac:dyDescent="0.35">
      <c r="E1980" t="str">
        <f>IF(Units!A1980="","",Units!A1980&amp;Units!B1980&amp;Units!C1980&amp;"-"&amp;PROPER(Units!D1980))</f>
        <v>7130865-Osceola Civil Town</v>
      </c>
      <c r="F1980" t="str">
        <f t="shared" si="67"/>
        <v/>
      </c>
      <c r="G1980" t="str">
        <f>IF(F1980="","",COUNTIF($F$2:F1980,F1980))</f>
        <v/>
      </c>
      <c r="H1980" t="str">
        <f t="shared" si="68"/>
        <v/>
      </c>
    </row>
    <row r="1981" spans="5:8" x14ac:dyDescent="0.35">
      <c r="E1981" t="str">
        <f>IF(Units!A1981="","",Units!A1981&amp;Units!B1981&amp;Units!C1981&amp;"-"&amp;PROPER(Units!D1981))</f>
        <v>7130866-Roseland Civil Town</v>
      </c>
      <c r="F1981" t="str">
        <f t="shared" si="67"/>
        <v/>
      </c>
      <c r="G1981" t="str">
        <f>IF(F1981="","",COUNTIF($F$2:F1981,F1981))</f>
        <v/>
      </c>
      <c r="H1981" t="str">
        <f t="shared" si="68"/>
        <v/>
      </c>
    </row>
    <row r="1982" spans="5:8" x14ac:dyDescent="0.35">
      <c r="E1982" t="str">
        <f>IF(Units!A1982="","",Units!A1982&amp;Units!B1982&amp;Units!C1982&amp;"-"&amp;PROPER(Units!D1982))</f>
        <v>7130867-Walkerton Civil Town</v>
      </c>
      <c r="F1982" t="str">
        <f t="shared" si="67"/>
        <v/>
      </c>
      <c r="G1982" t="str">
        <f>IF(F1982="","",COUNTIF($F$2:F1982,F1982))</f>
        <v/>
      </c>
      <c r="H1982" t="str">
        <f t="shared" si="68"/>
        <v/>
      </c>
    </row>
    <row r="1983" spans="5:8" x14ac:dyDescent="0.35">
      <c r="E1983" t="str">
        <f>IF(Units!A1983="","",Units!A1983&amp;Units!B1983&amp;Units!C1983&amp;"-"&amp;PROPER(Units!D1983))</f>
        <v>7147150-John Glenn School Corporation</v>
      </c>
      <c r="F1983" t="str">
        <f t="shared" si="67"/>
        <v/>
      </c>
      <c r="G1983" t="str">
        <f>IF(F1983="","",COUNTIF($F$2:F1983,F1983))</f>
        <v/>
      </c>
      <c r="H1983" t="str">
        <f t="shared" si="68"/>
        <v/>
      </c>
    </row>
    <row r="1984" spans="5:8" x14ac:dyDescent="0.35">
      <c r="E1984" t="str">
        <f>IF(Units!A1984="","",Units!A1984&amp;Units!B1984&amp;Units!C1984&amp;"-"&amp;PROPER(Units!D1984))</f>
        <v>7147175-Penn-Harris-Madison-School Corporation</v>
      </c>
      <c r="F1984" t="str">
        <f t="shared" si="67"/>
        <v/>
      </c>
      <c r="G1984" t="str">
        <f>IF(F1984="","",COUNTIF($F$2:F1984,F1984))</f>
        <v/>
      </c>
      <c r="H1984" t="str">
        <f t="shared" si="68"/>
        <v/>
      </c>
    </row>
    <row r="1985" spans="5:8" x14ac:dyDescent="0.35">
      <c r="E1985" t="str">
        <f>IF(Units!A1985="","",Units!A1985&amp;Units!B1985&amp;Units!C1985&amp;"-"&amp;PROPER(Units!D1985))</f>
        <v>7147200-Mishawaka City School Corporation</v>
      </c>
      <c r="F1985" t="str">
        <f t="shared" si="67"/>
        <v/>
      </c>
      <c r="G1985" t="str">
        <f>IF(F1985="","",COUNTIF($F$2:F1985,F1985))</f>
        <v/>
      </c>
      <c r="H1985" t="str">
        <f t="shared" si="68"/>
        <v/>
      </c>
    </row>
    <row r="1986" spans="5:8" x14ac:dyDescent="0.35">
      <c r="E1986" t="str">
        <f>IF(Units!A1986="","",Units!A1986&amp;Units!B1986&amp;Units!C1986&amp;"-"&amp;PROPER(Units!D1986))</f>
        <v>7147205-South Bend Community School Corporation</v>
      </c>
      <c r="F1986" t="str">
        <f t="shared" si="67"/>
        <v/>
      </c>
      <c r="G1986" t="str">
        <f>IF(F1986="","",COUNTIF($F$2:F1986,F1986))</f>
        <v/>
      </c>
      <c r="H1986" t="str">
        <f t="shared" si="68"/>
        <v/>
      </c>
    </row>
    <row r="1987" spans="5:8" x14ac:dyDescent="0.35">
      <c r="E1987" t="str">
        <f>IF(Units!A1987="","",Units!A1987&amp;Units!B1987&amp;Units!C1987&amp;"-"&amp;PROPER(Units!D1987))</f>
        <v>7150203-Mishawaka Public Library</v>
      </c>
      <c r="F1987" t="str">
        <f t="shared" ref="F1987:F2050" si="69">IF(LEFT(E1987,2)=$F$1,$F$1,"")</f>
        <v/>
      </c>
      <c r="G1987" t="str">
        <f>IF(F1987="","",COUNTIF($F$2:F1987,F1987))</f>
        <v/>
      </c>
      <c r="H1987" t="str">
        <f t="shared" ref="H1987:H2050" si="70">IF(G1987="","",E1987)</f>
        <v/>
      </c>
    </row>
    <row r="1988" spans="5:8" x14ac:dyDescent="0.35">
      <c r="E1988" t="str">
        <f>IF(Units!A1988="","",Units!A1988&amp;Units!B1988&amp;Units!C1988&amp;"-"&amp;PROPER(Units!D1988))</f>
        <v>7150204-New Carlisle Public Library</v>
      </c>
      <c r="F1988" t="str">
        <f t="shared" si="69"/>
        <v/>
      </c>
      <c r="G1988" t="str">
        <f>IF(F1988="","",COUNTIF($F$2:F1988,F1988))</f>
        <v/>
      </c>
      <c r="H1988" t="str">
        <f t="shared" si="70"/>
        <v/>
      </c>
    </row>
    <row r="1989" spans="5:8" x14ac:dyDescent="0.35">
      <c r="E1989" t="str">
        <f>IF(Units!A1989="","",Units!A1989&amp;Units!B1989&amp;Units!C1989&amp;"-"&amp;PROPER(Units!D1989))</f>
        <v>7150205-Walkerton Public Library</v>
      </c>
      <c r="F1989" t="str">
        <f t="shared" si="69"/>
        <v/>
      </c>
      <c r="G1989" t="str">
        <f>IF(F1989="","",COUNTIF($F$2:F1989,F1989))</f>
        <v/>
      </c>
      <c r="H1989" t="str">
        <f t="shared" si="70"/>
        <v/>
      </c>
    </row>
    <row r="1990" spans="5:8" x14ac:dyDescent="0.35">
      <c r="E1990" t="str">
        <f>IF(Units!A1990="","",Units!A1990&amp;Units!B1990&amp;Units!C1990&amp;"-"&amp;PROPER(Units!D1990))</f>
        <v>7150206-St. Joseph County Public Library</v>
      </c>
      <c r="F1990" t="str">
        <f t="shared" si="69"/>
        <v/>
      </c>
      <c r="G1990" t="str">
        <f>IF(F1990="","",COUNTIF($F$2:F1990,F1990))</f>
        <v/>
      </c>
      <c r="H1990" t="str">
        <f t="shared" si="70"/>
        <v/>
      </c>
    </row>
    <row r="1991" spans="5:8" x14ac:dyDescent="0.35">
      <c r="E1991" t="str">
        <f>IF(Units!A1991="","",Units!A1991&amp;Units!B1991&amp;Units!C1991&amp;"-"&amp;PROPER(Units!D1991))</f>
        <v>7160866-St. Joseph Airport</v>
      </c>
      <c r="F1991" t="str">
        <f t="shared" si="69"/>
        <v/>
      </c>
      <c r="G1991" t="str">
        <f>IF(F1991="","",COUNTIF($F$2:F1991,F1991))</f>
        <v/>
      </c>
      <c r="H1991" t="str">
        <f t="shared" si="70"/>
        <v/>
      </c>
    </row>
    <row r="1992" spans="5:8" x14ac:dyDescent="0.35">
      <c r="E1992" t="str">
        <f>IF(Units!A1992="","",Units!A1992&amp;Units!B1992&amp;Units!C1992&amp;"-"&amp;PROPER(Units!D1992))</f>
        <v>7160867-South Bend Public Transportation</v>
      </c>
      <c r="F1992" t="str">
        <f t="shared" si="69"/>
        <v/>
      </c>
      <c r="G1992" t="str">
        <f>IF(F1992="","",COUNTIF($F$2:F1992,F1992))</f>
        <v/>
      </c>
      <c r="H1992" t="str">
        <f t="shared" si="70"/>
        <v/>
      </c>
    </row>
    <row r="1993" spans="5:8" x14ac:dyDescent="0.35">
      <c r="E1993" t="str">
        <f>IF(Units!A1993="","",Units!A1993&amp;Units!B1993&amp;Units!C1993&amp;"-"&amp;PROPER(Units!D1993))</f>
        <v>7161008-St. Joseph Solid Waste Management</v>
      </c>
      <c r="F1993" t="str">
        <f t="shared" si="69"/>
        <v/>
      </c>
      <c r="G1993" t="str">
        <f>IF(F1993="","",COUNTIF($F$2:F1993,F1993))</f>
        <v/>
      </c>
      <c r="H1993" t="str">
        <f t="shared" si="70"/>
        <v/>
      </c>
    </row>
    <row r="1994" spans="5:8" x14ac:dyDescent="0.35">
      <c r="E1994" t="str">
        <f>IF(Units!A1994="","",Units!A1994&amp;Units!B1994&amp;Units!C1994&amp;"-"&amp;PROPER(Units!D1994))</f>
        <v>7210000-Scott County</v>
      </c>
      <c r="F1994" t="str">
        <f t="shared" si="69"/>
        <v/>
      </c>
      <c r="G1994" t="str">
        <f>IF(F1994="","",COUNTIF($F$2:F1994,F1994))</f>
        <v/>
      </c>
      <c r="H1994" t="str">
        <f t="shared" si="70"/>
        <v/>
      </c>
    </row>
    <row r="1995" spans="5:8" x14ac:dyDescent="0.35">
      <c r="E1995" t="str">
        <f>IF(Units!A1995="","",Units!A1995&amp;Units!B1995&amp;Units!C1995&amp;"-"&amp;PROPER(Units!D1995))</f>
        <v>7220001-Finley Township</v>
      </c>
      <c r="F1995" t="str">
        <f t="shared" si="69"/>
        <v/>
      </c>
      <c r="G1995" t="str">
        <f>IF(F1995="","",COUNTIF($F$2:F1995,F1995))</f>
        <v/>
      </c>
      <c r="H1995" t="str">
        <f t="shared" si="70"/>
        <v/>
      </c>
    </row>
    <row r="1996" spans="5:8" x14ac:dyDescent="0.35">
      <c r="E1996" t="str">
        <f>IF(Units!A1996="","",Units!A1996&amp;Units!B1996&amp;Units!C1996&amp;"-"&amp;PROPER(Units!D1996))</f>
        <v>7220002-Jennings Township</v>
      </c>
      <c r="F1996" t="str">
        <f t="shared" si="69"/>
        <v/>
      </c>
      <c r="G1996" t="str">
        <f>IF(F1996="","",COUNTIF($F$2:F1996,F1996))</f>
        <v/>
      </c>
      <c r="H1996" t="str">
        <f t="shared" si="70"/>
        <v/>
      </c>
    </row>
    <row r="1997" spans="5:8" x14ac:dyDescent="0.35">
      <c r="E1997" t="str">
        <f>IF(Units!A1997="","",Units!A1997&amp;Units!B1997&amp;Units!C1997&amp;"-"&amp;PROPER(Units!D1997))</f>
        <v>7220003-Johnson Township</v>
      </c>
      <c r="F1997" t="str">
        <f t="shared" si="69"/>
        <v/>
      </c>
      <c r="G1997" t="str">
        <f>IF(F1997="","",COUNTIF($F$2:F1997,F1997))</f>
        <v/>
      </c>
      <c r="H1997" t="str">
        <f t="shared" si="70"/>
        <v/>
      </c>
    </row>
    <row r="1998" spans="5:8" x14ac:dyDescent="0.35">
      <c r="E1998" t="str">
        <f>IF(Units!A1998="","",Units!A1998&amp;Units!B1998&amp;Units!C1998&amp;"-"&amp;PROPER(Units!D1998))</f>
        <v>7220004-Lexington Township</v>
      </c>
      <c r="F1998" t="str">
        <f t="shared" si="69"/>
        <v/>
      </c>
      <c r="G1998" t="str">
        <f>IF(F1998="","",COUNTIF($F$2:F1998,F1998))</f>
        <v/>
      </c>
      <c r="H1998" t="str">
        <f t="shared" si="70"/>
        <v/>
      </c>
    </row>
    <row r="1999" spans="5:8" x14ac:dyDescent="0.35">
      <c r="E1999" t="str">
        <f>IF(Units!A1999="","",Units!A1999&amp;Units!B1999&amp;Units!C1999&amp;"-"&amp;PROPER(Units!D1999))</f>
        <v>7220005-Vienna Township</v>
      </c>
      <c r="F1999" t="str">
        <f t="shared" si="69"/>
        <v/>
      </c>
      <c r="G1999" t="str">
        <f>IF(F1999="","",COUNTIF($F$2:F1999,F1999))</f>
        <v/>
      </c>
      <c r="H1999" t="str">
        <f t="shared" si="70"/>
        <v/>
      </c>
    </row>
    <row r="2000" spans="5:8" x14ac:dyDescent="0.35">
      <c r="E2000" t="str">
        <f>IF(Units!A2000="","",Units!A2000&amp;Units!B2000&amp;Units!C2000&amp;"-"&amp;PROPER(Units!D2000))</f>
        <v>7230435-Scottsburg Civil City</v>
      </c>
      <c r="F2000" t="str">
        <f t="shared" si="69"/>
        <v/>
      </c>
      <c r="G2000" t="str">
        <f>IF(F2000="","",COUNTIF($F$2:F2000,F2000))</f>
        <v/>
      </c>
      <c r="H2000" t="str">
        <f t="shared" si="70"/>
        <v/>
      </c>
    </row>
    <row r="2001" spans="5:8" x14ac:dyDescent="0.35">
      <c r="E2001" t="str">
        <f>IF(Units!A2001="","",Units!A2001&amp;Units!B2001&amp;Units!C2001&amp;"-"&amp;PROPER(Units!D2001))</f>
        <v>7230868-City Of Austin</v>
      </c>
      <c r="F2001" t="str">
        <f t="shared" si="69"/>
        <v/>
      </c>
      <c r="G2001" t="str">
        <f>IF(F2001="","",COUNTIF($F$2:F2001,F2001))</f>
        <v/>
      </c>
      <c r="H2001" t="str">
        <f t="shared" si="70"/>
        <v/>
      </c>
    </row>
    <row r="2002" spans="5:8" x14ac:dyDescent="0.35">
      <c r="E2002" t="str">
        <f>IF(Units!A2002="","",Units!A2002&amp;Units!B2002&amp;Units!C2002&amp;"-"&amp;PROPER(Units!D2002))</f>
        <v>7247230-Scott County District No. 1 School Corporation</v>
      </c>
      <c r="F2002" t="str">
        <f t="shared" si="69"/>
        <v/>
      </c>
      <c r="G2002" t="str">
        <f>IF(F2002="","",COUNTIF($F$2:F2002,F2002))</f>
        <v/>
      </c>
      <c r="H2002" t="str">
        <f t="shared" si="70"/>
        <v/>
      </c>
    </row>
    <row r="2003" spans="5:8" x14ac:dyDescent="0.35">
      <c r="E2003" t="str">
        <f>IF(Units!A2003="","",Units!A2003&amp;Units!B2003&amp;Units!C2003&amp;"-"&amp;PROPER(Units!D2003))</f>
        <v>7247255-Scott County District No. 2 School Corporation</v>
      </c>
      <c r="F2003" t="str">
        <f t="shared" si="69"/>
        <v/>
      </c>
      <c r="G2003" t="str">
        <f>IF(F2003="","",COUNTIF($F$2:F2003,F2003))</f>
        <v/>
      </c>
      <c r="H2003" t="str">
        <f t="shared" si="70"/>
        <v/>
      </c>
    </row>
    <row r="2004" spans="5:8" x14ac:dyDescent="0.35">
      <c r="E2004" t="str">
        <f>IF(Units!A2004="","",Units!A2004&amp;Units!B2004&amp;Units!C2004&amp;"-"&amp;PROPER(Units!D2004))</f>
        <v>7250207-Scott County Public Library</v>
      </c>
      <c r="F2004" t="str">
        <f t="shared" si="69"/>
        <v/>
      </c>
      <c r="G2004" t="str">
        <f>IF(F2004="","",COUNTIF($F$2:F2004,F2004))</f>
        <v/>
      </c>
      <c r="H2004" t="str">
        <f t="shared" si="70"/>
        <v/>
      </c>
    </row>
    <row r="2005" spans="5:8" x14ac:dyDescent="0.35">
      <c r="E2005" t="str">
        <f>IF(Units!A2005="","",Units!A2005&amp;Units!B2005&amp;Units!C2005&amp;"-"&amp;PROPER(Units!D2005))</f>
        <v>7270035-Stucker Fork Conservancy District</v>
      </c>
      <c r="F2005" t="str">
        <f t="shared" si="69"/>
        <v/>
      </c>
      <c r="G2005" t="str">
        <f>IF(F2005="","",COUNTIF($F$2:F2005,F2005))</f>
        <v/>
      </c>
      <c r="H2005" t="str">
        <f t="shared" si="70"/>
        <v/>
      </c>
    </row>
    <row r="2006" spans="5:8" x14ac:dyDescent="0.35">
      <c r="E2006" t="str">
        <f>IF(Units!A2006="","",Units!A2006&amp;Units!B2006&amp;Units!C2006&amp;"-"&amp;PROPER(Units!D2006))</f>
        <v>7310000-Shelby County</v>
      </c>
      <c r="F2006" t="str">
        <f t="shared" si="69"/>
        <v/>
      </c>
      <c r="G2006" t="str">
        <f>IF(F2006="","",COUNTIF($F$2:F2006,F2006))</f>
        <v/>
      </c>
      <c r="H2006" t="str">
        <f t="shared" si="70"/>
        <v/>
      </c>
    </row>
    <row r="2007" spans="5:8" x14ac:dyDescent="0.35">
      <c r="E2007" t="str">
        <f>IF(Units!A2007="","",Units!A2007&amp;Units!B2007&amp;Units!C2007&amp;"-"&amp;PROPER(Units!D2007))</f>
        <v>7320001-Addison Township</v>
      </c>
      <c r="F2007" t="str">
        <f t="shared" si="69"/>
        <v/>
      </c>
      <c r="G2007" t="str">
        <f>IF(F2007="","",COUNTIF($F$2:F2007,F2007))</f>
        <v/>
      </c>
      <c r="H2007" t="str">
        <f t="shared" si="70"/>
        <v/>
      </c>
    </row>
    <row r="2008" spans="5:8" x14ac:dyDescent="0.35">
      <c r="E2008" t="str">
        <f>IF(Units!A2008="","",Units!A2008&amp;Units!B2008&amp;Units!C2008&amp;"-"&amp;PROPER(Units!D2008))</f>
        <v>7320002-Brandywine Township</v>
      </c>
      <c r="F2008" t="str">
        <f t="shared" si="69"/>
        <v/>
      </c>
      <c r="G2008" t="str">
        <f>IF(F2008="","",COUNTIF($F$2:F2008,F2008))</f>
        <v/>
      </c>
      <c r="H2008" t="str">
        <f t="shared" si="70"/>
        <v/>
      </c>
    </row>
    <row r="2009" spans="5:8" x14ac:dyDescent="0.35">
      <c r="E2009" t="str">
        <f>IF(Units!A2009="","",Units!A2009&amp;Units!B2009&amp;Units!C2009&amp;"-"&amp;PROPER(Units!D2009))</f>
        <v>7320003-Hanover Township</v>
      </c>
      <c r="F2009" t="str">
        <f t="shared" si="69"/>
        <v/>
      </c>
      <c r="G2009" t="str">
        <f>IF(F2009="","",COUNTIF($F$2:F2009,F2009))</f>
        <v/>
      </c>
      <c r="H2009" t="str">
        <f t="shared" si="70"/>
        <v/>
      </c>
    </row>
    <row r="2010" spans="5:8" x14ac:dyDescent="0.35">
      <c r="E2010" t="str">
        <f>IF(Units!A2010="","",Units!A2010&amp;Units!B2010&amp;Units!C2010&amp;"-"&amp;PROPER(Units!D2010))</f>
        <v>7320004-Hendricks Township</v>
      </c>
      <c r="F2010" t="str">
        <f t="shared" si="69"/>
        <v/>
      </c>
      <c r="G2010" t="str">
        <f>IF(F2010="","",COUNTIF($F$2:F2010,F2010))</f>
        <v/>
      </c>
      <c r="H2010" t="str">
        <f t="shared" si="70"/>
        <v/>
      </c>
    </row>
    <row r="2011" spans="5:8" x14ac:dyDescent="0.35">
      <c r="E2011" t="str">
        <f>IF(Units!A2011="","",Units!A2011&amp;Units!B2011&amp;Units!C2011&amp;"-"&amp;PROPER(Units!D2011))</f>
        <v>7320005-Jackson Township</v>
      </c>
      <c r="F2011" t="str">
        <f t="shared" si="69"/>
        <v/>
      </c>
      <c r="G2011" t="str">
        <f>IF(F2011="","",COUNTIF($F$2:F2011,F2011))</f>
        <v/>
      </c>
      <c r="H2011" t="str">
        <f t="shared" si="70"/>
        <v/>
      </c>
    </row>
    <row r="2012" spans="5:8" x14ac:dyDescent="0.35">
      <c r="E2012" t="str">
        <f>IF(Units!A2012="","",Units!A2012&amp;Units!B2012&amp;Units!C2012&amp;"-"&amp;PROPER(Units!D2012))</f>
        <v>7320006-Liberty Township</v>
      </c>
      <c r="F2012" t="str">
        <f t="shared" si="69"/>
        <v/>
      </c>
      <c r="G2012" t="str">
        <f>IF(F2012="","",COUNTIF($F$2:F2012,F2012))</f>
        <v/>
      </c>
      <c r="H2012" t="str">
        <f t="shared" si="70"/>
        <v/>
      </c>
    </row>
    <row r="2013" spans="5:8" x14ac:dyDescent="0.35">
      <c r="E2013" t="str">
        <f>IF(Units!A2013="","",Units!A2013&amp;Units!B2013&amp;Units!C2013&amp;"-"&amp;PROPER(Units!D2013))</f>
        <v>7320007-Marion Township</v>
      </c>
      <c r="F2013" t="str">
        <f t="shared" si="69"/>
        <v/>
      </c>
      <c r="G2013" t="str">
        <f>IF(F2013="","",COUNTIF($F$2:F2013,F2013))</f>
        <v/>
      </c>
      <c r="H2013" t="str">
        <f t="shared" si="70"/>
        <v/>
      </c>
    </row>
    <row r="2014" spans="5:8" x14ac:dyDescent="0.35">
      <c r="E2014" t="str">
        <f>IF(Units!A2014="","",Units!A2014&amp;Units!B2014&amp;Units!C2014&amp;"-"&amp;PROPER(Units!D2014))</f>
        <v>7320008-Moral Township</v>
      </c>
      <c r="F2014" t="str">
        <f t="shared" si="69"/>
        <v/>
      </c>
      <c r="G2014" t="str">
        <f>IF(F2014="","",COUNTIF($F$2:F2014,F2014))</f>
        <v/>
      </c>
      <c r="H2014" t="str">
        <f t="shared" si="70"/>
        <v/>
      </c>
    </row>
    <row r="2015" spans="5:8" x14ac:dyDescent="0.35">
      <c r="E2015" t="str">
        <f>IF(Units!A2015="","",Units!A2015&amp;Units!B2015&amp;Units!C2015&amp;"-"&amp;PROPER(Units!D2015))</f>
        <v>7320009-Noble Township</v>
      </c>
      <c r="F2015" t="str">
        <f t="shared" si="69"/>
        <v/>
      </c>
      <c r="G2015" t="str">
        <f>IF(F2015="","",COUNTIF($F$2:F2015,F2015))</f>
        <v/>
      </c>
      <c r="H2015" t="str">
        <f t="shared" si="70"/>
        <v/>
      </c>
    </row>
    <row r="2016" spans="5:8" x14ac:dyDescent="0.35">
      <c r="E2016" t="str">
        <f>IF(Units!A2016="","",Units!A2016&amp;Units!B2016&amp;Units!C2016&amp;"-"&amp;PROPER(Units!D2016))</f>
        <v>7320010-Shelby Township</v>
      </c>
      <c r="F2016" t="str">
        <f t="shared" si="69"/>
        <v/>
      </c>
      <c r="G2016" t="str">
        <f>IF(F2016="","",COUNTIF($F$2:F2016,F2016))</f>
        <v/>
      </c>
      <c r="H2016" t="str">
        <f t="shared" si="70"/>
        <v/>
      </c>
    </row>
    <row r="2017" spans="5:8" x14ac:dyDescent="0.35">
      <c r="E2017" t="str">
        <f>IF(Units!A2017="","",Units!A2017&amp;Units!B2017&amp;Units!C2017&amp;"-"&amp;PROPER(Units!D2017))</f>
        <v>7320011-Sugar Creek Township</v>
      </c>
      <c r="F2017" t="str">
        <f t="shared" si="69"/>
        <v/>
      </c>
      <c r="G2017" t="str">
        <f>IF(F2017="","",COUNTIF($F$2:F2017,F2017))</f>
        <v/>
      </c>
      <c r="H2017" t="str">
        <f t="shared" si="70"/>
        <v/>
      </c>
    </row>
    <row r="2018" spans="5:8" x14ac:dyDescent="0.35">
      <c r="E2018" t="str">
        <f>IF(Units!A2018="","",Units!A2018&amp;Units!B2018&amp;Units!C2018&amp;"-"&amp;PROPER(Units!D2018))</f>
        <v>7320012-Union Township</v>
      </c>
      <c r="F2018" t="str">
        <f t="shared" si="69"/>
        <v/>
      </c>
      <c r="G2018" t="str">
        <f>IF(F2018="","",COUNTIF($F$2:F2018,F2018))</f>
        <v/>
      </c>
      <c r="H2018" t="str">
        <f t="shared" si="70"/>
        <v/>
      </c>
    </row>
    <row r="2019" spans="5:8" x14ac:dyDescent="0.35">
      <c r="E2019" t="str">
        <f>IF(Units!A2019="","",Units!A2019&amp;Units!B2019&amp;Units!C2019&amp;"-"&amp;PROPER(Units!D2019))</f>
        <v>7320013-Van Buren Township</v>
      </c>
      <c r="F2019" t="str">
        <f t="shared" si="69"/>
        <v/>
      </c>
      <c r="G2019" t="str">
        <f>IF(F2019="","",COUNTIF($F$2:F2019,F2019))</f>
        <v/>
      </c>
      <c r="H2019" t="str">
        <f t="shared" si="70"/>
        <v/>
      </c>
    </row>
    <row r="2020" spans="5:8" x14ac:dyDescent="0.35">
      <c r="E2020" t="str">
        <f>IF(Units!A2020="","",Units!A2020&amp;Units!B2020&amp;Units!C2020&amp;"-"&amp;PROPER(Units!D2020))</f>
        <v>7320014-Washington Township</v>
      </c>
      <c r="F2020" t="str">
        <f t="shared" si="69"/>
        <v/>
      </c>
      <c r="G2020" t="str">
        <f>IF(F2020="","",COUNTIF($F$2:F2020,F2020))</f>
        <v/>
      </c>
      <c r="H2020" t="str">
        <f t="shared" si="70"/>
        <v/>
      </c>
    </row>
    <row r="2021" spans="5:8" x14ac:dyDescent="0.35">
      <c r="E2021" t="str">
        <f>IF(Units!A2021="","",Units!A2021&amp;Units!B2021&amp;Units!C2021&amp;"-"&amp;PROPER(Units!D2021))</f>
        <v>7330308-Shelbyville Civil City</v>
      </c>
      <c r="F2021" t="str">
        <f t="shared" si="69"/>
        <v/>
      </c>
      <c r="G2021" t="str">
        <f>IF(F2021="","",COUNTIF($F$2:F2021,F2021))</f>
        <v/>
      </c>
      <c r="H2021" t="str">
        <f t="shared" si="70"/>
        <v/>
      </c>
    </row>
    <row r="2022" spans="5:8" x14ac:dyDescent="0.35">
      <c r="E2022" t="str">
        <f>IF(Units!A2022="","",Units!A2022&amp;Units!B2022&amp;Units!C2022&amp;"-"&amp;PROPER(Units!D2022))</f>
        <v>7330869-Morristown Civil Town</v>
      </c>
      <c r="F2022" t="str">
        <f t="shared" si="69"/>
        <v/>
      </c>
      <c r="G2022" t="str">
        <f>IF(F2022="","",COUNTIF($F$2:F2022,F2022))</f>
        <v/>
      </c>
      <c r="H2022" t="str">
        <f t="shared" si="70"/>
        <v/>
      </c>
    </row>
    <row r="2023" spans="5:8" x14ac:dyDescent="0.35">
      <c r="E2023" t="str">
        <f>IF(Units!A2023="","",Units!A2023&amp;Units!B2023&amp;Units!C2023&amp;"-"&amp;PROPER(Units!D2023))</f>
        <v>7330972-Fairland Civil Town</v>
      </c>
      <c r="F2023" t="str">
        <f t="shared" si="69"/>
        <v/>
      </c>
      <c r="G2023" t="str">
        <f>IF(F2023="","",COUNTIF($F$2:F2023,F2023))</f>
        <v/>
      </c>
      <c r="H2023" t="str">
        <f t="shared" si="70"/>
        <v/>
      </c>
    </row>
    <row r="2024" spans="5:8" x14ac:dyDescent="0.35">
      <c r="E2024" t="str">
        <f>IF(Units!A2024="","",Units!A2024&amp;Units!B2024&amp;Units!C2024&amp;"-"&amp;PROPER(Units!D2024))</f>
        <v>7347285-Shelby Eastern School Corporation</v>
      </c>
      <c r="F2024" t="str">
        <f t="shared" si="69"/>
        <v/>
      </c>
      <c r="G2024" t="str">
        <f>IF(F2024="","",COUNTIF($F$2:F2024,F2024))</f>
        <v/>
      </c>
      <c r="H2024" t="str">
        <f t="shared" si="70"/>
        <v/>
      </c>
    </row>
    <row r="2025" spans="5:8" x14ac:dyDescent="0.35">
      <c r="E2025" t="str">
        <f>IF(Units!A2025="","",Units!A2025&amp;Units!B2025&amp;Units!C2025&amp;"-"&amp;PROPER(Units!D2025))</f>
        <v>7347350-Northwestern Consolidated School Corporation</v>
      </c>
      <c r="F2025" t="str">
        <f t="shared" si="69"/>
        <v/>
      </c>
      <c r="G2025" t="str">
        <f>IF(F2025="","",COUNTIF($F$2:F2025,F2025))</f>
        <v/>
      </c>
      <c r="H2025" t="str">
        <f t="shared" si="70"/>
        <v/>
      </c>
    </row>
    <row r="2026" spans="5:8" x14ac:dyDescent="0.35">
      <c r="E2026" t="str">
        <f>IF(Units!A2026="","",Units!A2026&amp;Units!B2026&amp;Units!C2026&amp;"-"&amp;PROPER(Units!D2026))</f>
        <v>7347360-Southwestern Consolidated Shelby County Schools</v>
      </c>
      <c r="F2026" t="str">
        <f t="shared" si="69"/>
        <v/>
      </c>
      <c r="G2026" t="str">
        <f>IF(F2026="","",COUNTIF($F$2:F2026,F2026))</f>
        <v/>
      </c>
      <c r="H2026" t="str">
        <f t="shared" si="70"/>
        <v/>
      </c>
    </row>
    <row r="2027" spans="5:8" x14ac:dyDescent="0.35">
      <c r="E2027" t="str">
        <f>IF(Units!A2027="","",Units!A2027&amp;Units!B2027&amp;Units!C2027&amp;"-"&amp;PROPER(Units!D2027))</f>
        <v>7347365-Shelbyville Central School Corporation</v>
      </c>
      <c r="F2027" t="str">
        <f t="shared" si="69"/>
        <v/>
      </c>
      <c r="G2027" t="str">
        <f>IF(F2027="","",COUNTIF($F$2:F2027,F2027))</f>
        <v/>
      </c>
      <c r="H2027" t="str">
        <f t="shared" si="70"/>
        <v/>
      </c>
    </row>
    <row r="2028" spans="5:8" x14ac:dyDescent="0.35">
      <c r="E2028" t="str">
        <f>IF(Units!A2028="","",Units!A2028&amp;Units!B2028&amp;Units!C2028&amp;"-"&amp;PROPER(Units!D2028))</f>
        <v>7350208-Shelby County Public Library</v>
      </c>
      <c r="F2028" t="str">
        <f t="shared" si="69"/>
        <v/>
      </c>
      <c r="G2028" t="str">
        <f>IF(F2028="","",COUNTIF($F$2:F2028,F2028))</f>
        <v/>
      </c>
      <c r="H2028" t="str">
        <f t="shared" si="70"/>
        <v/>
      </c>
    </row>
    <row r="2029" spans="5:8" x14ac:dyDescent="0.35">
      <c r="E2029" t="str">
        <f>IF(Units!A2029="","",Units!A2029&amp;Units!B2029&amp;Units!C2029&amp;"-"&amp;PROPER(Units!D2029))</f>
        <v>7361013-Shelby County Recycling District</v>
      </c>
      <c r="F2029" t="str">
        <f t="shared" si="69"/>
        <v/>
      </c>
      <c r="G2029" t="str">
        <f>IF(F2029="","",COUNTIF($F$2:F2029,F2029))</f>
        <v/>
      </c>
      <c r="H2029" t="str">
        <f t="shared" si="70"/>
        <v/>
      </c>
    </row>
    <row r="2030" spans="5:8" x14ac:dyDescent="0.35">
      <c r="E2030" t="str">
        <f>IF(Units!A2030="","",Units!A2030&amp;Units!B2030&amp;Units!C2030&amp;"-"&amp;PROPER(Units!D2030))</f>
        <v>7370036-Waldron Conservancy District</v>
      </c>
      <c r="F2030" t="str">
        <f t="shared" si="69"/>
        <v/>
      </c>
      <c r="G2030" t="str">
        <f>IF(F2030="","",COUNTIF($F$2:F2030,F2030))</f>
        <v/>
      </c>
      <c r="H2030" t="str">
        <f t="shared" si="70"/>
        <v/>
      </c>
    </row>
    <row r="2031" spans="5:8" x14ac:dyDescent="0.35">
      <c r="E2031" t="str">
        <f>IF(Units!A2031="","",Units!A2031&amp;Units!B2031&amp;Units!C2031&amp;"-"&amp;PROPER(Units!D2031))</f>
        <v>7410000-Spencer County</v>
      </c>
      <c r="F2031" t="str">
        <f t="shared" si="69"/>
        <v/>
      </c>
      <c r="G2031" t="str">
        <f>IF(F2031="","",COUNTIF($F$2:F2031,F2031))</f>
        <v/>
      </c>
      <c r="H2031" t="str">
        <f t="shared" si="70"/>
        <v/>
      </c>
    </row>
    <row r="2032" spans="5:8" x14ac:dyDescent="0.35">
      <c r="E2032" t="str">
        <f>IF(Units!A2032="","",Units!A2032&amp;Units!B2032&amp;Units!C2032&amp;"-"&amp;PROPER(Units!D2032))</f>
        <v>7420001-Carter Township</v>
      </c>
      <c r="F2032" t="str">
        <f t="shared" si="69"/>
        <v/>
      </c>
      <c r="G2032" t="str">
        <f>IF(F2032="","",COUNTIF($F$2:F2032,F2032))</f>
        <v/>
      </c>
      <c r="H2032" t="str">
        <f t="shared" si="70"/>
        <v/>
      </c>
    </row>
    <row r="2033" spans="5:8" x14ac:dyDescent="0.35">
      <c r="E2033" t="str">
        <f>IF(Units!A2033="","",Units!A2033&amp;Units!B2033&amp;Units!C2033&amp;"-"&amp;PROPER(Units!D2033))</f>
        <v>7420002-Clay Township</v>
      </c>
      <c r="F2033" t="str">
        <f t="shared" si="69"/>
        <v/>
      </c>
      <c r="G2033" t="str">
        <f>IF(F2033="","",COUNTIF($F$2:F2033,F2033))</f>
        <v/>
      </c>
      <c r="H2033" t="str">
        <f t="shared" si="70"/>
        <v/>
      </c>
    </row>
    <row r="2034" spans="5:8" x14ac:dyDescent="0.35">
      <c r="E2034" t="str">
        <f>IF(Units!A2034="","",Units!A2034&amp;Units!B2034&amp;Units!C2034&amp;"-"&amp;PROPER(Units!D2034))</f>
        <v>7420003-Grass Township</v>
      </c>
      <c r="F2034" t="str">
        <f t="shared" si="69"/>
        <v/>
      </c>
      <c r="G2034" t="str">
        <f>IF(F2034="","",COUNTIF($F$2:F2034,F2034))</f>
        <v/>
      </c>
      <c r="H2034" t="str">
        <f t="shared" si="70"/>
        <v/>
      </c>
    </row>
    <row r="2035" spans="5:8" x14ac:dyDescent="0.35">
      <c r="E2035" t="str">
        <f>IF(Units!A2035="","",Units!A2035&amp;Units!B2035&amp;Units!C2035&amp;"-"&amp;PROPER(Units!D2035))</f>
        <v>7420004-Hammond Township</v>
      </c>
      <c r="F2035" t="str">
        <f t="shared" si="69"/>
        <v/>
      </c>
      <c r="G2035" t="str">
        <f>IF(F2035="","",COUNTIF($F$2:F2035,F2035))</f>
        <v/>
      </c>
      <c r="H2035" t="str">
        <f t="shared" si="70"/>
        <v/>
      </c>
    </row>
    <row r="2036" spans="5:8" x14ac:dyDescent="0.35">
      <c r="E2036" t="str">
        <f>IF(Units!A2036="","",Units!A2036&amp;Units!B2036&amp;Units!C2036&amp;"-"&amp;PROPER(Units!D2036))</f>
        <v>7420005-Harrison Township</v>
      </c>
      <c r="F2036" t="str">
        <f t="shared" si="69"/>
        <v/>
      </c>
      <c r="G2036" t="str">
        <f>IF(F2036="","",COUNTIF($F$2:F2036,F2036))</f>
        <v/>
      </c>
      <c r="H2036" t="str">
        <f t="shared" si="70"/>
        <v/>
      </c>
    </row>
    <row r="2037" spans="5:8" x14ac:dyDescent="0.35">
      <c r="E2037" t="str">
        <f>IF(Units!A2037="","",Units!A2037&amp;Units!B2037&amp;Units!C2037&amp;"-"&amp;PROPER(Units!D2037))</f>
        <v>7420006-Huff Township</v>
      </c>
      <c r="F2037" t="str">
        <f t="shared" si="69"/>
        <v/>
      </c>
      <c r="G2037" t="str">
        <f>IF(F2037="","",COUNTIF($F$2:F2037,F2037))</f>
        <v/>
      </c>
      <c r="H2037" t="str">
        <f t="shared" si="70"/>
        <v/>
      </c>
    </row>
    <row r="2038" spans="5:8" x14ac:dyDescent="0.35">
      <c r="E2038" t="str">
        <f>IF(Units!A2038="","",Units!A2038&amp;Units!B2038&amp;Units!C2038&amp;"-"&amp;PROPER(Units!D2038))</f>
        <v>7420007-Jackson Township</v>
      </c>
      <c r="F2038" t="str">
        <f t="shared" si="69"/>
        <v/>
      </c>
      <c r="G2038" t="str">
        <f>IF(F2038="","",COUNTIF($F$2:F2038,F2038))</f>
        <v/>
      </c>
      <c r="H2038" t="str">
        <f t="shared" si="70"/>
        <v/>
      </c>
    </row>
    <row r="2039" spans="5:8" x14ac:dyDescent="0.35">
      <c r="E2039" t="str">
        <f>IF(Units!A2039="","",Units!A2039&amp;Units!B2039&amp;Units!C2039&amp;"-"&amp;PROPER(Units!D2039))</f>
        <v>7420008-Luce Township</v>
      </c>
      <c r="F2039" t="str">
        <f t="shared" si="69"/>
        <v/>
      </c>
      <c r="G2039" t="str">
        <f>IF(F2039="","",COUNTIF($F$2:F2039,F2039))</f>
        <v/>
      </c>
      <c r="H2039" t="str">
        <f t="shared" si="70"/>
        <v/>
      </c>
    </row>
    <row r="2040" spans="5:8" x14ac:dyDescent="0.35">
      <c r="E2040" t="str">
        <f>IF(Units!A2040="","",Units!A2040&amp;Units!B2040&amp;Units!C2040&amp;"-"&amp;PROPER(Units!D2040))</f>
        <v>7420009-Ohio Township</v>
      </c>
      <c r="F2040" t="str">
        <f t="shared" si="69"/>
        <v/>
      </c>
      <c r="G2040" t="str">
        <f>IF(F2040="","",COUNTIF($F$2:F2040,F2040))</f>
        <v/>
      </c>
      <c r="H2040" t="str">
        <f t="shared" si="70"/>
        <v/>
      </c>
    </row>
    <row r="2041" spans="5:8" x14ac:dyDescent="0.35">
      <c r="E2041" t="str">
        <f>IF(Units!A2041="","",Units!A2041&amp;Units!B2041&amp;Units!C2041&amp;"-"&amp;PROPER(Units!D2041))</f>
        <v>7430458-Rockport Civil City</v>
      </c>
      <c r="F2041" t="str">
        <f t="shared" si="69"/>
        <v/>
      </c>
      <c r="G2041" t="str">
        <f>IF(F2041="","",COUNTIF($F$2:F2041,F2041))</f>
        <v/>
      </c>
      <c r="H2041" t="str">
        <f t="shared" si="70"/>
        <v/>
      </c>
    </row>
    <row r="2042" spans="5:8" x14ac:dyDescent="0.35">
      <c r="E2042" t="str">
        <f>IF(Units!A2042="","",Units!A2042&amp;Units!B2042&amp;Units!C2042&amp;"-"&amp;PROPER(Units!D2042))</f>
        <v>7430870-Chrisney Civil Town</v>
      </c>
      <c r="F2042" t="str">
        <f t="shared" si="69"/>
        <v/>
      </c>
      <c r="G2042" t="str">
        <f>IF(F2042="","",COUNTIF($F$2:F2042,F2042))</f>
        <v/>
      </c>
      <c r="H2042" t="str">
        <f t="shared" si="70"/>
        <v/>
      </c>
    </row>
    <row r="2043" spans="5:8" x14ac:dyDescent="0.35">
      <c r="E2043" t="str">
        <f>IF(Units!A2043="","",Units!A2043&amp;Units!B2043&amp;Units!C2043&amp;"-"&amp;PROPER(Units!D2043))</f>
        <v>7430871-Dale Civil Town</v>
      </c>
      <c r="F2043" t="str">
        <f t="shared" si="69"/>
        <v/>
      </c>
      <c r="G2043" t="str">
        <f>IF(F2043="","",COUNTIF($F$2:F2043,F2043))</f>
        <v/>
      </c>
      <c r="H2043" t="str">
        <f t="shared" si="70"/>
        <v/>
      </c>
    </row>
    <row r="2044" spans="5:8" x14ac:dyDescent="0.35">
      <c r="E2044" t="str">
        <f>IF(Units!A2044="","",Units!A2044&amp;Units!B2044&amp;Units!C2044&amp;"-"&amp;PROPER(Units!D2044))</f>
        <v>7430872-Gentryville Civil Town</v>
      </c>
      <c r="F2044" t="str">
        <f t="shared" si="69"/>
        <v/>
      </c>
      <c r="G2044" t="str">
        <f>IF(F2044="","",COUNTIF($F$2:F2044,F2044))</f>
        <v/>
      </c>
      <c r="H2044" t="str">
        <f t="shared" si="70"/>
        <v/>
      </c>
    </row>
    <row r="2045" spans="5:8" x14ac:dyDescent="0.35">
      <c r="E2045" t="str">
        <f>IF(Units!A2045="","",Units!A2045&amp;Units!B2045&amp;Units!C2045&amp;"-"&amp;PROPER(Units!D2045))</f>
        <v>7430873-Grandview Civil Town</v>
      </c>
      <c r="F2045" t="str">
        <f t="shared" si="69"/>
        <v/>
      </c>
      <c r="G2045" t="str">
        <f>IF(F2045="","",COUNTIF($F$2:F2045,F2045))</f>
        <v/>
      </c>
      <c r="H2045" t="str">
        <f t="shared" si="70"/>
        <v/>
      </c>
    </row>
    <row r="2046" spans="5:8" x14ac:dyDescent="0.35">
      <c r="E2046" t="str">
        <f>IF(Units!A2046="","",Units!A2046&amp;Units!B2046&amp;Units!C2046&amp;"-"&amp;PROPER(Units!D2046))</f>
        <v>7430874-Santa Claus Civil Town</v>
      </c>
      <c r="F2046" t="str">
        <f t="shared" si="69"/>
        <v/>
      </c>
      <c r="G2046" t="str">
        <f>IF(F2046="","",COUNTIF($F$2:F2046,F2046))</f>
        <v/>
      </c>
      <c r="H2046" t="str">
        <f t="shared" si="70"/>
        <v/>
      </c>
    </row>
    <row r="2047" spans="5:8" x14ac:dyDescent="0.35">
      <c r="E2047" t="str">
        <f>IF(Units!A2047="","",Units!A2047&amp;Units!B2047&amp;Units!C2047&amp;"-"&amp;PROPER(Units!D2047))</f>
        <v>7430973-Richland Civil Town</v>
      </c>
      <c r="F2047" t="str">
        <f t="shared" si="69"/>
        <v/>
      </c>
      <c r="G2047" t="str">
        <f>IF(F2047="","",COUNTIF($F$2:F2047,F2047))</f>
        <v/>
      </c>
      <c r="H2047" t="str">
        <f t="shared" si="70"/>
        <v/>
      </c>
    </row>
    <row r="2048" spans="5:8" x14ac:dyDescent="0.35">
      <c r="E2048" t="str">
        <f>IF(Units!A2048="","",Units!A2048&amp;Units!B2048&amp;Units!C2048&amp;"-"&amp;PROPER(Units!D2048))</f>
        <v>7447385-North Spencer County School Corporation</v>
      </c>
      <c r="F2048" t="str">
        <f t="shared" si="69"/>
        <v/>
      </c>
      <c r="G2048" t="str">
        <f>IF(F2048="","",COUNTIF($F$2:F2048,F2048))</f>
        <v/>
      </c>
      <c r="H2048" t="str">
        <f t="shared" si="70"/>
        <v/>
      </c>
    </row>
    <row r="2049" spans="5:8" x14ac:dyDescent="0.35">
      <c r="E2049" t="str">
        <f>IF(Units!A2049="","",Units!A2049&amp;Units!B2049&amp;Units!C2049&amp;"-"&amp;PROPER(Units!D2049))</f>
        <v>7447445-South Spencer County School Corporation</v>
      </c>
      <c r="F2049" t="str">
        <f t="shared" si="69"/>
        <v/>
      </c>
      <c r="G2049" t="str">
        <f>IF(F2049="","",COUNTIF($F$2:F2049,F2049))</f>
        <v/>
      </c>
      <c r="H2049" t="str">
        <f t="shared" si="70"/>
        <v/>
      </c>
    </row>
    <row r="2050" spans="5:8" x14ac:dyDescent="0.35">
      <c r="E2050" t="str">
        <f>IF(Units!A2050="","",Units!A2050&amp;Units!B2050&amp;Units!C2050&amp;"-"&amp;PROPER(Units!D2050))</f>
        <v>7450294-Spencer County Public Library</v>
      </c>
      <c r="F2050" t="str">
        <f t="shared" si="69"/>
        <v/>
      </c>
      <c r="G2050" t="str">
        <f>IF(F2050="","",COUNTIF($F$2:F2050,F2050))</f>
        <v/>
      </c>
      <c r="H2050" t="str">
        <f t="shared" si="70"/>
        <v/>
      </c>
    </row>
    <row r="2051" spans="5:8" x14ac:dyDescent="0.35">
      <c r="E2051" t="str">
        <f>IF(Units!A2051="","",Units!A2051&amp;Units!B2051&amp;Units!C2051&amp;"-"&amp;PROPER(Units!D2051))</f>
        <v>7450301-Lincoln Heritage Public Library</v>
      </c>
      <c r="F2051" t="str">
        <f t="shared" ref="F2051:F2114" si="71">IF(LEFT(E2051,2)=$F$1,$F$1,"")</f>
        <v/>
      </c>
      <c r="G2051" t="str">
        <f>IF(F2051="","",COUNTIF($F$2:F2051,F2051))</f>
        <v/>
      </c>
      <c r="H2051" t="str">
        <f t="shared" ref="H2051:H2114" si="72">IF(G2051="","",E2051)</f>
        <v/>
      </c>
    </row>
    <row r="2052" spans="5:8" x14ac:dyDescent="0.35">
      <c r="E2052" t="str">
        <f>IF(Units!A2052="","",Units!A2052&amp;Units!B2052&amp;Units!C2052&amp;"-"&amp;PROPER(Units!D2052))</f>
        <v>7460960-Carter Fire Protection District</v>
      </c>
      <c r="F2052" t="str">
        <f t="shared" si="71"/>
        <v/>
      </c>
      <c r="G2052" t="str">
        <f>IF(F2052="","",COUNTIF($F$2:F2052,F2052))</f>
        <v/>
      </c>
      <c r="H2052" t="str">
        <f t="shared" si="72"/>
        <v/>
      </c>
    </row>
    <row r="2053" spans="5:8" x14ac:dyDescent="0.35">
      <c r="E2053" t="str">
        <f>IF(Units!A2053="","",Units!A2053&amp;Units!B2053&amp;Units!C2053&amp;"-"&amp;PROPER(Units!D2053))</f>
        <v>7461068-Spencer County Solid Waste Management District</v>
      </c>
      <c r="F2053" t="str">
        <f t="shared" si="71"/>
        <v/>
      </c>
      <c r="G2053" t="str">
        <f>IF(F2053="","",COUNTIF($F$2:F2053,F2053))</f>
        <v/>
      </c>
      <c r="H2053" t="str">
        <f t="shared" si="72"/>
        <v/>
      </c>
    </row>
    <row r="2054" spans="5:8" x14ac:dyDescent="0.35">
      <c r="E2054" t="str">
        <f>IF(Units!A2054="","",Units!A2054&amp;Units!B2054&amp;Units!C2054&amp;"-"&amp;PROPER(Units!D2054))</f>
        <v>7510000-Starke County</v>
      </c>
      <c r="F2054" t="str">
        <f t="shared" si="71"/>
        <v/>
      </c>
      <c r="G2054" t="str">
        <f>IF(F2054="","",COUNTIF($F$2:F2054,F2054))</f>
        <v/>
      </c>
      <c r="H2054" t="str">
        <f t="shared" si="72"/>
        <v/>
      </c>
    </row>
    <row r="2055" spans="5:8" x14ac:dyDescent="0.35">
      <c r="E2055" t="str">
        <f>IF(Units!A2055="","",Units!A2055&amp;Units!B2055&amp;Units!C2055&amp;"-"&amp;PROPER(Units!D2055))</f>
        <v>7520001-California Township</v>
      </c>
      <c r="F2055" t="str">
        <f t="shared" si="71"/>
        <v/>
      </c>
      <c r="G2055" t="str">
        <f>IF(F2055="","",COUNTIF($F$2:F2055,F2055))</f>
        <v/>
      </c>
      <c r="H2055" t="str">
        <f t="shared" si="72"/>
        <v/>
      </c>
    </row>
    <row r="2056" spans="5:8" x14ac:dyDescent="0.35">
      <c r="E2056" t="str">
        <f>IF(Units!A2056="","",Units!A2056&amp;Units!B2056&amp;Units!C2056&amp;"-"&amp;PROPER(Units!D2056))</f>
        <v>7520002-Center Township</v>
      </c>
      <c r="F2056" t="str">
        <f t="shared" si="71"/>
        <v/>
      </c>
      <c r="G2056" t="str">
        <f>IF(F2056="","",COUNTIF($F$2:F2056,F2056))</f>
        <v/>
      </c>
      <c r="H2056" t="str">
        <f t="shared" si="72"/>
        <v/>
      </c>
    </row>
    <row r="2057" spans="5:8" x14ac:dyDescent="0.35">
      <c r="E2057" t="str">
        <f>IF(Units!A2057="","",Units!A2057&amp;Units!B2057&amp;Units!C2057&amp;"-"&amp;PROPER(Units!D2057))</f>
        <v>7520003-Davis Township</v>
      </c>
      <c r="F2057" t="str">
        <f t="shared" si="71"/>
        <v/>
      </c>
      <c r="G2057" t="str">
        <f>IF(F2057="","",COUNTIF($F$2:F2057,F2057))</f>
        <v/>
      </c>
      <c r="H2057" t="str">
        <f t="shared" si="72"/>
        <v/>
      </c>
    </row>
    <row r="2058" spans="5:8" x14ac:dyDescent="0.35">
      <c r="E2058" t="str">
        <f>IF(Units!A2058="","",Units!A2058&amp;Units!B2058&amp;Units!C2058&amp;"-"&amp;PROPER(Units!D2058))</f>
        <v>7520004-Jackson Township</v>
      </c>
      <c r="F2058" t="str">
        <f t="shared" si="71"/>
        <v/>
      </c>
      <c r="G2058" t="str">
        <f>IF(F2058="","",COUNTIF($F$2:F2058,F2058))</f>
        <v/>
      </c>
      <c r="H2058" t="str">
        <f t="shared" si="72"/>
        <v/>
      </c>
    </row>
    <row r="2059" spans="5:8" x14ac:dyDescent="0.35">
      <c r="E2059" t="str">
        <f>IF(Units!A2059="","",Units!A2059&amp;Units!B2059&amp;Units!C2059&amp;"-"&amp;PROPER(Units!D2059))</f>
        <v>7520005-North Bend Township</v>
      </c>
      <c r="F2059" t="str">
        <f t="shared" si="71"/>
        <v/>
      </c>
      <c r="G2059" t="str">
        <f>IF(F2059="","",COUNTIF($F$2:F2059,F2059))</f>
        <v/>
      </c>
      <c r="H2059" t="str">
        <f t="shared" si="72"/>
        <v/>
      </c>
    </row>
    <row r="2060" spans="5:8" x14ac:dyDescent="0.35">
      <c r="E2060" t="str">
        <f>IF(Units!A2060="","",Units!A2060&amp;Units!B2060&amp;Units!C2060&amp;"-"&amp;PROPER(Units!D2060))</f>
        <v>7520006-Oregon Township</v>
      </c>
      <c r="F2060" t="str">
        <f t="shared" si="71"/>
        <v/>
      </c>
      <c r="G2060" t="str">
        <f>IF(F2060="","",COUNTIF($F$2:F2060,F2060))</f>
        <v/>
      </c>
      <c r="H2060" t="str">
        <f t="shared" si="72"/>
        <v/>
      </c>
    </row>
    <row r="2061" spans="5:8" x14ac:dyDescent="0.35">
      <c r="E2061" t="str">
        <f>IF(Units!A2061="","",Units!A2061&amp;Units!B2061&amp;Units!C2061&amp;"-"&amp;PROPER(Units!D2061))</f>
        <v>7520007-Railroad Township</v>
      </c>
      <c r="F2061" t="str">
        <f t="shared" si="71"/>
        <v/>
      </c>
      <c r="G2061" t="str">
        <f>IF(F2061="","",COUNTIF($F$2:F2061,F2061))</f>
        <v/>
      </c>
      <c r="H2061" t="str">
        <f t="shared" si="72"/>
        <v/>
      </c>
    </row>
    <row r="2062" spans="5:8" x14ac:dyDescent="0.35">
      <c r="E2062" t="str">
        <f>IF(Units!A2062="","",Units!A2062&amp;Units!B2062&amp;Units!C2062&amp;"-"&amp;PROPER(Units!D2062))</f>
        <v>7520008-Washington Township</v>
      </c>
      <c r="F2062" t="str">
        <f t="shared" si="71"/>
        <v/>
      </c>
      <c r="G2062" t="str">
        <f>IF(F2062="","",COUNTIF($F$2:F2062,F2062))</f>
        <v/>
      </c>
      <c r="H2062" t="str">
        <f t="shared" si="72"/>
        <v/>
      </c>
    </row>
    <row r="2063" spans="5:8" x14ac:dyDescent="0.35">
      <c r="E2063" t="str">
        <f>IF(Units!A2063="","",Units!A2063&amp;Units!B2063&amp;Units!C2063&amp;"-"&amp;PROPER(Units!D2063))</f>
        <v>7520009-Wayne Township</v>
      </c>
      <c r="F2063" t="str">
        <f t="shared" si="71"/>
        <v/>
      </c>
      <c r="G2063" t="str">
        <f>IF(F2063="","",COUNTIF($F$2:F2063,F2063))</f>
        <v/>
      </c>
      <c r="H2063" t="str">
        <f t="shared" si="72"/>
        <v/>
      </c>
    </row>
    <row r="2064" spans="5:8" x14ac:dyDescent="0.35">
      <c r="E2064" t="str">
        <f>IF(Units!A2064="","",Units!A2064&amp;Units!B2064&amp;Units!C2064&amp;"-"&amp;PROPER(Units!D2064))</f>
        <v>7530449-Knox Civil City</v>
      </c>
      <c r="F2064" t="str">
        <f t="shared" si="71"/>
        <v/>
      </c>
      <c r="G2064" t="str">
        <f>IF(F2064="","",COUNTIF($F$2:F2064,F2064))</f>
        <v/>
      </c>
      <c r="H2064" t="str">
        <f t="shared" si="72"/>
        <v/>
      </c>
    </row>
    <row r="2065" spans="5:8" x14ac:dyDescent="0.35">
      <c r="E2065" t="str">
        <f>IF(Units!A2065="","",Units!A2065&amp;Units!B2065&amp;Units!C2065&amp;"-"&amp;PROPER(Units!D2065))</f>
        <v>7530875-Hamlet Civil Town</v>
      </c>
      <c r="F2065" t="str">
        <f t="shared" si="71"/>
        <v/>
      </c>
      <c r="G2065" t="str">
        <f>IF(F2065="","",COUNTIF($F$2:F2065,F2065))</f>
        <v/>
      </c>
      <c r="H2065" t="str">
        <f t="shared" si="72"/>
        <v/>
      </c>
    </row>
    <row r="2066" spans="5:8" x14ac:dyDescent="0.35">
      <c r="E2066" t="str">
        <f>IF(Units!A2066="","",Units!A2066&amp;Units!B2066&amp;Units!C2066&amp;"-"&amp;PROPER(Units!D2066))</f>
        <v>7530876-North Judson Civil Town</v>
      </c>
      <c r="F2066" t="str">
        <f t="shared" si="71"/>
        <v/>
      </c>
      <c r="G2066" t="str">
        <f>IF(F2066="","",COUNTIF($F$2:F2066,F2066))</f>
        <v/>
      </c>
      <c r="H2066" t="str">
        <f t="shared" si="72"/>
        <v/>
      </c>
    </row>
    <row r="2067" spans="5:8" x14ac:dyDescent="0.35">
      <c r="E2067" t="str">
        <f>IF(Units!A2067="","",Units!A2067&amp;Units!B2067&amp;Units!C2067&amp;"-"&amp;PROPER(Units!D2067))</f>
        <v>7547495-Oregon-Davis School Corporation</v>
      </c>
      <c r="F2067" t="str">
        <f t="shared" si="71"/>
        <v/>
      </c>
      <c r="G2067" t="str">
        <f>IF(F2067="","",COUNTIF($F$2:F2067,F2067))</f>
        <v/>
      </c>
      <c r="H2067" t="str">
        <f t="shared" si="72"/>
        <v/>
      </c>
    </row>
    <row r="2068" spans="5:8" x14ac:dyDescent="0.35">
      <c r="E2068" t="str">
        <f>IF(Units!A2068="","",Units!A2068&amp;Units!B2068&amp;Units!C2068&amp;"-"&amp;PROPER(Units!D2068))</f>
        <v>7547515-North Judson-San Pierre School Corporation</v>
      </c>
      <c r="F2068" t="str">
        <f t="shared" si="71"/>
        <v/>
      </c>
      <c r="G2068" t="str">
        <f>IF(F2068="","",COUNTIF($F$2:F2068,F2068))</f>
        <v/>
      </c>
      <c r="H2068" t="str">
        <f t="shared" si="72"/>
        <v/>
      </c>
    </row>
    <row r="2069" spans="5:8" x14ac:dyDescent="0.35">
      <c r="E2069" t="str">
        <f>IF(Units!A2069="","",Units!A2069&amp;Units!B2069&amp;Units!C2069&amp;"-"&amp;PROPER(Units!D2069))</f>
        <v>7547525-Knox Community School Corporation</v>
      </c>
      <c r="F2069" t="str">
        <f t="shared" si="71"/>
        <v/>
      </c>
      <c r="G2069" t="str">
        <f>IF(F2069="","",COUNTIF($F$2:F2069,F2069))</f>
        <v/>
      </c>
      <c r="H2069" t="str">
        <f t="shared" si="72"/>
        <v/>
      </c>
    </row>
    <row r="2070" spans="5:8" x14ac:dyDescent="0.35">
      <c r="E2070" t="str">
        <f>IF(Units!A2070="","",Units!A2070&amp;Units!B2070&amp;Units!C2070&amp;"-"&amp;PROPER(Units!D2070))</f>
        <v>7550213-North Judson Public Library</v>
      </c>
      <c r="F2070" t="str">
        <f t="shared" si="71"/>
        <v/>
      </c>
      <c r="G2070" t="str">
        <f>IF(F2070="","",COUNTIF($F$2:F2070,F2070))</f>
        <v/>
      </c>
      <c r="H2070" t="str">
        <f t="shared" si="72"/>
        <v/>
      </c>
    </row>
    <row r="2071" spans="5:8" x14ac:dyDescent="0.35">
      <c r="E2071" t="str">
        <f>IF(Units!A2071="","",Units!A2071&amp;Units!B2071&amp;Units!C2071&amp;"-"&amp;PROPER(Units!D2071))</f>
        <v>7550214-Starke County Public Library</v>
      </c>
      <c r="F2071" t="str">
        <f t="shared" si="71"/>
        <v/>
      </c>
      <c r="G2071" t="str">
        <f>IF(F2071="","",COUNTIF($F$2:F2071,F2071))</f>
        <v/>
      </c>
      <c r="H2071" t="str">
        <f t="shared" si="72"/>
        <v/>
      </c>
    </row>
    <row r="2072" spans="5:8" x14ac:dyDescent="0.35">
      <c r="E2072" t="str">
        <f>IF(Units!A2072="","",Units!A2072&amp;Units!B2072&amp;Units!C2072&amp;"-"&amp;PROPER(Units!D2072))</f>
        <v>7560977-Starke County Airport Authority</v>
      </c>
      <c r="F2072" t="str">
        <f t="shared" si="71"/>
        <v/>
      </c>
      <c r="G2072" t="str">
        <f>IF(F2072="","",COUNTIF($F$2:F2072,F2072))</f>
        <v/>
      </c>
      <c r="H2072" t="str">
        <f t="shared" si="72"/>
        <v/>
      </c>
    </row>
    <row r="2073" spans="5:8" x14ac:dyDescent="0.35">
      <c r="E2073" t="str">
        <f>IF(Units!A2073="","",Units!A2073&amp;Units!B2073&amp;Units!C2073&amp;"-"&amp;PROPER(Units!D2073))</f>
        <v>7561069-Starke County Solid Waste Management District</v>
      </c>
      <c r="F2073" t="str">
        <f t="shared" si="71"/>
        <v/>
      </c>
      <c r="G2073" t="str">
        <f>IF(F2073="","",COUNTIF($F$2:F2073,F2073))</f>
        <v/>
      </c>
      <c r="H2073" t="str">
        <f t="shared" si="72"/>
        <v/>
      </c>
    </row>
    <row r="2074" spans="5:8" x14ac:dyDescent="0.35">
      <c r="E2074" t="str">
        <f>IF(Units!A2074="","",Units!A2074&amp;Units!B2074&amp;Units!C2074&amp;"-"&amp;PROPER(Units!D2074))</f>
        <v>7570037-Bailey-Cox-Newtson Conservancy District</v>
      </c>
      <c r="F2074" t="str">
        <f t="shared" si="71"/>
        <v/>
      </c>
      <c r="G2074" t="str">
        <f>IF(F2074="","",COUNTIF($F$2:F2074,F2074))</f>
        <v/>
      </c>
      <c r="H2074" t="str">
        <f t="shared" si="72"/>
        <v/>
      </c>
    </row>
    <row r="2075" spans="5:8" x14ac:dyDescent="0.35">
      <c r="E2075" t="str">
        <f>IF(Units!A2075="","",Units!A2075&amp;Units!B2075&amp;Units!C2075&amp;"-"&amp;PROPER(Units!D2075))</f>
        <v>7570344-Koontz Lake Conservancy District</v>
      </c>
      <c r="F2075" t="str">
        <f t="shared" si="71"/>
        <v/>
      </c>
      <c r="G2075" t="str">
        <f>IF(F2075="","",COUNTIF($F$2:F2075,F2075))</f>
        <v/>
      </c>
      <c r="H2075" t="str">
        <f t="shared" si="72"/>
        <v/>
      </c>
    </row>
    <row r="2076" spans="5:8" x14ac:dyDescent="0.35">
      <c r="E2076" t="str">
        <f>IF(Units!A2076="","",Units!A2076&amp;Units!B2076&amp;Units!C2076&amp;"-"&amp;PROPER(Units!D2076))</f>
        <v>7610000-Steuben County</v>
      </c>
      <c r="F2076" t="str">
        <f t="shared" si="71"/>
        <v/>
      </c>
      <c r="G2076" t="str">
        <f>IF(F2076="","",COUNTIF($F$2:F2076,F2076))</f>
        <v/>
      </c>
      <c r="H2076" t="str">
        <f t="shared" si="72"/>
        <v/>
      </c>
    </row>
    <row r="2077" spans="5:8" x14ac:dyDescent="0.35">
      <c r="E2077" t="str">
        <f>IF(Units!A2077="","",Units!A2077&amp;Units!B2077&amp;Units!C2077&amp;"-"&amp;PROPER(Units!D2077))</f>
        <v>7620001-Clear Lake Township</v>
      </c>
      <c r="F2077" t="str">
        <f t="shared" si="71"/>
        <v/>
      </c>
      <c r="G2077" t="str">
        <f>IF(F2077="","",COUNTIF($F$2:F2077,F2077))</f>
        <v/>
      </c>
      <c r="H2077" t="str">
        <f t="shared" si="72"/>
        <v/>
      </c>
    </row>
    <row r="2078" spans="5:8" x14ac:dyDescent="0.35">
      <c r="E2078" t="str">
        <f>IF(Units!A2078="","",Units!A2078&amp;Units!B2078&amp;Units!C2078&amp;"-"&amp;PROPER(Units!D2078))</f>
        <v>7620002-Fremont Township</v>
      </c>
      <c r="F2078" t="str">
        <f t="shared" si="71"/>
        <v/>
      </c>
      <c r="G2078" t="str">
        <f>IF(F2078="","",COUNTIF($F$2:F2078,F2078))</f>
        <v/>
      </c>
      <c r="H2078" t="str">
        <f t="shared" si="72"/>
        <v/>
      </c>
    </row>
    <row r="2079" spans="5:8" x14ac:dyDescent="0.35">
      <c r="E2079" t="str">
        <f>IF(Units!A2079="","",Units!A2079&amp;Units!B2079&amp;Units!C2079&amp;"-"&amp;PROPER(Units!D2079))</f>
        <v>7620003-Jackson Township</v>
      </c>
      <c r="F2079" t="str">
        <f t="shared" si="71"/>
        <v/>
      </c>
      <c r="G2079" t="str">
        <f>IF(F2079="","",COUNTIF($F$2:F2079,F2079))</f>
        <v/>
      </c>
      <c r="H2079" t="str">
        <f t="shared" si="72"/>
        <v/>
      </c>
    </row>
    <row r="2080" spans="5:8" x14ac:dyDescent="0.35">
      <c r="E2080" t="str">
        <f>IF(Units!A2080="","",Units!A2080&amp;Units!B2080&amp;Units!C2080&amp;"-"&amp;PROPER(Units!D2080))</f>
        <v>7620004-Jamestown Township</v>
      </c>
      <c r="F2080" t="str">
        <f t="shared" si="71"/>
        <v/>
      </c>
      <c r="G2080" t="str">
        <f>IF(F2080="","",COUNTIF($F$2:F2080,F2080))</f>
        <v/>
      </c>
      <c r="H2080" t="str">
        <f t="shared" si="72"/>
        <v/>
      </c>
    </row>
    <row r="2081" spans="5:8" x14ac:dyDescent="0.35">
      <c r="E2081" t="str">
        <f>IF(Units!A2081="","",Units!A2081&amp;Units!B2081&amp;Units!C2081&amp;"-"&amp;PROPER(Units!D2081))</f>
        <v>7620005-Millgrove Township</v>
      </c>
      <c r="F2081" t="str">
        <f t="shared" si="71"/>
        <v/>
      </c>
      <c r="G2081" t="str">
        <f>IF(F2081="","",COUNTIF($F$2:F2081,F2081))</f>
        <v/>
      </c>
      <c r="H2081" t="str">
        <f t="shared" si="72"/>
        <v/>
      </c>
    </row>
    <row r="2082" spans="5:8" x14ac:dyDescent="0.35">
      <c r="E2082" t="str">
        <f>IF(Units!A2082="","",Units!A2082&amp;Units!B2082&amp;Units!C2082&amp;"-"&amp;PROPER(Units!D2082))</f>
        <v>7620006-Otsego Township</v>
      </c>
      <c r="F2082" t="str">
        <f t="shared" si="71"/>
        <v/>
      </c>
      <c r="G2082" t="str">
        <f>IF(F2082="","",COUNTIF($F$2:F2082,F2082))</f>
        <v/>
      </c>
      <c r="H2082" t="str">
        <f t="shared" si="72"/>
        <v/>
      </c>
    </row>
    <row r="2083" spans="5:8" x14ac:dyDescent="0.35">
      <c r="E2083" t="str">
        <f>IF(Units!A2083="","",Units!A2083&amp;Units!B2083&amp;Units!C2083&amp;"-"&amp;PROPER(Units!D2083))</f>
        <v>7620007-Pleasant Township</v>
      </c>
      <c r="F2083" t="str">
        <f t="shared" si="71"/>
        <v/>
      </c>
      <c r="G2083" t="str">
        <f>IF(F2083="","",COUNTIF($F$2:F2083,F2083))</f>
        <v/>
      </c>
      <c r="H2083" t="str">
        <f t="shared" si="72"/>
        <v/>
      </c>
    </row>
    <row r="2084" spans="5:8" x14ac:dyDescent="0.35">
      <c r="E2084" t="str">
        <f>IF(Units!A2084="","",Units!A2084&amp;Units!B2084&amp;Units!C2084&amp;"-"&amp;PROPER(Units!D2084))</f>
        <v>7620008-Richland Township</v>
      </c>
      <c r="F2084" t="str">
        <f t="shared" si="71"/>
        <v/>
      </c>
      <c r="G2084" t="str">
        <f>IF(F2084="","",COUNTIF($F$2:F2084,F2084))</f>
        <v/>
      </c>
      <c r="H2084" t="str">
        <f t="shared" si="72"/>
        <v/>
      </c>
    </row>
    <row r="2085" spans="5:8" x14ac:dyDescent="0.35">
      <c r="E2085" t="str">
        <f>IF(Units!A2085="","",Units!A2085&amp;Units!B2085&amp;Units!C2085&amp;"-"&amp;PROPER(Units!D2085))</f>
        <v>7620009-Salem Township</v>
      </c>
      <c r="F2085" t="str">
        <f t="shared" si="71"/>
        <v/>
      </c>
      <c r="G2085" t="str">
        <f>IF(F2085="","",COUNTIF($F$2:F2085,F2085))</f>
        <v/>
      </c>
      <c r="H2085" t="str">
        <f t="shared" si="72"/>
        <v/>
      </c>
    </row>
    <row r="2086" spans="5:8" x14ac:dyDescent="0.35">
      <c r="E2086" t="str">
        <f>IF(Units!A2086="","",Units!A2086&amp;Units!B2086&amp;Units!C2086&amp;"-"&amp;PROPER(Units!D2086))</f>
        <v>7620010-Scott Township</v>
      </c>
      <c r="F2086" t="str">
        <f t="shared" si="71"/>
        <v/>
      </c>
      <c r="G2086" t="str">
        <f>IF(F2086="","",COUNTIF($F$2:F2086,F2086))</f>
        <v/>
      </c>
      <c r="H2086" t="str">
        <f t="shared" si="72"/>
        <v/>
      </c>
    </row>
    <row r="2087" spans="5:8" x14ac:dyDescent="0.35">
      <c r="E2087" t="str">
        <f>IF(Units!A2087="","",Units!A2087&amp;Units!B2087&amp;Units!C2087&amp;"-"&amp;PROPER(Units!D2087))</f>
        <v>7620011-Steuben Township</v>
      </c>
      <c r="F2087" t="str">
        <f t="shared" si="71"/>
        <v/>
      </c>
      <c r="G2087" t="str">
        <f>IF(F2087="","",COUNTIF($F$2:F2087,F2087))</f>
        <v/>
      </c>
      <c r="H2087" t="str">
        <f t="shared" si="72"/>
        <v/>
      </c>
    </row>
    <row r="2088" spans="5:8" x14ac:dyDescent="0.35">
      <c r="E2088" t="str">
        <f>IF(Units!A2088="","",Units!A2088&amp;Units!B2088&amp;Units!C2088&amp;"-"&amp;PROPER(Units!D2088))</f>
        <v>7620012-York Township</v>
      </c>
      <c r="F2088" t="str">
        <f t="shared" si="71"/>
        <v/>
      </c>
      <c r="G2088" t="str">
        <f>IF(F2088="","",COUNTIF($F$2:F2088,F2088))</f>
        <v/>
      </c>
      <c r="H2088" t="str">
        <f t="shared" si="72"/>
        <v/>
      </c>
    </row>
    <row r="2089" spans="5:8" x14ac:dyDescent="0.35">
      <c r="E2089" t="str">
        <f>IF(Units!A2089="","",Units!A2089&amp;Units!B2089&amp;Units!C2089&amp;"-"&amp;PROPER(Units!D2089))</f>
        <v>7630429-Angola Civil City</v>
      </c>
      <c r="F2089" t="str">
        <f t="shared" si="71"/>
        <v/>
      </c>
      <c r="G2089" t="str">
        <f>IF(F2089="","",COUNTIF($F$2:F2089,F2089))</f>
        <v/>
      </c>
      <c r="H2089" t="str">
        <f t="shared" si="72"/>
        <v/>
      </c>
    </row>
    <row r="2090" spans="5:8" x14ac:dyDescent="0.35">
      <c r="E2090" t="str">
        <f>IF(Units!A2090="","",Units!A2090&amp;Units!B2090&amp;Units!C2090&amp;"-"&amp;PROPER(Units!D2090))</f>
        <v>7630877-Clear Lake Civil Town</v>
      </c>
      <c r="F2090" t="str">
        <f t="shared" si="71"/>
        <v/>
      </c>
      <c r="G2090" t="str">
        <f>IF(F2090="","",COUNTIF($F$2:F2090,F2090))</f>
        <v/>
      </c>
      <c r="H2090" t="str">
        <f t="shared" si="72"/>
        <v/>
      </c>
    </row>
    <row r="2091" spans="5:8" x14ac:dyDescent="0.35">
      <c r="E2091" t="str">
        <f>IF(Units!A2091="","",Units!A2091&amp;Units!B2091&amp;Units!C2091&amp;"-"&amp;PROPER(Units!D2091))</f>
        <v>7630878-Fremont Civil Town</v>
      </c>
      <c r="F2091" t="str">
        <f t="shared" si="71"/>
        <v/>
      </c>
      <c r="G2091" t="str">
        <f>IF(F2091="","",COUNTIF($F$2:F2091,F2091))</f>
        <v/>
      </c>
      <c r="H2091" t="str">
        <f t="shared" si="72"/>
        <v/>
      </c>
    </row>
    <row r="2092" spans="5:8" x14ac:dyDescent="0.35">
      <c r="E2092" t="str">
        <f>IF(Units!A2092="","",Units!A2092&amp;Units!B2092&amp;Units!C2092&amp;"-"&amp;PROPER(Units!D2092))</f>
        <v>7630879-Hamilton Civil Town</v>
      </c>
      <c r="F2092" t="str">
        <f t="shared" si="71"/>
        <v/>
      </c>
      <c r="G2092" t="str">
        <f>IF(F2092="","",COUNTIF($F$2:F2092,F2092))</f>
        <v/>
      </c>
      <c r="H2092" t="str">
        <f t="shared" si="72"/>
        <v/>
      </c>
    </row>
    <row r="2093" spans="5:8" x14ac:dyDescent="0.35">
      <c r="E2093" t="str">
        <f>IF(Units!A2093="","",Units!A2093&amp;Units!B2093&amp;Units!C2093&amp;"-"&amp;PROPER(Units!D2093))</f>
        <v>7630880-Hudson Civil Town</v>
      </c>
      <c r="F2093" t="str">
        <f t="shared" si="71"/>
        <v/>
      </c>
      <c r="G2093" t="str">
        <f>IF(F2093="","",COUNTIF($F$2:F2093,F2093))</f>
        <v/>
      </c>
      <c r="H2093" t="str">
        <f t="shared" si="72"/>
        <v/>
      </c>
    </row>
    <row r="2094" spans="5:8" x14ac:dyDescent="0.35">
      <c r="E2094" t="str">
        <f>IF(Units!A2094="","",Units!A2094&amp;Units!B2094&amp;Units!C2094&amp;"-"&amp;PROPER(Units!D2094))</f>
        <v>7630881-Orland Civil Town</v>
      </c>
      <c r="F2094" t="str">
        <f t="shared" si="71"/>
        <v/>
      </c>
      <c r="G2094" t="str">
        <f>IF(F2094="","",COUNTIF($F$2:F2094,F2094))</f>
        <v/>
      </c>
      <c r="H2094" t="str">
        <f t="shared" si="72"/>
        <v/>
      </c>
    </row>
    <row r="2095" spans="5:8" x14ac:dyDescent="0.35">
      <c r="E2095" t="str">
        <f>IF(Units!A2095="","",Units!A2095&amp;Units!B2095&amp;Units!C2095&amp;"-"&amp;PROPER(Units!D2095))</f>
        <v>7644515-Prairie Heights Community School Corporation</v>
      </c>
      <c r="F2095" t="str">
        <f t="shared" si="71"/>
        <v/>
      </c>
      <c r="G2095" t="str">
        <f>IF(F2095="","",COUNTIF($F$2:F2095,F2095))</f>
        <v/>
      </c>
      <c r="H2095" t="str">
        <f t="shared" si="72"/>
        <v/>
      </c>
    </row>
    <row r="2096" spans="5:8" x14ac:dyDescent="0.35">
      <c r="E2096" t="str">
        <f>IF(Units!A2096="","",Units!A2096&amp;Units!B2096&amp;Units!C2096&amp;"-"&amp;PROPER(Units!D2096))</f>
        <v>7647605-Fremont Community School Corporation</v>
      </c>
      <c r="F2096" t="str">
        <f t="shared" si="71"/>
        <v/>
      </c>
      <c r="G2096" t="str">
        <f>IF(F2096="","",COUNTIF($F$2:F2096,F2096))</f>
        <v/>
      </c>
      <c r="H2096" t="str">
        <f t="shared" si="72"/>
        <v/>
      </c>
    </row>
    <row r="2097" spans="5:8" x14ac:dyDescent="0.35">
      <c r="E2097" t="str">
        <f>IF(Units!A2097="","",Units!A2097&amp;Units!B2097&amp;Units!C2097&amp;"-"&amp;PROPER(Units!D2097))</f>
        <v>7647610-Hamilton Community School Corporation</v>
      </c>
      <c r="F2097" t="str">
        <f t="shared" si="71"/>
        <v/>
      </c>
      <c r="G2097" t="str">
        <f>IF(F2097="","",COUNTIF($F$2:F2097,F2097))</f>
        <v/>
      </c>
      <c r="H2097" t="str">
        <f t="shared" si="72"/>
        <v/>
      </c>
    </row>
    <row r="2098" spans="5:8" x14ac:dyDescent="0.35">
      <c r="E2098" t="str">
        <f>IF(Units!A2098="","",Units!A2098&amp;Units!B2098&amp;Units!C2098&amp;"-"&amp;PROPER(Units!D2098))</f>
        <v>7647615-M.S.D. Steuben County School Corporation</v>
      </c>
      <c r="F2098" t="str">
        <f t="shared" si="71"/>
        <v/>
      </c>
      <c r="G2098" t="str">
        <f>IF(F2098="","",COUNTIF($F$2:F2098,F2098))</f>
        <v/>
      </c>
      <c r="H2098" t="str">
        <f t="shared" si="72"/>
        <v/>
      </c>
    </row>
    <row r="2099" spans="5:8" x14ac:dyDescent="0.35">
      <c r="E2099" t="str">
        <f>IF(Units!A2099="","",Units!A2099&amp;Units!B2099&amp;Units!C2099&amp;"-"&amp;PROPER(Units!D2099))</f>
        <v>7650215-Carnegie Public Library Of Steuben Count</v>
      </c>
      <c r="F2099" t="str">
        <f t="shared" si="71"/>
        <v/>
      </c>
      <c r="G2099" t="str">
        <f>IF(F2099="","",COUNTIF($F$2:F2099,F2099))</f>
        <v/>
      </c>
      <c r="H2099" t="str">
        <f t="shared" si="72"/>
        <v/>
      </c>
    </row>
    <row r="2100" spans="5:8" x14ac:dyDescent="0.35">
      <c r="E2100" t="str">
        <f>IF(Units!A2100="","",Units!A2100&amp;Units!B2100&amp;Units!C2100&amp;"-"&amp;PROPER(Units!D2100))</f>
        <v>7650216-Fremont Public Library</v>
      </c>
      <c r="F2100" t="str">
        <f t="shared" si="71"/>
        <v/>
      </c>
      <c r="G2100" t="str">
        <f>IF(F2100="","",COUNTIF($F$2:F2100,F2100))</f>
        <v/>
      </c>
      <c r="H2100" t="str">
        <f t="shared" si="72"/>
        <v/>
      </c>
    </row>
    <row r="2101" spans="5:8" x14ac:dyDescent="0.35">
      <c r="E2101" t="str">
        <f>IF(Units!A2101="","",Units!A2101&amp;Units!B2101&amp;Units!C2101&amp;"-"&amp;PROPER(Units!D2101))</f>
        <v>7660994-Northeast Indiana Solid Waste Management</v>
      </c>
      <c r="F2101" t="str">
        <f t="shared" si="71"/>
        <v/>
      </c>
      <c r="G2101" t="str">
        <f>IF(F2101="","",COUNTIF($F$2:F2101,F2101))</f>
        <v/>
      </c>
      <c r="H2101" t="str">
        <f t="shared" si="72"/>
        <v/>
      </c>
    </row>
    <row r="2102" spans="5:8" x14ac:dyDescent="0.35">
      <c r="E2102" t="str">
        <f>IF(Units!A2102="","",Units!A2102&amp;Units!B2102&amp;Units!C2102&amp;"-"&amp;PROPER(Units!D2102))</f>
        <v>7710000-Sullivan County</v>
      </c>
      <c r="F2102" t="str">
        <f t="shared" si="71"/>
        <v/>
      </c>
      <c r="G2102" t="str">
        <f>IF(F2102="","",COUNTIF($F$2:F2102,F2102))</f>
        <v/>
      </c>
      <c r="H2102" t="str">
        <f t="shared" si="72"/>
        <v/>
      </c>
    </row>
    <row r="2103" spans="5:8" x14ac:dyDescent="0.35">
      <c r="E2103" t="str">
        <f>IF(Units!A2103="","",Units!A2103&amp;Units!B2103&amp;Units!C2103&amp;"-"&amp;PROPER(Units!D2103))</f>
        <v>7720001-Cass Township</v>
      </c>
      <c r="F2103" t="str">
        <f t="shared" si="71"/>
        <v/>
      </c>
      <c r="G2103" t="str">
        <f>IF(F2103="","",COUNTIF($F$2:F2103,F2103))</f>
        <v/>
      </c>
      <c r="H2103" t="str">
        <f t="shared" si="72"/>
        <v/>
      </c>
    </row>
    <row r="2104" spans="5:8" x14ac:dyDescent="0.35">
      <c r="E2104" t="str">
        <f>IF(Units!A2104="","",Units!A2104&amp;Units!B2104&amp;Units!C2104&amp;"-"&amp;PROPER(Units!D2104))</f>
        <v>7720002-Curry Township</v>
      </c>
      <c r="F2104" t="str">
        <f t="shared" si="71"/>
        <v/>
      </c>
      <c r="G2104" t="str">
        <f>IF(F2104="","",COUNTIF($F$2:F2104,F2104))</f>
        <v/>
      </c>
      <c r="H2104" t="str">
        <f t="shared" si="72"/>
        <v/>
      </c>
    </row>
    <row r="2105" spans="5:8" x14ac:dyDescent="0.35">
      <c r="E2105" t="str">
        <f>IF(Units!A2105="","",Units!A2105&amp;Units!B2105&amp;Units!C2105&amp;"-"&amp;PROPER(Units!D2105))</f>
        <v>7720003-Fairbanks Township</v>
      </c>
      <c r="F2105" t="str">
        <f t="shared" si="71"/>
        <v/>
      </c>
      <c r="G2105" t="str">
        <f>IF(F2105="","",COUNTIF($F$2:F2105,F2105))</f>
        <v/>
      </c>
      <c r="H2105" t="str">
        <f t="shared" si="72"/>
        <v/>
      </c>
    </row>
    <row r="2106" spans="5:8" x14ac:dyDescent="0.35">
      <c r="E2106" t="str">
        <f>IF(Units!A2106="","",Units!A2106&amp;Units!B2106&amp;Units!C2106&amp;"-"&amp;PROPER(Units!D2106))</f>
        <v>7720004-Gill Township</v>
      </c>
      <c r="F2106" t="str">
        <f t="shared" si="71"/>
        <v/>
      </c>
      <c r="G2106" t="str">
        <f>IF(F2106="","",COUNTIF($F$2:F2106,F2106))</f>
        <v/>
      </c>
      <c r="H2106" t="str">
        <f t="shared" si="72"/>
        <v/>
      </c>
    </row>
    <row r="2107" spans="5:8" x14ac:dyDescent="0.35">
      <c r="E2107" t="str">
        <f>IF(Units!A2107="","",Units!A2107&amp;Units!B2107&amp;Units!C2107&amp;"-"&amp;PROPER(Units!D2107))</f>
        <v>7720005-Haddon Township</v>
      </c>
      <c r="F2107" t="str">
        <f t="shared" si="71"/>
        <v/>
      </c>
      <c r="G2107" t="str">
        <f>IF(F2107="","",COUNTIF($F$2:F2107,F2107))</f>
        <v/>
      </c>
      <c r="H2107" t="str">
        <f t="shared" si="72"/>
        <v/>
      </c>
    </row>
    <row r="2108" spans="5:8" x14ac:dyDescent="0.35">
      <c r="E2108" t="str">
        <f>IF(Units!A2108="","",Units!A2108&amp;Units!B2108&amp;Units!C2108&amp;"-"&amp;PROPER(Units!D2108))</f>
        <v>7720006-Hamilton Township</v>
      </c>
      <c r="F2108" t="str">
        <f t="shared" si="71"/>
        <v/>
      </c>
      <c r="G2108" t="str">
        <f>IF(F2108="","",COUNTIF($F$2:F2108,F2108))</f>
        <v/>
      </c>
      <c r="H2108" t="str">
        <f t="shared" si="72"/>
        <v/>
      </c>
    </row>
    <row r="2109" spans="5:8" x14ac:dyDescent="0.35">
      <c r="E2109" t="str">
        <f>IF(Units!A2109="","",Units!A2109&amp;Units!B2109&amp;Units!C2109&amp;"-"&amp;PROPER(Units!D2109))</f>
        <v>7720007-Jackson Township</v>
      </c>
      <c r="F2109" t="str">
        <f t="shared" si="71"/>
        <v/>
      </c>
      <c r="G2109" t="str">
        <f>IF(F2109="","",COUNTIF($F$2:F2109,F2109))</f>
        <v/>
      </c>
      <c r="H2109" t="str">
        <f t="shared" si="72"/>
        <v/>
      </c>
    </row>
    <row r="2110" spans="5:8" x14ac:dyDescent="0.35">
      <c r="E2110" t="str">
        <f>IF(Units!A2110="","",Units!A2110&amp;Units!B2110&amp;Units!C2110&amp;"-"&amp;PROPER(Units!D2110))</f>
        <v>7720008-Jefferson Township</v>
      </c>
      <c r="F2110" t="str">
        <f t="shared" si="71"/>
        <v/>
      </c>
      <c r="G2110" t="str">
        <f>IF(F2110="","",COUNTIF($F$2:F2110,F2110))</f>
        <v/>
      </c>
      <c r="H2110" t="str">
        <f t="shared" si="72"/>
        <v/>
      </c>
    </row>
    <row r="2111" spans="5:8" x14ac:dyDescent="0.35">
      <c r="E2111" t="str">
        <f>IF(Units!A2111="","",Units!A2111&amp;Units!B2111&amp;Units!C2111&amp;"-"&amp;PROPER(Units!D2111))</f>
        <v>7720009-Turman Township</v>
      </c>
      <c r="F2111" t="str">
        <f t="shared" si="71"/>
        <v/>
      </c>
      <c r="G2111" t="str">
        <f>IF(F2111="","",COUNTIF($F$2:F2111,F2111))</f>
        <v/>
      </c>
      <c r="H2111" t="str">
        <f t="shared" si="72"/>
        <v/>
      </c>
    </row>
    <row r="2112" spans="5:8" x14ac:dyDescent="0.35">
      <c r="E2112" t="str">
        <f>IF(Units!A2112="","",Units!A2112&amp;Units!B2112&amp;Units!C2112&amp;"-"&amp;PROPER(Units!D2112))</f>
        <v>7730438-Sullivan Civil City</v>
      </c>
      <c r="F2112" t="str">
        <f t="shared" si="71"/>
        <v/>
      </c>
      <c r="G2112" t="str">
        <f>IF(F2112="","",COUNTIF($F$2:F2112,F2112))</f>
        <v/>
      </c>
      <c r="H2112" t="str">
        <f t="shared" si="72"/>
        <v/>
      </c>
    </row>
    <row r="2113" spans="5:8" x14ac:dyDescent="0.35">
      <c r="E2113" t="str">
        <f>IF(Units!A2113="","",Units!A2113&amp;Units!B2113&amp;Units!C2113&amp;"-"&amp;PROPER(Units!D2113))</f>
        <v>7730882-Carlisle Civil Town</v>
      </c>
      <c r="F2113" t="str">
        <f t="shared" si="71"/>
        <v/>
      </c>
      <c r="G2113" t="str">
        <f>IF(F2113="","",COUNTIF($F$2:F2113,F2113))</f>
        <v/>
      </c>
      <c r="H2113" t="str">
        <f t="shared" si="72"/>
        <v/>
      </c>
    </row>
    <row r="2114" spans="5:8" x14ac:dyDescent="0.35">
      <c r="E2114" t="str">
        <f>IF(Units!A2114="","",Units!A2114&amp;Units!B2114&amp;Units!C2114&amp;"-"&amp;PROPER(Units!D2114))</f>
        <v>7730883-Dugger Civil Town</v>
      </c>
      <c r="F2114" t="str">
        <f t="shared" si="71"/>
        <v/>
      </c>
      <c r="G2114" t="str">
        <f>IF(F2114="","",COUNTIF($F$2:F2114,F2114))</f>
        <v/>
      </c>
      <c r="H2114" t="str">
        <f t="shared" si="72"/>
        <v/>
      </c>
    </row>
    <row r="2115" spans="5:8" x14ac:dyDescent="0.35">
      <c r="E2115" t="str">
        <f>IF(Units!A2115="","",Units!A2115&amp;Units!B2115&amp;Units!C2115&amp;"-"&amp;PROPER(Units!D2115))</f>
        <v>7730884-Farmersburg Civil Town</v>
      </c>
      <c r="F2115" t="str">
        <f t="shared" ref="F2115:F2178" si="73">IF(LEFT(E2115,2)=$F$1,$F$1,"")</f>
        <v/>
      </c>
      <c r="G2115" t="str">
        <f>IF(F2115="","",COUNTIF($F$2:F2115,F2115))</f>
        <v/>
      </c>
      <c r="H2115" t="str">
        <f t="shared" ref="H2115:H2178" si="74">IF(G2115="","",E2115)</f>
        <v/>
      </c>
    </row>
    <row r="2116" spans="5:8" x14ac:dyDescent="0.35">
      <c r="E2116" t="str">
        <f>IF(Units!A2116="","",Units!A2116&amp;Units!B2116&amp;Units!C2116&amp;"-"&amp;PROPER(Units!D2116))</f>
        <v>7730885-Hymera Civil Town</v>
      </c>
      <c r="F2116" t="str">
        <f t="shared" si="73"/>
        <v/>
      </c>
      <c r="G2116" t="str">
        <f>IF(F2116="","",COUNTIF($F$2:F2116,F2116))</f>
        <v/>
      </c>
      <c r="H2116" t="str">
        <f t="shared" si="74"/>
        <v/>
      </c>
    </row>
    <row r="2117" spans="5:8" x14ac:dyDescent="0.35">
      <c r="E2117" t="str">
        <f>IF(Units!A2117="","",Units!A2117&amp;Units!B2117&amp;Units!C2117&amp;"-"&amp;PROPER(Units!D2117))</f>
        <v>7730886-Merom Civil Town</v>
      </c>
      <c r="F2117" t="str">
        <f t="shared" si="73"/>
        <v/>
      </c>
      <c r="G2117" t="str">
        <f>IF(F2117="","",COUNTIF($F$2:F2117,F2117))</f>
        <v/>
      </c>
      <c r="H2117" t="str">
        <f t="shared" si="74"/>
        <v/>
      </c>
    </row>
    <row r="2118" spans="5:8" x14ac:dyDescent="0.35">
      <c r="E2118" t="str">
        <f>IF(Units!A2118="","",Units!A2118&amp;Units!B2118&amp;Units!C2118&amp;"-"&amp;PROPER(Units!D2118))</f>
        <v>7730887-Shelburn Civil Town</v>
      </c>
      <c r="F2118" t="str">
        <f t="shared" si="73"/>
        <v/>
      </c>
      <c r="G2118" t="str">
        <f>IF(F2118="","",COUNTIF($F$2:F2118,F2118))</f>
        <v/>
      </c>
      <c r="H2118" t="str">
        <f t="shared" si="74"/>
        <v/>
      </c>
    </row>
    <row r="2119" spans="5:8" x14ac:dyDescent="0.35">
      <c r="E2119" t="str">
        <f>IF(Units!A2119="","",Units!A2119&amp;Units!B2119&amp;Units!C2119&amp;"-"&amp;PROPER(Units!D2119))</f>
        <v>7747645-Northeast School Corporation</v>
      </c>
      <c r="F2119" t="str">
        <f t="shared" si="73"/>
        <v/>
      </c>
      <c r="G2119" t="str">
        <f>IF(F2119="","",COUNTIF($F$2:F2119,F2119))</f>
        <v/>
      </c>
      <c r="H2119" t="str">
        <f t="shared" si="74"/>
        <v/>
      </c>
    </row>
    <row r="2120" spans="5:8" x14ac:dyDescent="0.35">
      <c r="E2120" t="str">
        <f>IF(Units!A2120="","",Units!A2120&amp;Units!B2120&amp;Units!C2120&amp;"-"&amp;PROPER(Units!D2120))</f>
        <v>7747715-Southwest School Corporation</v>
      </c>
      <c r="F2120" t="str">
        <f t="shared" si="73"/>
        <v/>
      </c>
      <c r="G2120" t="str">
        <f>IF(F2120="","",COUNTIF($F$2:F2120,F2120))</f>
        <v/>
      </c>
      <c r="H2120" t="str">
        <f t="shared" si="74"/>
        <v/>
      </c>
    </row>
    <row r="2121" spans="5:8" x14ac:dyDescent="0.35">
      <c r="E2121" t="str">
        <f>IF(Units!A2121="","",Units!A2121&amp;Units!B2121&amp;Units!C2121&amp;"-"&amp;PROPER(Units!D2121))</f>
        <v>7750217-Sullivan County Public Library</v>
      </c>
      <c r="F2121" t="str">
        <f t="shared" si="73"/>
        <v/>
      </c>
      <c r="G2121" t="str">
        <f>IF(F2121="","",COUNTIF($F$2:F2121,F2121))</f>
        <v/>
      </c>
      <c r="H2121" t="str">
        <f t="shared" si="74"/>
        <v/>
      </c>
    </row>
    <row r="2122" spans="5:8" x14ac:dyDescent="0.35">
      <c r="E2122" t="str">
        <f>IF(Units!A2122="","",Units!A2122&amp;Units!B2122&amp;Units!C2122&amp;"-"&amp;PROPER(Units!D2122))</f>
        <v>7761070-Sullivan County Solid Waste Management Dstrict</v>
      </c>
      <c r="F2122" t="str">
        <f t="shared" si="73"/>
        <v/>
      </c>
      <c r="G2122" t="str">
        <f>IF(F2122="","",COUNTIF($F$2:F2122,F2122))</f>
        <v/>
      </c>
      <c r="H2122" t="str">
        <f t="shared" si="74"/>
        <v/>
      </c>
    </row>
    <row r="2123" spans="5:8" x14ac:dyDescent="0.35">
      <c r="E2123" t="str">
        <f>IF(Units!A2123="","",Units!A2123&amp;Units!B2123&amp;Units!C2123&amp;"-"&amp;PROPER(Units!D2123))</f>
        <v>7770038-Island Levee Conservancy District</v>
      </c>
      <c r="F2123" t="str">
        <f t="shared" si="73"/>
        <v/>
      </c>
      <c r="G2123" t="str">
        <f>IF(F2123="","",COUNTIF($F$2:F2123,F2123))</f>
        <v/>
      </c>
      <c r="H2123" t="str">
        <f t="shared" si="74"/>
        <v/>
      </c>
    </row>
    <row r="2124" spans="5:8" x14ac:dyDescent="0.35">
      <c r="E2124" t="str">
        <f>IF(Units!A2124="","",Units!A2124&amp;Units!B2124&amp;Units!C2124&amp;"-"&amp;PROPER(Units!D2124))</f>
        <v>7770039-Busseron Conservancy District</v>
      </c>
      <c r="F2124" t="str">
        <f t="shared" si="73"/>
        <v/>
      </c>
      <c r="G2124" t="str">
        <f>IF(F2124="","",COUNTIF($F$2:F2124,F2124))</f>
        <v/>
      </c>
      <c r="H2124" t="str">
        <f t="shared" si="74"/>
        <v/>
      </c>
    </row>
    <row r="2125" spans="5:8" x14ac:dyDescent="0.35">
      <c r="E2125" t="str">
        <f>IF(Units!A2125="","",Units!A2125&amp;Units!B2125&amp;Units!C2125&amp;"-"&amp;PROPER(Units!D2125))</f>
        <v>7810000-Switzerland County</v>
      </c>
      <c r="F2125" t="str">
        <f t="shared" si="73"/>
        <v/>
      </c>
      <c r="G2125" t="str">
        <f>IF(F2125="","",COUNTIF($F$2:F2125,F2125))</f>
        <v/>
      </c>
      <c r="H2125" t="str">
        <f t="shared" si="74"/>
        <v/>
      </c>
    </row>
    <row r="2126" spans="5:8" x14ac:dyDescent="0.35">
      <c r="E2126" t="str">
        <f>IF(Units!A2126="","",Units!A2126&amp;Units!B2126&amp;Units!C2126&amp;"-"&amp;PROPER(Units!D2126))</f>
        <v>7820001-Cotton Township</v>
      </c>
      <c r="F2126" t="str">
        <f t="shared" si="73"/>
        <v/>
      </c>
      <c r="G2126" t="str">
        <f>IF(F2126="","",COUNTIF($F$2:F2126,F2126))</f>
        <v/>
      </c>
      <c r="H2126" t="str">
        <f t="shared" si="74"/>
        <v/>
      </c>
    </row>
    <row r="2127" spans="5:8" x14ac:dyDescent="0.35">
      <c r="E2127" t="str">
        <f>IF(Units!A2127="","",Units!A2127&amp;Units!B2127&amp;Units!C2127&amp;"-"&amp;PROPER(Units!D2127))</f>
        <v>7820002-Craig Township</v>
      </c>
      <c r="F2127" t="str">
        <f t="shared" si="73"/>
        <v/>
      </c>
      <c r="G2127" t="str">
        <f>IF(F2127="","",COUNTIF($F$2:F2127,F2127))</f>
        <v/>
      </c>
      <c r="H2127" t="str">
        <f t="shared" si="74"/>
        <v/>
      </c>
    </row>
    <row r="2128" spans="5:8" x14ac:dyDescent="0.35">
      <c r="E2128" t="str">
        <f>IF(Units!A2128="","",Units!A2128&amp;Units!B2128&amp;Units!C2128&amp;"-"&amp;PROPER(Units!D2128))</f>
        <v>7820003-Jefferson Township</v>
      </c>
      <c r="F2128" t="str">
        <f t="shared" si="73"/>
        <v/>
      </c>
      <c r="G2128" t="str">
        <f>IF(F2128="","",COUNTIF($F$2:F2128,F2128))</f>
        <v/>
      </c>
      <c r="H2128" t="str">
        <f t="shared" si="74"/>
        <v/>
      </c>
    </row>
    <row r="2129" spans="5:8" x14ac:dyDescent="0.35">
      <c r="E2129" t="str">
        <f>IF(Units!A2129="","",Units!A2129&amp;Units!B2129&amp;Units!C2129&amp;"-"&amp;PROPER(Units!D2129))</f>
        <v>7820004-Pleasant Township</v>
      </c>
      <c r="F2129" t="str">
        <f t="shared" si="73"/>
        <v/>
      </c>
      <c r="G2129" t="str">
        <f>IF(F2129="","",COUNTIF($F$2:F2129,F2129))</f>
        <v/>
      </c>
      <c r="H2129" t="str">
        <f t="shared" si="74"/>
        <v/>
      </c>
    </row>
    <row r="2130" spans="5:8" x14ac:dyDescent="0.35">
      <c r="E2130" t="str">
        <f>IF(Units!A2130="","",Units!A2130&amp;Units!B2130&amp;Units!C2130&amp;"-"&amp;PROPER(Units!D2130))</f>
        <v>7820005-Posey Township</v>
      </c>
      <c r="F2130" t="str">
        <f t="shared" si="73"/>
        <v/>
      </c>
      <c r="G2130" t="str">
        <f>IF(F2130="","",COUNTIF($F$2:F2130,F2130))</f>
        <v/>
      </c>
      <c r="H2130" t="str">
        <f t="shared" si="74"/>
        <v/>
      </c>
    </row>
    <row r="2131" spans="5:8" x14ac:dyDescent="0.35">
      <c r="E2131" t="str">
        <f>IF(Units!A2131="","",Units!A2131&amp;Units!B2131&amp;Units!C2131&amp;"-"&amp;PROPER(Units!D2131))</f>
        <v>7820006-York Township</v>
      </c>
      <c r="F2131" t="str">
        <f t="shared" si="73"/>
        <v/>
      </c>
      <c r="G2131" t="str">
        <f>IF(F2131="","",COUNTIF($F$2:F2131,F2131))</f>
        <v/>
      </c>
      <c r="H2131" t="str">
        <f t="shared" si="74"/>
        <v/>
      </c>
    </row>
    <row r="2132" spans="5:8" x14ac:dyDescent="0.35">
      <c r="E2132" t="str">
        <f>IF(Units!A2132="","",Units!A2132&amp;Units!B2132&amp;Units!C2132&amp;"-"&amp;PROPER(Units!D2132))</f>
        <v>7830888-Patriot Civil Town</v>
      </c>
      <c r="F2132" t="str">
        <f t="shared" si="73"/>
        <v/>
      </c>
      <c r="G2132" t="str">
        <f>IF(F2132="","",COUNTIF($F$2:F2132,F2132))</f>
        <v/>
      </c>
      <c r="H2132" t="str">
        <f t="shared" si="74"/>
        <v/>
      </c>
    </row>
    <row r="2133" spans="5:8" x14ac:dyDescent="0.35">
      <c r="E2133" t="str">
        <f>IF(Units!A2133="","",Units!A2133&amp;Units!B2133&amp;Units!C2133&amp;"-"&amp;PROPER(Units!D2133))</f>
        <v>7830889-Vevay Civil Town</v>
      </c>
      <c r="F2133" t="str">
        <f t="shared" si="73"/>
        <v/>
      </c>
      <c r="G2133" t="str">
        <f>IF(F2133="","",COUNTIF($F$2:F2133,F2133))</f>
        <v/>
      </c>
      <c r="H2133" t="str">
        <f t="shared" si="74"/>
        <v/>
      </c>
    </row>
    <row r="2134" spans="5:8" x14ac:dyDescent="0.35">
      <c r="E2134" t="str">
        <f>IF(Units!A2134="","",Units!A2134&amp;Units!B2134&amp;Units!C2134&amp;"-"&amp;PROPER(Units!D2134))</f>
        <v>7847775-Switzerland County School Corporation</v>
      </c>
      <c r="F2134" t="str">
        <f t="shared" si="73"/>
        <v/>
      </c>
      <c r="G2134" t="str">
        <f>IF(F2134="","",COUNTIF($F$2:F2134,F2134))</f>
        <v/>
      </c>
      <c r="H2134" t="str">
        <f t="shared" si="74"/>
        <v/>
      </c>
    </row>
    <row r="2135" spans="5:8" x14ac:dyDescent="0.35">
      <c r="E2135" t="str">
        <f>IF(Units!A2135="","",Units!A2135&amp;Units!B2135&amp;Units!C2135&amp;"-"&amp;PROPER(Units!D2135))</f>
        <v>7850218-Switzerland County Public Library</v>
      </c>
      <c r="F2135" t="str">
        <f t="shared" si="73"/>
        <v/>
      </c>
      <c r="G2135" t="str">
        <f>IF(F2135="","",COUNTIF($F$2:F2135,F2135))</f>
        <v/>
      </c>
      <c r="H2135" t="str">
        <f t="shared" si="74"/>
        <v/>
      </c>
    </row>
    <row r="2136" spans="5:8" x14ac:dyDescent="0.35">
      <c r="E2136" t="str">
        <f>IF(Units!A2136="","",Units!A2136&amp;Units!B2136&amp;Units!C2136&amp;"-"&amp;PROPER(Units!D2136))</f>
        <v>7910000-Tippecanoe County</v>
      </c>
      <c r="F2136" t="str">
        <f t="shared" si="73"/>
        <v/>
      </c>
      <c r="G2136" t="str">
        <f>IF(F2136="","",COUNTIF($F$2:F2136,F2136))</f>
        <v/>
      </c>
      <c r="H2136" t="str">
        <f t="shared" si="74"/>
        <v/>
      </c>
    </row>
    <row r="2137" spans="5:8" x14ac:dyDescent="0.35">
      <c r="E2137" t="str">
        <f>IF(Units!A2137="","",Units!A2137&amp;Units!B2137&amp;Units!C2137&amp;"-"&amp;PROPER(Units!D2137))</f>
        <v>7920001-Fairfield Township</v>
      </c>
      <c r="F2137" t="str">
        <f t="shared" si="73"/>
        <v/>
      </c>
      <c r="G2137" t="str">
        <f>IF(F2137="","",COUNTIF($F$2:F2137,F2137))</f>
        <v/>
      </c>
      <c r="H2137" t="str">
        <f t="shared" si="74"/>
        <v/>
      </c>
    </row>
    <row r="2138" spans="5:8" x14ac:dyDescent="0.35">
      <c r="E2138" t="str">
        <f>IF(Units!A2138="","",Units!A2138&amp;Units!B2138&amp;Units!C2138&amp;"-"&amp;PROPER(Units!D2138))</f>
        <v>7920002-Jackson Township</v>
      </c>
      <c r="F2138" t="str">
        <f t="shared" si="73"/>
        <v/>
      </c>
      <c r="G2138" t="str">
        <f>IF(F2138="","",COUNTIF($F$2:F2138,F2138))</f>
        <v/>
      </c>
      <c r="H2138" t="str">
        <f t="shared" si="74"/>
        <v/>
      </c>
    </row>
    <row r="2139" spans="5:8" x14ac:dyDescent="0.35">
      <c r="E2139" t="str">
        <f>IF(Units!A2139="","",Units!A2139&amp;Units!B2139&amp;Units!C2139&amp;"-"&amp;PROPER(Units!D2139))</f>
        <v>7920003-Lauramie Township</v>
      </c>
      <c r="F2139" t="str">
        <f t="shared" si="73"/>
        <v/>
      </c>
      <c r="G2139" t="str">
        <f>IF(F2139="","",COUNTIF($F$2:F2139,F2139))</f>
        <v/>
      </c>
      <c r="H2139" t="str">
        <f t="shared" si="74"/>
        <v/>
      </c>
    </row>
    <row r="2140" spans="5:8" x14ac:dyDescent="0.35">
      <c r="E2140" t="str">
        <f>IF(Units!A2140="","",Units!A2140&amp;Units!B2140&amp;Units!C2140&amp;"-"&amp;PROPER(Units!D2140))</f>
        <v>7920004-Perry Township</v>
      </c>
      <c r="F2140" t="str">
        <f t="shared" si="73"/>
        <v/>
      </c>
      <c r="G2140" t="str">
        <f>IF(F2140="","",COUNTIF($F$2:F2140,F2140))</f>
        <v/>
      </c>
      <c r="H2140" t="str">
        <f t="shared" si="74"/>
        <v/>
      </c>
    </row>
    <row r="2141" spans="5:8" x14ac:dyDescent="0.35">
      <c r="E2141" t="str">
        <f>IF(Units!A2141="","",Units!A2141&amp;Units!B2141&amp;Units!C2141&amp;"-"&amp;PROPER(Units!D2141))</f>
        <v>7920005-Randolph Township</v>
      </c>
      <c r="F2141" t="str">
        <f t="shared" si="73"/>
        <v/>
      </c>
      <c r="G2141" t="str">
        <f>IF(F2141="","",COUNTIF($F$2:F2141,F2141))</f>
        <v/>
      </c>
      <c r="H2141" t="str">
        <f t="shared" si="74"/>
        <v/>
      </c>
    </row>
    <row r="2142" spans="5:8" x14ac:dyDescent="0.35">
      <c r="E2142" t="str">
        <f>IF(Units!A2142="","",Units!A2142&amp;Units!B2142&amp;Units!C2142&amp;"-"&amp;PROPER(Units!D2142))</f>
        <v>7920006-Sheffield Township</v>
      </c>
      <c r="F2142" t="str">
        <f t="shared" si="73"/>
        <v/>
      </c>
      <c r="G2142" t="str">
        <f>IF(F2142="","",COUNTIF($F$2:F2142,F2142))</f>
        <v/>
      </c>
      <c r="H2142" t="str">
        <f t="shared" si="74"/>
        <v/>
      </c>
    </row>
    <row r="2143" spans="5:8" x14ac:dyDescent="0.35">
      <c r="E2143" t="str">
        <f>IF(Units!A2143="","",Units!A2143&amp;Units!B2143&amp;Units!C2143&amp;"-"&amp;PROPER(Units!D2143))</f>
        <v>7920007-Shelby Township</v>
      </c>
      <c r="F2143" t="str">
        <f t="shared" si="73"/>
        <v/>
      </c>
      <c r="G2143" t="str">
        <f>IF(F2143="","",COUNTIF($F$2:F2143,F2143))</f>
        <v/>
      </c>
      <c r="H2143" t="str">
        <f t="shared" si="74"/>
        <v/>
      </c>
    </row>
    <row r="2144" spans="5:8" x14ac:dyDescent="0.35">
      <c r="E2144" t="str">
        <f>IF(Units!A2144="","",Units!A2144&amp;Units!B2144&amp;Units!C2144&amp;"-"&amp;PROPER(Units!D2144))</f>
        <v>7920008-Tippecanoe Township</v>
      </c>
      <c r="F2144" t="str">
        <f t="shared" si="73"/>
        <v/>
      </c>
      <c r="G2144" t="str">
        <f>IF(F2144="","",COUNTIF($F$2:F2144,F2144))</f>
        <v/>
      </c>
      <c r="H2144" t="str">
        <f t="shared" si="74"/>
        <v/>
      </c>
    </row>
    <row r="2145" spans="5:8" x14ac:dyDescent="0.35">
      <c r="E2145" t="str">
        <f>IF(Units!A2145="","",Units!A2145&amp;Units!B2145&amp;Units!C2145&amp;"-"&amp;PROPER(Units!D2145))</f>
        <v>7920009-Union Township</v>
      </c>
      <c r="F2145" t="str">
        <f t="shared" si="73"/>
        <v/>
      </c>
      <c r="G2145" t="str">
        <f>IF(F2145="","",COUNTIF($F$2:F2145,F2145))</f>
        <v/>
      </c>
      <c r="H2145" t="str">
        <f t="shared" si="74"/>
        <v/>
      </c>
    </row>
    <row r="2146" spans="5:8" x14ac:dyDescent="0.35">
      <c r="E2146" t="str">
        <f>IF(Units!A2146="","",Units!A2146&amp;Units!B2146&amp;Units!C2146&amp;"-"&amp;PROPER(Units!D2146))</f>
        <v>7920010-Wabash Township</v>
      </c>
      <c r="F2146" t="str">
        <f t="shared" si="73"/>
        <v/>
      </c>
      <c r="G2146" t="str">
        <f>IF(F2146="","",COUNTIF($F$2:F2146,F2146))</f>
        <v/>
      </c>
      <c r="H2146" t="str">
        <f t="shared" si="74"/>
        <v/>
      </c>
    </row>
    <row r="2147" spans="5:8" x14ac:dyDescent="0.35">
      <c r="E2147" t="str">
        <f>IF(Units!A2147="","",Units!A2147&amp;Units!B2147&amp;Units!C2147&amp;"-"&amp;PROPER(Units!D2147))</f>
        <v>7920011-Washington Township</v>
      </c>
      <c r="F2147" t="str">
        <f t="shared" si="73"/>
        <v/>
      </c>
      <c r="G2147" t="str">
        <f>IF(F2147="","",COUNTIF($F$2:F2147,F2147))</f>
        <v/>
      </c>
      <c r="H2147" t="str">
        <f t="shared" si="74"/>
        <v/>
      </c>
    </row>
    <row r="2148" spans="5:8" x14ac:dyDescent="0.35">
      <c r="E2148" t="str">
        <f>IF(Units!A2148="","",Units!A2148&amp;Units!B2148&amp;Units!C2148&amp;"-"&amp;PROPER(Units!D2148))</f>
        <v>7920012-Wayne Township</v>
      </c>
      <c r="F2148" t="str">
        <f t="shared" si="73"/>
        <v/>
      </c>
      <c r="G2148" t="str">
        <f>IF(F2148="","",COUNTIF($F$2:F2148,F2148))</f>
        <v/>
      </c>
      <c r="H2148" t="str">
        <f t="shared" si="74"/>
        <v/>
      </c>
    </row>
    <row r="2149" spans="5:8" x14ac:dyDescent="0.35">
      <c r="E2149" t="str">
        <f>IF(Units!A2149="","",Units!A2149&amp;Units!B2149&amp;Units!C2149&amp;"-"&amp;PROPER(Units!D2149))</f>
        <v>7920013-Wea Township</v>
      </c>
      <c r="F2149" t="str">
        <f t="shared" si="73"/>
        <v/>
      </c>
      <c r="G2149" t="str">
        <f>IF(F2149="","",COUNTIF($F$2:F2149,F2149))</f>
        <v/>
      </c>
      <c r="H2149" t="str">
        <f t="shared" si="74"/>
        <v/>
      </c>
    </row>
    <row r="2150" spans="5:8" x14ac:dyDescent="0.35">
      <c r="E2150" t="str">
        <f>IF(Units!A2150="","",Units!A2150&amp;Units!B2150&amp;Units!C2150&amp;"-"&amp;PROPER(Units!D2150))</f>
        <v>7930109-Lafayette Civil City</v>
      </c>
      <c r="F2150" t="str">
        <f t="shared" si="73"/>
        <v/>
      </c>
      <c r="G2150" t="str">
        <f>IF(F2150="","",COUNTIF($F$2:F2150,F2150))</f>
        <v/>
      </c>
      <c r="H2150" t="str">
        <f t="shared" si="74"/>
        <v/>
      </c>
    </row>
    <row r="2151" spans="5:8" x14ac:dyDescent="0.35">
      <c r="E2151" t="str">
        <f>IF(Units!A2151="","",Units!A2151&amp;Units!B2151&amp;Units!C2151&amp;"-"&amp;PROPER(Units!D2151))</f>
        <v>7930302-West Lafayette Civil City</v>
      </c>
      <c r="F2151" t="str">
        <f t="shared" si="73"/>
        <v/>
      </c>
      <c r="G2151" t="str">
        <f>IF(F2151="","",COUNTIF($F$2:F2151,F2151))</f>
        <v/>
      </c>
      <c r="H2151" t="str">
        <f t="shared" si="74"/>
        <v/>
      </c>
    </row>
    <row r="2152" spans="5:8" x14ac:dyDescent="0.35">
      <c r="E2152" t="str">
        <f>IF(Units!A2152="","",Units!A2152&amp;Units!B2152&amp;Units!C2152&amp;"-"&amp;PROPER(Units!D2152))</f>
        <v>7930890-Battle Ground Civil Town</v>
      </c>
      <c r="F2152" t="str">
        <f t="shared" si="73"/>
        <v/>
      </c>
      <c r="G2152" t="str">
        <f>IF(F2152="","",COUNTIF($F$2:F2152,F2152))</f>
        <v/>
      </c>
      <c r="H2152" t="str">
        <f t="shared" si="74"/>
        <v/>
      </c>
    </row>
    <row r="2153" spans="5:8" x14ac:dyDescent="0.35">
      <c r="E2153" t="str">
        <f>IF(Units!A2153="","",Units!A2153&amp;Units!B2153&amp;Units!C2153&amp;"-"&amp;PROPER(Units!D2153))</f>
        <v>7930891-Clarks Hill Civil Town</v>
      </c>
      <c r="F2153" t="str">
        <f t="shared" si="73"/>
        <v/>
      </c>
      <c r="G2153" t="str">
        <f>IF(F2153="","",COUNTIF($F$2:F2153,F2153))</f>
        <v/>
      </c>
      <c r="H2153" t="str">
        <f t="shared" si="74"/>
        <v/>
      </c>
    </row>
    <row r="2154" spans="5:8" x14ac:dyDescent="0.35">
      <c r="E2154" t="str">
        <f>IF(Units!A2154="","",Units!A2154&amp;Units!B2154&amp;Units!C2154&amp;"-"&amp;PROPER(Units!D2154))</f>
        <v>7930957-Dayton Civil Town</v>
      </c>
      <c r="F2154" t="str">
        <f t="shared" si="73"/>
        <v/>
      </c>
      <c r="G2154" t="str">
        <f>IF(F2154="","",COUNTIF($F$2:F2154,F2154))</f>
        <v/>
      </c>
      <c r="H2154" t="str">
        <f t="shared" si="74"/>
        <v/>
      </c>
    </row>
    <row r="2155" spans="5:8" x14ac:dyDescent="0.35">
      <c r="E2155" t="str">
        <f>IF(Units!A2155="","",Units!A2155&amp;Units!B2155&amp;Units!C2155&amp;"-"&amp;PROPER(Units!D2155))</f>
        <v>7930964-Shadeland Civil Town</v>
      </c>
      <c r="F2155" t="str">
        <f t="shared" si="73"/>
        <v/>
      </c>
      <c r="G2155" t="str">
        <f>IF(F2155="","",COUNTIF($F$2:F2155,F2155))</f>
        <v/>
      </c>
      <c r="H2155" t="str">
        <f t="shared" si="74"/>
        <v/>
      </c>
    </row>
    <row r="2156" spans="5:8" x14ac:dyDescent="0.35">
      <c r="E2156" t="str">
        <f>IF(Units!A2156="","",Units!A2156&amp;Units!B2156&amp;Units!C2156&amp;"-"&amp;PROPER(Units!D2156))</f>
        <v>7947855-Lafayette School Corporation</v>
      </c>
      <c r="F2156" t="str">
        <f t="shared" si="73"/>
        <v/>
      </c>
      <c r="G2156" t="str">
        <f>IF(F2156="","",COUNTIF($F$2:F2156,F2156))</f>
        <v/>
      </c>
      <c r="H2156" t="str">
        <f t="shared" si="74"/>
        <v/>
      </c>
    </row>
    <row r="2157" spans="5:8" x14ac:dyDescent="0.35">
      <c r="E2157" t="str">
        <f>IF(Units!A2157="","",Units!A2157&amp;Units!B2157&amp;Units!C2157&amp;"-"&amp;PROPER(Units!D2157))</f>
        <v>7947865-Tippecanoe School Corporation</v>
      </c>
      <c r="F2157" t="str">
        <f t="shared" si="73"/>
        <v/>
      </c>
      <c r="G2157" t="str">
        <f>IF(F2157="","",COUNTIF($F$2:F2157,F2157))</f>
        <v/>
      </c>
      <c r="H2157" t="str">
        <f t="shared" si="74"/>
        <v/>
      </c>
    </row>
    <row r="2158" spans="5:8" x14ac:dyDescent="0.35">
      <c r="E2158" t="str">
        <f>IF(Units!A2158="","",Units!A2158&amp;Units!B2158&amp;Units!C2158&amp;"-"&amp;PROPER(Units!D2158))</f>
        <v>7947875-West Lafayette Community School Corporation</v>
      </c>
      <c r="F2158" t="str">
        <f t="shared" si="73"/>
        <v/>
      </c>
      <c r="G2158" t="str">
        <f>IF(F2158="","",COUNTIF($F$2:F2158,F2158))</f>
        <v/>
      </c>
      <c r="H2158" t="str">
        <f t="shared" si="74"/>
        <v/>
      </c>
    </row>
    <row r="2159" spans="5:8" x14ac:dyDescent="0.35">
      <c r="E2159" t="str">
        <f>IF(Units!A2159="","",Units!A2159&amp;Units!B2159&amp;Units!C2159&amp;"-"&amp;PROPER(Units!D2159))</f>
        <v>7950221-West Lafayette Public Library</v>
      </c>
      <c r="F2159" t="str">
        <f t="shared" si="73"/>
        <v/>
      </c>
      <c r="G2159" t="str">
        <f>IF(F2159="","",COUNTIF($F$2:F2159,F2159))</f>
        <v/>
      </c>
      <c r="H2159" t="str">
        <f t="shared" si="74"/>
        <v/>
      </c>
    </row>
    <row r="2160" spans="5:8" x14ac:dyDescent="0.35">
      <c r="E2160" t="str">
        <f>IF(Units!A2160="","",Units!A2160&amp;Units!B2160&amp;Units!C2160&amp;"-"&amp;PROPER(Units!D2160))</f>
        <v>7950280-Tippecanoe County Public Library</v>
      </c>
      <c r="F2160" t="str">
        <f t="shared" si="73"/>
        <v/>
      </c>
      <c r="G2160" t="str">
        <f>IF(F2160="","",COUNTIF($F$2:F2160,F2160))</f>
        <v/>
      </c>
      <c r="H2160" t="str">
        <f t="shared" si="74"/>
        <v/>
      </c>
    </row>
    <row r="2161" spans="5:8" x14ac:dyDescent="0.35">
      <c r="E2161" t="str">
        <f>IF(Units!A2161="","",Units!A2161&amp;Units!B2161&amp;Units!C2161&amp;"-"&amp;PROPER(Units!D2161))</f>
        <v>7960330-Tippecanoe County Solid Waste Mgmt District</v>
      </c>
      <c r="F2161" t="str">
        <f t="shared" si="73"/>
        <v/>
      </c>
      <c r="G2161" t="str">
        <f>IF(F2161="","",COUNTIF($F$2:F2161,F2161))</f>
        <v/>
      </c>
      <c r="H2161" t="str">
        <f t="shared" si="74"/>
        <v/>
      </c>
    </row>
    <row r="2162" spans="5:8" x14ac:dyDescent="0.35">
      <c r="E2162" t="str">
        <f>IF(Units!A2162="","",Units!A2162&amp;Units!B2162&amp;Units!C2162&amp;"-"&amp;PROPER(Units!D2162))</f>
        <v>7960868-Greater Lafayette Public Transportation</v>
      </c>
      <c r="F2162" t="str">
        <f t="shared" si="73"/>
        <v/>
      </c>
      <c r="G2162" t="str">
        <f>IF(F2162="","",COUNTIF($F$2:F2162,F2162))</f>
        <v/>
      </c>
      <c r="H2162" t="str">
        <f t="shared" si="74"/>
        <v/>
      </c>
    </row>
    <row r="2163" spans="5:8" x14ac:dyDescent="0.35">
      <c r="E2163" t="str">
        <f>IF(Units!A2163="","",Units!A2163&amp;Units!B2163&amp;Units!C2163&amp;"-"&amp;PROPER(Units!D2163))</f>
        <v>7961188-Otterbein Fire Protection Territory</v>
      </c>
      <c r="F2163" t="str">
        <f t="shared" si="73"/>
        <v/>
      </c>
      <c r="G2163" t="str">
        <f>IF(F2163="","",COUNTIF($F$2:F2163,F2163))</f>
        <v/>
      </c>
      <c r="H2163" t="str">
        <f t="shared" si="74"/>
        <v/>
      </c>
    </row>
    <row r="2164" spans="5:8" x14ac:dyDescent="0.35">
      <c r="E2164" t="str">
        <f>IF(Units!A2164="","",Units!A2164&amp;Units!B2164&amp;Units!C2164&amp;"-"&amp;PROPER(Units!D2164))</f>
        <v>7970040-Battle Ground Conservancy District</v>
      </c>
      <c r="F2164" t="str">
        <f t="shared" si="73"/>
        <v/>
      </c>
      <c r="G2164" t="str">
        <f>IF(F2164="","",COUNTIF($F$2:F2164,F2164))</f>
        <v/>
      </c>
      <c r="H2164" t="str">
        <f t="shared" si="74"/>
        <v/>
      </c>
    </row>
    <row r="2165" spans="5:8" x14ac:dyDescent="0.35">
      <c r="E2165" t="str">
        <f>IF(Units!A2165="","",Units!A2165&amp;Units!B2165&amp;Units!C2165&amp;"-"&amp;PROPER(Units!D2165))</f>
        <v>7970041-Little Wea Conservancy District</v>
      </c>
      <c r="F2165" t="str">
        <f t="shared" si="73"/>
        <v/>
      </c>
      <c r="G2165" t="str">
        <f>IF(F2165="","",COUNTIF($F$2:F2165,F2165))</f>
        <v/>
      </c>
      <c r="H2165" t="str">
        <f t="shared" si="74"/>
        <v/>
      </c>
    </row>
    <row r="2166" spans="5:8" x14ac:dyDescent="0.35">
      <c r="E2166" t="str">
        <f>IF(Units!A2166="","",Units!A2166&amp;Units!B2166&amp;Units!C2166&amp;"-"&amp;PROPER(Units!D2166))</f>
        <v>8010000-Tipton County</v>
      </c>
      <c r="F2166" t="str">
        <f t="shared" si="73"/>
        <v/>
      </c>
      <c r="G2166" t="str">
        <f>IF(F2166="","",COUNTIF($F$2:F2166,F2166))</f>
        <v/>
      </c>
      <c r="H2166" t="str">
        <f t="shared" si="74"/>
        <v/>
      </c>
    </row>
    <row r="2167" spans="5:8" x14ac:dyDescent="0.35">
      <c r="E2167" t="str">
        <f>IF(Units!A2167="","",Units!A2167&amp;Units!B2167&amp;Units!C2167&amp;"-"&amp;PROPER(Units!D2167))</f>
        <v>8020001-Cicero Township</v>
      </c>
      <c r="F2167" t="str">
        <f t="shared" si="73"/>
        <v/>
      </c>
      <c r="G2167" t="str">
        <f>IF(F2167="","",COUNTIF($F$2:F2167,F2167))</f>
        <v/>
      </c>
      <c r="H2167" t="str">
        <f t="shared" si="74"/>
        <v/>
      </c>
    </row>
    <row r="2168" spans="5:8" x14ac:dyDescent="0.35">
      <c r="E2168" t="str">
        <f>IF(Units!A2168="","",Units!A2168&amp;Units!B2168&amp;Units!C2168&amp;"-"&amp;PROPER(Units!D2168))</f>
        <v>8020002-Jefferson Township</v>
      </c>
      <c r="F2168" t="str">
        <f t="shared" si="73"/>
        <v/>
      </c>
      <c r="G2168" t="str">
        <f>IF(F2168="","",COUNTIF($F$2:F2168,F2168))</f>
        <v/>
      </c>
      <c r="H2168" t="str">
        <f t="shared" si="74"/>
        <v/>
      </c>
    </row>
    <row r="2169" spans="5:8" x14ac:dyDescent="0.35">
      <c r="E2169" t="str">
        <f>IF(Units!A2169="","",Units!A2169&amp;Units!B2169&amp;Units!C2169&amp;"-"&amp;PROPER(Units!D2169))</f>
        <v>8020003-Liberty Township</v>
      </c>
      <c r="F2169" t="str">
        <f t="shared" si="73"/>
        <v/>
      </c>
      <c r="G2169" t="str">
        <f>IF(F2169="","",COUNTIF($F$2:F2169,F2169))</f>
        <v/>
      </c>
      <c r="H2169" t="str">
        <f t="shared" si="74"/>
        <v/>
      </c>
    </row>
    <row r="2170" spans="5:8" x14ac:dyDescent="0.35">
      <c r="E2170" t="str">
        <f>IF(Units!A2170="","",Units!A2170&amp;Units!B2170&amp;Units!C2170&amp;"-"&amp;PROPER(Units!D2170))</f>
        <v>8020004-Madison Township</v>
      </c>
      <c r="F2170" t="str">
        <f t="shared" si="73"/>
        <v/>
      </c>
      <c r="G2170" t="str">
        <f>IF(F2170="","",COUNTIF($F$2:F2170,F2170))</f>
        <v/>
      </c>
      <c r="H2170" t="str">
        <f t="shared" si="74"/>
        <v/>
      </c>
    </row>
    <row r="2171" spans="5:8" x14ac:dyDescent="0.35">
      <c r="E2171" t="str">
        <f>IF(Units!A2171="","",Units!A2171&amp;Units!B2171&amp;Units!C2171&amp;"-"&amp;PROPER(Units!D2171))</f>
        <v>8020005-Prairie Township</v>
      </c>
      <c r="F2171" t="str">
        <f t="shared" si="73"/>
        <v/>
      </c>
      <c r="G2171" t="str">
        <f>IF(F2171="","",COUNTIF($F$2:F2171,F2171))</f>
        <v/>
      </c>
      <c r="H2171" t="str">
        <f t="shared" si="74"/>
        <v/>
      </c>
    </row>
    <row r="2172" spans="5:8" x14ac:dyDescent="0.35">
      <c r="E2172" t="str">
        <f>IF(Units!A2172="","",Units!A2172&amp;Units!B2172&amp;Units!C2172&amp;"-"&amp;PROPER(Units!D2172))</f>
        <v>8020006-Wildcat Township</v>
      </c>
      <c r="F2172" t="str">
        <f t="shared" si="73"/>
        <v/>
      </c>
      <c r="G2172" t="str">
        <f>IF(F2172="","",COUNTIF($F$2:F2172,F2172))</f>
        <v/>
      </c>
      <c r="H2172" t="str">
        <f t="shared" si="74"/>
        <v/>
      </c>
    </row>
    <row r="2173" spans="5:8" x14ac:dyDescent="0.35">
      <c r="E2173" t="str">
        <f>IF(Units!A2173="","",Units!A2173&amp;Units!B2173&amp;Units!C2173&amp;"-"&amp;PROPER(Units!D2173))</f>
        <v>8030428-Tipton Civil City</v>
      </c>
      <c r="F2173" t="str">
        <f t="shared" si="73"/>
        <v/>
      </c>
      <c r="G2173" t="str">
        <f>IF(F2173="","",COUNTIF($F$2:F2173,F2173))</f>
        <v/>
      </c>
      <c r="H2173" t="str">
        <f t="shared" si="74"/>
        <v/>
      </c>
    </row>
    <row r="2174" spans="5:8" x14ac:dyDescent="0.35">
      <c r="E2174" t="str">
        <f>IF(Units!A2174="","",Units!A2174&amp;Units!B2174&amp;Units!C2174&amp;"-"&amp;PROPER(Units!D2174))</f>
        <v>8030892-Kempton Civil Town</v>
      </c>
      <c r="F2174" t="str">
        <f t="shared" si="73"/>
        <v/>
      </c>
      <c r="G2174" t="str">
        <f>IF(F2174="","",COUNTIF($F$2:F2174,F2174))</f>
        <v/>
      </c>
      <c r="H2174" t="str">
        <f t="shared" si="74"/>
        <v/>
      </c>
    </row>
    <row r="2175" spans="5:8" x14ac:dyDescent="0.35">
      <c r="E2175" t="str">
        <f>IF(Units!A2175="","",Units!A2175&amp;Units!B2175&amp;Units!C2175&amp;"-"&amp;PROPER(Units!D2175))</f>
        <v>8030893-Sharpsville Civil Town</v>
      </c>
      <c r="F2175" t="str">
        <f t="shared" si="73"/>
        <v/>
      </c>
      <c r="G2175" t="str">
        <f>IF(F2175="","",COUNTIF($F$2:F2175,F2175))</f>
        <v/>
      </c>
      <c r="H2175" t="str">
        <f t="shared" si="74"/>
        <v/>
      </c>
    </row>
    <row r="2176" spans="5:8" x14ac:dyDescent="0.35">
      <c r="E2176" t="str">
        <f>IF(Units!A2176="","",Units!A2176&amp;Units!B2176&amp;Units!C2176&amp;"-"&amp;PROPER(Units!D2176))</f>
        <v>8030894-Windfall Civil Town</v>
      </c>
      <c r="F2176" t="str">
        <f t="shared" si="73"/>
        <v/>
      </c>
      <c r="G2176" t="str">
        <f>IF(F2176="","",COUNTIF($F$2:F2176,F2176))</f>
        <v/>
      </c>
      <c r="H2176" t="str">
        <f t="shared" si="74"/>
        <v/>
      </c>
    </row>
    <row r="2177" spans="5:8" x14ac:dyDescent="0.35">
      <c r="E2177" t="str">
        <f>IF(Units!A2177="","",Units!A2177&amp;Units!B2177&amp;Units!C2177&amp;"-"&amp;PROPER(Units!D2177))</f>
        <v>8047935-Tri-Central Community Schools</v>
      </c>
      <c r="F2177" t="str">
        <f t="shared" si="73"/>
        <v/>
      </c>
      <c r="G2177" t="str">
        <f>IF(F2177="","",COUNTIF($F$2:F2177,F2177))</f>
        <v/>
      </c>
      <c r="H2177" t="str">
        <f t="shared" si="74"/>
        <v/>
      </c>
    </row>
    <row r="2178" spans="5:8" x14ac:dyDescent="0.35">
      <c r="E2178" t="str">
        <f>IF(Units!A2178="","",Units!A2178&amp;Units!B2178&amp;Units!C2178&amp;"-"&amp;PROPER(Units!D2178))</f>
        <v>8047945-Tipton Community School Corporation</v>
      </c>
      <c r="F2178" t="str">
        <f t="shared" si="73"/>
        <v/>
      </c>
      <c r="G2178" t="str">
        <f>IF(F2178="","",COUNTIF($F$2:F2178,F2178))</f>
        <v/>
      </c>
      <c r="H2178" t="str">
        <f t="shared" si="74"/>
        <v/>
      </c>
    </row>
    <row r="2179" spans="5:8" x14ac:dyDescent="0.35">
      <c r="E2179" t="str">
        <f>IF(Units!A2179="","",Units!A2179&amp;Units!B2179&amp;Units!C2179&amp;"-"&amp;PROPER(Units!D2179))</f>
        <v>8050222-Tipton County Public Library</v>
      </c>
      <c r="F2179" t="str">
        <f t="shared" ref="F2179:F2242" si="75">IF(LEFT(E2179,2)=$F$1,$F$1,"")</f>
        <v/>
      </c>
      <c r="G2179" t="str">
        <f>IF(F2179="","",COUNTIF($F$2:F2179,F2179))</f>
        <v/>
      </c>
      <c r="H2179" t="str">
        <f t="shared" ref="H2179:H2242" si="76">IF(G2179="","",E2179)</f>
        <v/>
      </c>
    </row>
    <row r="2180" spans="5:8" x14ac:dyDescent="0.35">
      <c r="E2180" t="str">
        <f>IF(Units!A2180="","",Units!A2180&amp;Units!B2180&amp;Units!C2180&amp;"-"&amp;PROPER(Units!D2180))</f>
        <v>8061037-Tipton County Solid Waste</v>
      </c>
      <c r="F2180" t="str">
        <f t="shared" si="75"/>
        <v/>
      </c>
      <c r="G2180" t="str">
        <f>IF(F2180="","",COUNTIF($F$2:F2180,F2180))</f>
        <v/>
      </c>
      <c r="H2180" t="str">
        <f t="shared" si="76"/>
        <v/>
      </c>
    </row>
    <row r="2181" spans="5:8" x14ac:dyDescent="0.35">
      <c r="E2181" t="str">
        <f>IF(Units!A2181="","",Units!A2181&amp;Units!B2181&amp;Units!C2181&amp;"-"&amp;PROPER(Units!D2181))</f>
        <v>8110000-Union County</v>
      </c>
      <c r="F2181" t="str">
        <f t="shared" si="75"/>
        <v/>
      </c>
      <c r="G2181" t="str">
        <f>IF(F2181="","",COUNTIF($F$2:F2181,F2181))</f>
        <v/>
      </c>
      <c r="H2181" t="str">
        <f t="shared" si="76"/>
        <v/>
      </c>
    </row>
    <row r="2182" spans="5:8" x14ac:dyDescent="0.35">
      <c r="E2182" t="str">
        <f>IF(Units!A2182="","",Units!A2182&amp;Units!B2182&amp;Units!C2182&amp;"-"&amp;PROPER(Units!D2182))</f>
        <v>8120001-Brownsville Township</v>
      </c>
      <c r="F2182" t="str">
        <f t="shared" si="75"/>
        <v/>
      </c>
      <c r="G2182" t="str">
        <f>IF(F2182="","",COUNTIF($F$2:F2182,F2182))</f>
        <v/>
      </c>
      <c r="H2182" t="str">
        <f t="shared" si="76"/>
        <v/>
      </c>
    </row>
    <row r="2183" spans="5:8" x14ac:dyDescent="0.35">
      <c r="E2183" t="str">
        <f>IF(Units!A2183="","",Units!A2183&amp;Units!B2183&amp;Units!C2183&amp;"-"&amp;PROPER(Units!D2183))</f>
        <v>8120002-Center Township</v>
      </c>
      <c r="F2183" t="str">
        <f t="shared" si="75"/>
        <v/>
      </c>
      <c r="G2183" t="str">
        <f>IF(F2183="","",COUNTIF($F$2:F2183,F2183))</f>
        <v/>
      </c>
      <c r="H2183" t="str">
        <f t="shared" si="76"/>
        <v/>
      </c>
    </row>
    <row r="2184" spans="5:8" x14ac:dyDescent="0.35">
      <c r="E2184" t="str">
        <f>IF(Units!A2184="","",Units!A2184&amp;Units!B2184&amp;Units!C2184&amp;"-"&amp;PROPER(Units!D2184))</f>
        <v>8120003-Harmony Township</v>
      </c>
      <c r="F2184" t="str">
        <f t="shared" si="75"/>
        <v/>
      </c>
      <c r="G2184" t="str">
        <f>IF(F2184="","",COUNTIF($F$2:F2184,F2184))</f>
        <v/>
      </c>
      <c r="H2184" t="str">
        <f t="shared" si="76"/>
        <v/>
      </c>
    </row>
    <row r="2185" spans="5:8" x14ac:dyDescent="0.35">
      <c r="E2185" t="str">
        <f>IF(Units!A2185="","",Units!A2185&amp;Units!B2185&amp;Units!C2185&amp;"-"&amp;PROPER(Units!D2185))</f>
        <v>8120004-Harrison Township</v>
      </c>
      <c r="F2185" t="str">
        <f t="shared" si="75"/>
        <v/>
      </c>
      <c r="G2185" t="str">
        <f>IF(F2185="","",COUNTIF($F$2:F2185,F2185))</f>
        <v/>
      </c>
      <c r="H2185" t="str">
        <f t="shared" si="76"/>
        <v/>
      </c>
    </row>
    <row r="2186" spans="5:8" x14ac:dyDescent="0.35">
      <c r="E2186" t="str">
        <f>IF(Units!A2186="","",Units!A2186&amp;Units!B2186&amp;Units!C2186&amp;"-"&amp;PROPER(Units!D2186))</f>
        <v>8120005-Liberty Township</v>
      </c>
      <c r="F2186" t="str">
        <f t="shared" si="75"/>
        <v/>
      </c>
      <c r="G2186" t="str">
        <f>IF(F2186="","",COUNTIF($F$2:F2186,F2186))</f>
        <v/>
      </c>
      <c r="H2186" t="str">
        <f t="shared" si="76"/>
        <v/>
      </c>
    </row>
    <row r="2187" spans="5:8" x14ac:dyDescent="0.35">
      <c r="E2187" t="str">
        <f>IF(Units!A2187="","",Units!A2187&amp;Units!B2187&amp;Units!C2187&amp;"-"&amp;PROPER(Units!D2187))</f>
        <v>8120006-Union Township</v>
      </c>
      <c r="F2187" t="str">
        <f t="shared" si="75"/>
        <v/>
      </c>
      <c r="G2187" t="str">
        <f>IF(F2187="","",COUNTIF($F$2:F2187,F2187))</f>
        <v/>
      </c>
      <c r="H2187" t="str">
        <f t="shared" si="76"/>
        <v/>
      </c>
    </row>
    <row r="2188" spans="5:8" x14ac:dyDescent="0.35">
      <c r="E2188" t="str">
        <f>IF(Units!A2188="","",Units!A2188&amp;Units!B2188&amp;Units!C2188&amp;"-"&amp;PROPER(Units!D2188))</f>
        <v>8130895-Liberty Civil Town</v>
      </c>
      <c r="F2188" t="str">
        <f t="shared" si="75"/>
        <v/>
      </c>
      <c r="G2188" t="str">
        <f>IF(F2188="","",COUNTIF($F$2:F2188,F2188))</f>
        <v/>
      </c>
      <c r="H2188" t="str">
        <f t="shared" si="76"/>
        <v/>
      </c>
    </row>
    <row r="2189" spans="5:8" x14ac:dyDescent="0.35">
      <c r="E2189" t="str">
        <f>IF(Units!A2189="","",Units!A2189&amp;Units!B2189&amp;Units!C2189&amp;"-"&amp;PROPER(Units!D2189))</f>
        <v>8130896-West College Corner Civil Town</v>
      </c>
      <c r="F2189" t="str">
        <f t="shared" si="75"/>
        <v/>
      </c>
      <c r="G2189" t="str">
        <f>IF(F2189="","",COUNTIF($F$2:F2189,F2189))</f>
        <v/>
      </c>
      <c r="H2189" t="str">
        <f t="shared" si="76"/>
        <v/>
      </c>
    </row>
    <row r="2190" spans="5:8" x14ac:dyDescent="0.35">
      <c r="E2190" t="str">
        <f>IF(Units!A2190="","",Units!A2190&amp;Units!B2190&amp;Units!C2190&amp;"-"&amp;PROPER(Units!D2190))</f>
        <v>8147950-Union County School Corporation</v>
      </c>
      <c r="F2190" t="str">
        <f t="shared" si="75"/>
        <v/>
      </c>
      <c r="G2190" t="str">
        <f>IF(F2190="","",COUNTIF($F$2:F2190,F2190))</f>
        <v/>
      </c>
      <c r="H2190" t="str">
        <f t="shared" si="76"/>
        <v/>
      </c>
    </row>
    <row r="2191" spans="5:8" x14ac:dyDescent="0.35">
      <c r="E2191" t="str">
        <f>IF(Units!A2191="","",Units!A2191&amp;Units!B2191&amp;Units!C2191&amp;"-"&amp;PROPER(Units!D2191))</f>
        <v>8150223-Union County Public Library</v>
      </c>
      <c r="F2191" t="str">
        <f t="shared" si="75"/>
        <v/>
      </c>
      <c r="G2191" t="str">
        <f>IF(F2191="","",COUNTIF($F$2:F2191,F2191))</f>
        <v/>
      </c>
      <c r="H2191" t="str">
        <f t="shared" si="76"/>
        <v/>
      </c>
    </row>
    <row r="2192" spans="5:8" x14ac:dyDescent="0.35">
      <c r="E2192" t="str">
        <f>IF(Units!A2192="","",Units!A2192&amp;Units!B2192&amp;Units!C2192&amp;"-"&amp;PROPER(Units!D2192))</f>
        <v>8210000-Vanderburgh County</v>
      </c>
      <c r="F2192" t="str">
        <f t="shared" si="75"/>
        <v/>
      </c>
      <c r="G2192" t="str">
        <f>IF(F2192="","",COUNTIF($F$2:F2192,F2192))</f>
        <v/>
      </c>
      <c r="H2192" t="str">
        <f t="shared" si="76"/>
        <v/>
      </c>
    </row>
    <row r="2193" spans="5:8" x14ac:dyDescent="0.35">
      <c r="E2193" t="str">
        <f>IF(Units!A2193="","",Units!A2193&amp;Units!B2193&amp;Units!C2193&amp;"-"&amp;PROPER(Units!D2193))</f>
        <v>8220001-Armstrong Township</v>
      </c>
      <c r="F2193" t="str">
        <f t="shared" si="75"/>
        <v/>
      </c>
      <c r="G2193" t="str">
        <f>IF(F2193="","",COUNTIF($F$2:F2193,F2193))</f>
        <v/>
      </c>
      <c r="H2193" t="str">
        <f t="shared" si="76"/>
        <v/>
      </c>
    </row>
    <row r="2194" spans="5:8" x14ac:dyDescent="0.35">
      <c r="E2194" t="str">
        <f>IF(Units!A2194="","",Units!A2194&amp;Units!B2194&amp;Units!C2194&amp;"-"&amp;PROPER(Units!D2194))</f>
        <v>8220002-Center Township</v>
      </c>
      <c r="F2194" t="str">
        <f t="shared" si="75"/>
        <v/>
      </c>
      <c r="G2194" t="str">
        <f>IF(F2194="","",COUNTIF($F$2:F2194,F2194))</f>
        <v/>
      </c>
      <c r="H2194" t="str">
        <f t="shared" si="76"/>
        <v/>
      </c>
    </row>
    <row r="2195" spans="5:8" x14ac:dyDescent="0.35">
      <c r="E2195" t="str">
        <f>IF(Units!A2195="","",Units!A2195&amp;Units!B2195&amp;Units!C2195&amp;"-"&amp;PROPER(Units!D2195))</f>
        <v>8220003-German Township</v>
      </c>
      <c r="F2195" t="str">
        <f t="shared" si="75"/>
        <v/>
      </c>
      <c r="G2195" t="str">
        <f>IF(F2195="","",COUNTIF($F$2:F2195,F2195))</f>
        <v/>
      </c>
      <c r="H2195" t="str">
        <f t="shared" si="76"/>
        <v/>
      </c>
    </row>
    <row r="2196" spans="5:8" x14ac:dyDescent="0.35">
      <c r="E2196" t="str">
        <f>IF(Units!A2196="","",Units!A2196&amp;Units!B2196&amp;Units!C2196&amp;"-"&amp;PROPER(Units!D2196))</f>
        <v>8220004-Perry Township</v>
      </c>
      <c r="F2196" t="str">
        <f t="shared" si="75"/>
        <v/>
      </c>
      <c r="G2196" t="str">
        <f>IF(F2196="","",COUNTIF($F$2:F2196,F2196))</f>
        <v/>
      </c>
      <c r="H2196" t="str">
        <f t="shared" si="76"/>
        <v/>
      </c>
    </row>
    <row r="2197" spans="5:8" x14ac:dyDescent="0.35">
      <c r="E2197" t="str">
        <f>IF(Units!A2197="","",Units!A2197&amp;Units!B2197&amp;Units!C2197&amp;"-"&amp;PROPER(Units!D2197))</f>
        <v>8220005-Knight Township</v>
      </c>
      <c r="F2197" t="str">
        <f t="shared" si="75"/>
        <v/>
      </c>
      <c r="G2197" t="str">
        <f>IF(F2197="","",COUNTIF($F$2:F2197,F2197))</f>
        <v/>
      </c>
      <c r="H2197" t="str">
        <f t="shared" si="76"/>
        <v/>
      </c>
    </row>
    <row r="2198" spans="5:8" x14ac:dyDescent="0.35">
      <c r="E2198" t="str">
        <f>IF(Units!A2198="","",Units!A2198&amp;Units!B2198&amp;Units!C2198&amp;"-"&amp;PROPER(Units!D2198))</f>
        <v>8220006-Pigeon Township</v>
      </c>
      <c r="F2198" t="str">
        <f t="shared" si="75"/>
        <v/>
      </c>
      <c r="G2198" t="str">
        <f>IF(F2198="","",COUNTIF($F$2:F2198,F2198))</f>
        <v/>
      </c>
      <c r="H2198" t="str">
        <f t="shared" si="76"/>
        <v/>
      </c>
    </row>
    <row r="2199" spans="5:8" x14ac:dyDescent="0.35">
      <c r="E2199" t="str">
        <f>IF(Units!A2199="","",Units!A2199&amp;Units!B2199&amp;Units!C2199&amp;"-"&amp;PROPER(Units!D2199))</f>
        <v>8220007-Scott Township</v>
      </c>
      <c r="F2199" t="str">
        <f t="shared" si="75"/>
        <v/>
      </c>
      <c r="G2199" t="str">
        <f>IF(F2199="","",COUNTIF($F$2:F2199,F2199))</f>
        <v/>
      </c>
      <c r="H2199" t="str">
        <f t="shared" si="76"/>
        <v/>
      </c>
    </row>
    <row r="2200" spans="5:8" x14ac:dyDescent="0.35">
      <c r="E2200" t="str">
        <f>IF(Units!A2200="","",Units!A2200&amp;Units!B2200&amp;Units!C2200&amp;"-"&amp;PROPER(Units!D2200))</f>
        <v>8220008-Union Township</v>
      </c>
      <c r="F2200" t="str">
        <f t="shared" si="75"/>
        <v/>
      </c>
      <c r="G2200" t="str">
        <f>IF(F2200="","",COUNTIF($F$2:F2200,F2200))</f>
        <v/>
      </c>
      <c r="H2200" t="str">
        <f t="shared" si="76"/>
        <v/>
      </c>
    </row>
    <row r="2201" spans="5:8" x14ac:dyDescent="0.35">
      <c r="E2201" t="str">
        <f>IF(Units!A2201="","",Units!A2201&amp;Units!B2201&amp;Units!C2201&amp;"-"&amp;PROPER(Units!D2201))</f>
        <v>8230102-Evansville Civil City</v>
      </c>
      <c r="F2201" t="str">
        <f t="shared" si="75"/>
        <v/>
      </c>
      <c r="G2201" t="str">
        <f>IF(F2201="","",COUNTIF($F$2:F2201,F2201))</f>
        <v/>
      </c>
      <c r="H2201" t="str">
        <f t="shared" si="76"/>
        <v/>
      </c>
    </row>
    <row r="2202" spans="5:8" x14ac:dyDescent="0.35">
      <c r="E2202" t="str">
        <f>IF(Units!A2202="","",Units!A2202&amp;Units!B2202&amp;Units!C2202&amp;"-"&amp;PROPER(Units!D2202))</f>
        <v>8230958-Darmstadt Civil Town</v>
      </c>
      <c r="F2202" t="str">
        <f t="shared" si="75"/>
        <v/>
      </c>
      <c r="G2202" t="str">
        <f>IF(F2202="","",COUNTIF($F$2:F2202,F2202))</f>
        <v/>
      </c>
      <c r="H2202" t="str">
        <f t="shared" si="76"/>
        <v/>
      </c>
    </row>
    <row r="2203" spans="5:8" x14ac:dyDescent="0.35">
      <c r="E2203" t="str">
        <f>IF(Units!A2203="","",Units!A2203&amp;Units!B2203&amp;Units!C2203&amp;"-"&amp;PROPER(Units!D2203))</f>
        <v>8247995-Evansville-Vanderburgh School Corporation</v>
      </c>
      <c r="F2203" t="str">
        <f t="shared" si="75"/>
        <v/>
      </c>
      <c r="G2203" t="str">
        <f>IF(F2203="","",COUNTIF($F$2:F2203,F2203))</f>
        <v/>
      </c>
      <c r="H2203" t="str">
        <f t="shared" si="76"/>
        <v/>
      </c>
    </row>
    <row r="2204" spans="5:8" x14ac:dyDescent="0.35">
      <c r="E2204" t="str">
        <f>IF(Units!A2204="","",Units!A2204&amp;Units!B2204&amp;Units!C2204&amp;"-"&amp;PROPER(Units!D2204))</f>
        <v>8250265-Evansville-Vanderburgh County Public Library</v>
      </c>
      <c r="F2204" t="str">
        <f t="shared" si="75"/>
        <v/>
      </c>
      <c r="G2204" t="str">
        <f>IF(F2204="","",COUNTIF($F$2:F2204,F2204))</f>
        <v/>
      </c>
      <c r="H2204" t="str">
        <f t="shared" si="76"/>
        <v/>
      </c>
    </row>
    <row r="2205" spans="5:8" x14ac:dyDescent="0.35">
      <c r="E2205" t="str">
        <f>IF(Units!A2205="","",Units!A2205&amp;Units!B2205&amp;Units!C2205&amp;"-"&amp;PROPER(Units!D2205))</f>
        <v>8261072-Vanderburgh County Solid Waste Management</v>
      </c>
      <c r="F2205" t="str">
        <f t="shared" si="75"/>
        <v/>
      </c>
      <c r="G2205" t="str">
        <f>IF(F2205="","",COUNTIF($F$2:F2205,F2205))</f>
        <v/>
      </c>
      <c r="H2205" t="str">
        <f t="shared" si="76"/>
        <v/>
      </c>
    </row>
    <row r="2206" spans="5:8" x14ac:dyDescent="0.35">
      <c r="E2206" t="str">
        <f>IF(Units!A2206="","",Units!A2206&amp;Units!B2206&amp;Units!C2206&amp;"-"&amp;PROPER(Units!D2206))</f>
        <v>8261102-Evansville Levee Authority</v>
      </c>
      <c r="F2206" t="str">
        <f t="shared" si="75"/>
        <v/>
      </c>
      <c r="G2206" t="str">
        <f>IF(F2206="","",COUNTIF($F$2:F2206,F2206))</f>
        <v/>
      </c>
      <c r="H2206" t="str">
        <f t="shared" si="76"/>
        <v/>
      </c>
    </row>
    <row r="2207" spans="5:8" x14ac:dyDescent="0.35">
      <c r="E2207" t="str">
        <f>IF(Units!A2207="","",Units!A2207&amp;Units!B2207&amp;Units!C2207&amp;"-"&amp;PROPER(Units!D2207))</f>
        <v>8261190-Evansville-Vanderburgh Airport Authority</v>
      </c>
      <c r="F2207" t="str">
        <f t="shared" si="75"/>
        <v/>
      </c>
      <c r="G2207" t="str">
        <f>IF(F2207="","",COUNTIF($F$2:F2207,F2207))</f>
        <v/>
      </c>
      <c r="H2207" t="str">
        <f t="shared" si="76"/>
        <v/>
      </c>
    </row>
    <row r="2208" spans="5:8" x14ac:dyDescent="0.35">
      <c r="E2208" t="str">
        <f>IF(Units!A2208="","",Units!A2208&amp;Units!B2208&amp;Units!C2208&amp;"-"&amp;PROPER(Units!D2208))</f>
        <v>8310000-Vermillion County</v>
      </c>
      <c r="F2208" t="str">
        <f t="shared" si="75"/>
        <v/>
      </c>
      <c r="G2208" t="str">
        <f>IF(F2208="","",COUNTIF($F$2:F2208,F2208))</f>
        <v/>
      </c>
      <c r="H2208" t="str">
        <f t="shared" si="76"/>
        <v/>
      </c>
    </row>
    <row r="2209" spans="5:8" x14ac:dyDescent="0.35">
      <c r="E2209" t="str">
        <f>IF(Units!A2209="","",Units!A2209&amp;Units!B2209&amp;Units!C2209&amp;"-"&amp;PROPER(Units!D2209))</f>
        <v>8320001-Clinton Township</v>
      </c>
      <c r="F2209" t="str">
        <f t="shared" si="75"/>
        <v/>
      </c>
      <c r="G2209" t="str">
        <f>IF(F2209="","",COUNTIF($F$2:F2209,F2209))</f>
        <v/>
      </c>
      <c r="H2209" t="str">
        <f t="shared" si="76"/>
        <v/>
      </c>
    </row>
    <row r="2210" spans="5:8" x14ac:dyDescent="0.35">
      <c r="E2210" t="str">
        <f>IF(Units!A2210="","",Units!A2210&amp;Units!B2210&amp;Units!C2210&amp;"-"&amp;PROPER(Units!D2210))</f>
        <v>8320002-Eugene Township</v>
      </c>
      <c r="F2210" t="str">
        <f t="shared" si="75"/>
        <v/>
      </c>
      <c r="G2210" t="str">
        <f>IF(F2210="","",COUNTIF($F$2:F2210,F2210))</f>
        <v/>
      </c>
      <c r="H2210" t="str">
        <f t="shared" si="76"/>
        <v/>
      </c>
    </row>
    <row r="2211" spans="5:8" x14ac:dyDescent="0.35">
      <c r="E2211" t="str">
        <f>IF(Units!A2211="","",Units!A2211&amp;Units!B2211&amp;Units!C2211&amp;"-"&amp;PROPER(Units!D2211))</f>
        <v>8320003-Helt Township</v>
      </c>
      <c r="F2211" t="str">
        <f t="shared" si="75"/>
        <v/>
      </c>
      <c r="G2211" t="str">
        <f>IF(F2211="","",COUNTIF($F$2:F2211,F2211))</f>
        <v/>
      </c>
      <c r="H2211" t="str">
        <f t="shared" si="76"/>
        <v/>
      </c>
    </row>
    <row r="2212" spans="5:8" x14ac:dyDescent="0.35">
      <c r="E2212" t="str">
        <f>IF(Units!A2212="","",Units!A2212&amp;Units!B2212&amp;Units!C2212&amp;"-"&amp;PROPER(Units!D2212))</f>
        <v>8320004-Highland Township</v>
      </c>
      <c r="F2212" t="str">
        <f t="shared" si="75"/>
        <v/>
      </c>
      <c r="G2212" t="str">
        <f>IF(F2212="","",COUNTIF($F$2:F2212,F2212))</f>
        <v/>
      </c>
      <c r="H2212" t="str">
        <f t="shared" si="76"/>
        <v/>
      </c>
    </row>
    <row r="2213" spans="5:8" x14ac:dyDescent="0.35">
      <c r="E2213" t="str">
        <f>IF(Units!A2213="","",Units!A2213&amp;Units!B2213&amp;Units!C2213&amp;"-"&amp;PROPER(Units!D2213))</f>
        <v>8320005-Vermillion Township</v>
      </c>
      <c r="F2213" t="str">
        <f t="shared" si="75"/>
        <v/>
      </c>
      <c r="G2213" t="str">
        <f>IF(F2213="","",COUNTIF($F$2:F2213,F2213))</f>
        <v/>
      </c>
      <c r="H2213" t="str">
        <f t="shared" si="76"/>
        <v/>
      </c>
    </row>
    <row r="2214" spans="5:8" x14ac:dyDescent="0.35">
      <c r="E2214" t="str">
        <f>IF(Units!A2214="","",Units!A2214&amp;Units!B2214&amp;Units!C2214&amp;"-"&amp;PROPER(Units!D2214))</f>
        <v>8330427-Clinton Civil City</v>
      </c>
      <c r="F2214" t="str">
        <f t="shared" si="75"/>
        <v/>
      </c>
      <c r="G2214" t="str">
        <f>IF(F2214="","",COUNTIF($F$2:F2214,F2214))</f>
        <v/>
      </c>
      <c r="H2214" t="str">
        <f t="shared" si="76"/>
        <v/>
      </c>
    </row>
    <row r="2215" spans="5:8" x14ac:dyDescent="0.35">
      <c r="E2215" t="str">
        <f>IF(Units!A2215="","",Units!A2215&amp;Units!B2215&amp;Units!C2215&amp;"-"&amp;PROPER(Units!D2215))</f>
        <v>8330897-Cayuga Civil Town</v>
      </c>
      <c r="F2215" t="str">
        <f t="shared" si="75"/>
        <v/>
      </c>
      <c r="G2215" t="str">
        <f>IF(F2215="","",COUNTIF($F$2:F2215,F2215))</f>
        <v/>
      </c>
      <c r="H2215" t="str">
        <f t="shared" si="76"/>
        <v/>
      </c>
    </row>
    <row r="2216" spans="5:8" x14ac:dyDescent="0.35">
      <c r="E2216" t="str">
        <f>IF(Units!A2216="","",Units!A2216&amp;Units!B2216&amp;Units!C2216&amp;"-"&amp;PROPER(Units!D2216))</f>
        <v>8330898-Dana Civil Town</v>
      </c>
      <c r="F2216" t="str">
        <f t="shared" si="75"/>
        <v/>
      </c>
      <c r="G2216" t="str">
        <f>IF(F2216="","",COUNTIF($F$2:F2216,F2216))</f>
        <v/>
      </c>
      <c r="H2216" t="str">
        <f t="shared" si="76"/>
        <v/>
      </c>
    </row>
    <row r="2217" spans="5:8" x14ac:dyDescent="0.35">
      <c r="E2217" t="str">
        <f>IF(Units!A2217="","",Units!A2217&amp;Units!B2217&amp;Units!C2217&amp;"-"&amp;PROPER(Units!D2217))</f>
        <v>8330899-Fairview Park Civil Town</v>
      </c>
      <c r="F2217" t="str">
        <f t="shared" si="75"/>
        <v/>
      </c>
      <c r="G2217" t="str">
        <f>IF(F2217="","",COUNTIF($F$2:F2217,F2217))</f>
        <v/>
      </c>
      <c r="H2217" t="str">
        <f t="shared" si="76"/>
        <v/>
      </c>
    </row>
    <row r="2218" spans="5:8" x14ac:dyDescent="0.35">
      <c r="E2218" t="str">
        <f>IF(Units!A2218="","",Units!A2218&amp;Units!B2218&amp;Units!C2218&amp;"-"&amp;PROPER(Units!D2218))</f>
        <v>8330900-Newport Civil Town</v>
      </c>
      <c r="F2218" t="str">
        <f t="shared" si="75"/>
        <v/>
      </c>
      <c r="G2218" t="str">
        <f>IF(F2218="","",COUNTIF($F$2:F2218,F2218))</f>
        <v/>
      </c>
      <c r="H2218" t="str">
        <f t="shared" si="76"/>
        <v/>
      </c>
    </row>
    <row r="2219" spans="5:8" x14ac:dyDescent="0.35">
      <c r="E2219" t="str">
        <f>IF(Units!A2219="","",Units!A2219&amp;Units!B2219&amp;Units!C2219&amp;"-"&amp;PROPER(Units!D2219))</f>
        <v>8330901-Perrysville Civil Town</v>
      </c>
      <c r="F2219" t="str">
        <f t="shared" si="75"/>
        <v/>
      </c>
      <c r="G2219" t="str">
        <f>IF(F2219="","",COUNTIF($F$2:F2219,F2219))</f>
        <v/>
      </c>
      <c r="H2219" t="str">
        <f t="shared" si="76"/>
        <v/>
      </c>
    </row>
    <row r="2220" spans="5:8" x14ac:dyDescent="0.35">
      <c r="E2220" t="str">
        <f>IF(Units!A2220="","",Units!A2220&amp;Units!B2220&amp;Units!C2220&amp;"-"&amp;PROPER(Units!D2220))</f>
        <v>8330902-Universal Civil Town</v>
      </c>
      <c r="F2220" t="str">
        <f t="shared" si="75"/>
        <v/>
      </c>
      <c r="G2220" t="str">
        <f>IF(F2220="","",COUNTIF($F$2:F2220,F2220))</f>
        <v/>
      </c>
      <c r="H2220" t="str">
        <f t="shared" si="76"/>
        <v/>
      </c>
    </row>
    <row r="2221" spans="5:8" x14ac:dyDescent="0.35">
      <c r="E2221" t="str">
        <f>IF(Units!A2221="","",Units!A2221&amp;Units!B2221&amp;Units!C2221&amp;"-"&amp;PROPER(Units!D2221))</f>
        <v>8348010-North Vermillion Community School Corporation</v>
      </c>
      <c r="F2221" t="str">
        <f t="shared" si="75"/>
        <v/>
      </c>
      <c r="G2221" t="str">
        <f>IF(F2221="","",COUNTIF($F$2:F2221,F2221))</f>
        <v/>
      </c>
      <c r="H2221" t="str">
        <f t="shared" si="76"/>
        <v/>
      </c>
    </row>
    <row r="2222" spans="5:8" x14ac:dyDescent="0.35">
      <c r="E2222" t="str">
        <f>IF(Units!A2222="","",Units!A2222&amp;Units!B2222&amp;Units!C2222&amp;"-"&amp;PROPER(Units!D2222))</f>
        <v>8348020-South Vermillion Community School Corporation</v>
      </c>
      <c r="F2222" t="str">
        <f t="shared" si="75"/>
        <v/>
      </c>
      <c r="G2222" t="str">
        <f>IF(F2222="","",COUNTIF($F$2:F2222,F2222))</f>
        <v/>
      </c>
      <c r="H2222" t="str">
        <f t="shared" si="76"/>
        <v/>
      </c>
    </row>
    <row r="2223" spans="5:8" x14ac:dyDescent="0.35">
      <c r="E2223" t="str">
        <f>IF(Units!A2223="","",Units!A2223&amp;Units!B2223&amp;Units!C2223&amp;"-"&amp;PROPER(Units!D2223))</f>
        <v>8350227-Clinton Public Library</v>
      </c>
      <c r="F2223" t="str">
        <f t="shared" si="75"/>
        <v/>
      </c>
      <c r="G2223" t="str">
        <f>IF(F2223="","",COUNTIF($F$2:F2223,F2223))</f>
        <v/>
      </c>
      <c r="H2223" t="str">
        <f t="shared" si="76"/>
        <v/>
      </c>
    </row>
    <row r="2224" spans="5:8" x14ac:dyDescent="0.35">
      <c r="E2224" t="str">
        <f>IF(Units!A2224="","",Units!A2224&amp;Units!B2224&amp;Units!C2224&amp;"-"&amp;PROPER(Units!D2224))</f>
        <v>8350228-Vermillion County Public Library</v>
      </c>
      <c r="F2224" t="str">
        <f t="shared" si="75"/>
        <v/>
      </c>
      <c r="G2224" t="str">
        <f>IF(F2224="","",COUNTIF($F$2:F2224,F2224))</f>
        <v/>
      </c>
      <c r="H2224" t="str">
        <f t="shared" si="76"/>
        <v/>
      </c>
    </row>
    <row r="2225" spans="5:8" x14ac:dyDescent="0.35">
      <c r="E2225" t="str">
        <f>IF(Units!A2225="","",Units!A2225&amp;Units!B2225&amp;Units!C2225&amp;"-"&amp;PROPER(Units!D2225))</f>
        <v>8361073-Vermillion County Solid Waste Management</v>
      </c>
      <c r="F2225" t="str">
        <f t="shared" si="75"/>
        <v/>
      </c>
      <c r="G2225" t="str">
        <f>IF(F2225="","",COUNTIF($F$2:F2225,F2225))</f>
        <v/>
      </c>
      <c r="H2225" t="str">
        <f t="shared" si="76"/>
        <v/>
      </c>
    </row>
    <row r="2226" spans="5:8" x14ac:dyDescent="0.35">
      <c r="E2226" t="str">
        <f>IF(Units!A2226="","",Units!A2226&amp;Units!B2226&amp;Units!C2226&amp;"-"&amp;PROPER(Units!D2226))</f>
        <v>8410000-Vigo County</v>
      </c>
      <c r="F2226" t="str">
        <f t="shared" si="75"/>
        <v/>
      </c>
      <c r="G2226" t="str">
        <f>IF(F2226="","",COUNTIF($F$2:F2226,F2226))</f>
        <v/>
      </c>
      <c r="H2226" t="str">
        <f t="shared" si="76"/>
        <v/>
      </c>
    </row>
    <row r="2227" spans="5:8" x14ac:dyDescent="0.35">
      <c r="E2227" t="str">
        <f>IF(Units!A2227="","",Units!A2227&amp;Units!B2227&amp;Units!C2227&amp;"-"&amp;PROPER(Units!D2227))</f>
        <v>8420001-Fayette Township</v>
      </c>
      <c r="F2227" t="str">
        <f t="shared" si="75"/>
        <v/>
      </c>
      <c r="G2227" t="str">
        <f>IF(F2227="","",COUNTIF($F$2:F2227,F2227))</f>
        <v/>
      </c>
      <c r="H2227" t="str">
        <f t="shared" si="76"/>
        <v/>
      </c>
    </row>
    <row r="2228" spans="5:8" x14ac:dyDescent="0.35">
      <c r="E2228" t="str">
        <f>IF(Units!A2228="","",Units!A2228&amp;Units!B2228&amp;Units!C2228&amp;"-"&amp;PROPER(Units!D2228))</f>
        <v>8420002-Harrison Township</v>
      </c>
      <c r="F2228" t="str">
        <f t="shared" si="75"/>
        <v/>
      </c>
      <c r="G2228" t="str">
        <f>IF(F2228="","",COUNTIF($F$2:F2228,F2228))</f>
        <v/>
      </c>
      <c r="H2228" t="str">
        <f t="shared" si="76"/>
        <v/>
      </c>
    </row>
    <row r="2229" spans="5:8" x14ac:dyDescent="0.35">
      <c r="E2229" t="str">
        <f>IF(Units!A2229="","",Units!A2229&amp;Units!B2229&amp;Units!C2229&amp;"-"&amp;PROPER(Units!D2229))</f>
        <v>8420003-Honey Creek Township</v>
      </c>
      <c r="F2229" t="str">
        <f t="shared" si="75"/>
        <v/>
      </c>
      <c r="G2229" t="str">
        <f>IF(F2229="","",COUNTIF($F$2:F2229,F2229))</f>
        <v/>
      </c>
      <c r="H2229" t="str">
        <f t="shared" si="76"/>
        <v/>
      </c>
    </row>
    <row r="2230" spans="5:8" x14ac:dyDescent="0.35">
      <c r="E2230" t="str">
        <f>IF(Units!A2230="","",Units!A2230&amp;Units!B2230&amp;Units!C2230&amp;"-"&amp;PROPER(Units!D2230))</f>
        <v>8420004-Linton Township</v>
      </c>
      <c r="F2230" t="str">
        <f t="shared" si="75"/>
        <v/>
      </c>
      <c r="G2230" t="str">
        <f>IF(F2230="","",COUNTIF($F$2:F2230,F2230))</f>
        <v/>
      </c>
      <c r="H2230" t="str">
        <f t="shared" si="76"/>
        <v/>
      </c>
    </row>
    <row r="2231" spans="5:8" x14ac:dyDescent="0.35">
      <c r="E2231" t="str">
        <f>IF(Units!A2231="","",Units!A2231&amp;Units!B2231&amp;Units!C2231&amp;"-"&amp;PROPER(Units!D2231))</f>
        <v>8420005-Lost Creek Township</v>
      </c>
      <c r="F2231" t="str">
        <f t="shared" si="75"/>
        <v/>
      </c>
      <c r="G2231" t="str">
        <f>IF(F2231="","",COUNTIF($F$2:F2231,F2231))</f>
        <v/>
      </c>
      <c r="H2231" t="str">
        <f t="shared" si="76"/>
        <v/>
      </c>
    </row>
    <row r="2232" spans="5:8" x14ac:dyDescent="0.35">
      <c r="E2232" t="str">
        <f>IF(Units!A2232="","",Units!A2232&amp;Units!B2232&amp;Units!C2232&amp;"-"&amp;PROPER(Units!D2232))</f>
        <v>8420006-Nevins Township</v>
      </c>
      <c r="F2232" t="str">
        <f t="shared" si="75"/>
        <v/>
      </c>
      <c r="G2232" t="str">
        <f>IF(F2232="","",COUNTIF($F$2:F2232,F2232))</f>
        <v/>
      </c>
      <c r="H2232" t="str">
        <f t="shared" si="76"/>
        <v/>
      </c>
    </row>
    <row r="2233" spans="5:8" x14ac:dyDescent="0.35">
      <c r="E2233" t="str">
        <f>IF(Units!A2233="","",Units!A2233&amp;Units!B2233&amp;Units!C2233&amp;"-"&amp;PROPER(Units!D2233))</f>
        <v>8420007-Otter Creek Township</v>
      </c>
      <c r="F2233" t="str">
        <f t="shared" si="75"/>
        <v/>
      </c>
      <c r="G2233" t="str">
        <f>IF(F2233="","",COUNTIF($F$2:F2233,F2233))</f>
        <v/>
      </c>
      <c r="H2233" t="str">
        <f t="shared" si="76"/>
        <v/>
      </c>
    </row>
    <row r="2234" spans="5:8" x14ac:dyDescent="0.35">
      <c r="E2234" t="str">
        <f>IF(Units!A2234="","",Units!A2234&amp;Units!B2234&amp;Units!C2234&amp;"-"&amp;PROPER(Units!D2234))</f>
        <v>8420008-Pierson Township</v>
      </c>
      <c r="F2234" t="str">
        <f t="shared" si="75"/>
        <v/>
      </c>
      <c r="G2234" t="str">
        <f>IF(F2234="","",COUNTIF($F$2:F2234,F2234))</f>
        <v/>
      </c>
      <c r="H2234" t="str">
        <f t="shared" si="76"/>
        <v/>
      </c>
    </row>
    <row r="2235" spans="5:8" x14ac:dyDescent="0.35">
      <c r="E2235" t="str">
        <f>IF(Units!A2235="","",Units!A2235&amp;Units!B2235&amp;Units!C2235&amp;"-"&amp;PROPER(Units!D2235))</f>
        <v>8420009-Prairie Creek Township</v>
      </c>
      <c r="F2235" t="str">
        <f t="shared" si="75"/>
        <v/>
      </c>
      <c r="G2235" t="str">
        <f>IF(F2235="","",COUNTIF($F$2:F2235,F2235))</f>
        <v/>
      </c>
      <c r="H2235" t="str">
        <f t="shared" si="76"/>
        <v/>
      </c>
    </row>
    <row r="2236" spans="5:8" x14ac:dyDescent="0.35">
      <c r="E2236" t="str">
        <f>IF(Units!A2236="","",Units!A2236&amp;Units!B2236&amp;Units!C2236&amp;"-"&amp;PROPER(Units!D2236))</f>
        <v>8420010-Prairieton Township</v>
      </c>
      <c r="F2236" t="str">
        <f t="shared" si="75"/>
        <v/>
      </c>
      <c r="G2236" t="str">
        <f>IF(F2236="","",COUNTIF($F$2:F2236,F2236))</f>
        <v/>
      </c>
      <c r="H2236" t="str">
        <f t="shared" si="76"/>
        <v/>
      </c>
    </row>
    <row r="2237" spans="5:8" x14ac:dyDescent="0.35">
      <c r="E2237" t="str">
        <f>IF(Units!A2237="","",Units!A2237&amp;Units!B2237&amp;Units!C2237&amp;"-"&amp;PROPER(Units!D2237))</f>
        <v>8420011-Riley Township</v>
      </c>
      <c r="F2237" t="str">
        <f t="shared" si="75"/>
        <v/>
      </c>
      <c r="G2237" t="str">
        <f>IF(F2237="","",COUNTIF($F$2:F2237,F2237))</f>
        <v/>
      </c>
      <c r="H2237" t="str">
        <f t="shared" si="76"/>
        <v/>
      </c>
    </row>
    <row r="2238" spans="5:8" x14ac:dyDescent="0.35">
      <c r="E2238" t="str">
        <f>IF(Units!A2238="","",Units!A2238&amp;Units!B2238&amp;Units!C2238&amp;"-"&amp;PROPER(Units!D2238))</f>
        <v>8420012-Sugar Creek Township</v>
      </c>
      <c r="F2238" t="str">
        <f t="shared" si="75"/>
        <v/>
      </c>
      <c r="G2238" t="str">
        <f>IF(F2238="","",COUNTIF($F$2:F2238,F2238))</f>
        <v/>
      </c>
      <c r="H2238" t="str">
        <f t="shared" si="76"/>
        <v/>
      </c>
    </row>
    <row r="2239" spans="5:8" x14ac:dyDescent="0.35">
      <c r="E2239" t="str">
        <f>IF(Units!A2239="","",Units!A2239&amp;Units!B2239&amp;Units!C2239&amp;"-"&amp;PROPER(Units!D2239))</f>
        <v>8430106-Terre Haute Civil City</v>
      </c>
      <c r="F2239" t="str">
        <f t="shared" si="75"/>
        <v/>
      </c>
      <c r="G2239" t="str">
        <f>IF(F2239="","",COUNTIF($F$2:F2239,F2239))</f>
        <v/>
      </c>
      <c r="H2239" t="str">
        <f t="shared" si="76"/>
        <v/>
      </c>
    </row>
    <row r="2240" spans="5:8" x14ac:dyDescent="0.35">
      <c r="E2240" t="str">
        <f>IF(Units!A2240="","",Units!A2240&amp;Units!B2240&amp;Units!C2240&amp;"-"&amp;PROPER(Units!D2240))</f>
        <v>8430903-Riley Civil Town</v>
      </c>
      <c r="F2240" t="str">
        <f t="shared" si="75"/>
        <v/>
      </c>
      <c r="G2240" t="str">
        <f>IF(F2240="","",COUNTIF($F$2:F2240,F2240))</f>
        <v/>
      </c>
      <c r="H2240" t="str">
        <f t="shared" si="76"/>
        <v/>
      </c>
    </row>
    <row r="2241" spans="5:8" x14ac:dyDescent="0.35">
      <c r="E2241" t="str">
        <f>IF(Units!A2241="","",Units!A2241&amp;Units!B2241&amp;Units!C2241&amp;"-"&amp;PROPER(Units!D2241))</f>
        <v>8430904-Seelyville Civil Town</v>
      </c>
      <c r="F2241" t="str">
        <f t="shared" si="75"/>
        <v/>
      </c>
      <c r="G2241" t="str">
        <f>IF(F2241="","",COUNTIF($F$2:F2241,F2241))</f>
        <v/>
      </c>
      <c r="H2241" t="str">
        <f t="shared" si="76"/>
        <v/>
      </c>
    </row>
    <row r="2242" spans="5:8" x14ac:dyDescent="0.35">
      <c r="E2242" t="str">
        <f>IF(Units!A2242="","",Units!A2242&amp;Units!B2242&amp;Units!C2242&amp;"-"&amp;PROPER(Units!D2242))</f>
        <v>8430905-West Terre Haute Civil Town</v>
      </c>
      <c r="F2242" t="str">
        <f t="shared" si="75"/>
        <v/>
      </c>
      <c r="G2242" t="str">
        <f>IF(F2242="","",COUNTIF($F$2:F2242,F2242))</f>
        <v/>
      </c>
      <c r="H2242" t="str">
        <f t="shared" si="76"/>
        <v/>
      </c>
    </row>
    <row r="2243" spans="5:8" x14ac:dyDescent="0.35">
      <c r="E2243" t="str">
        <f>IF(Units!A2243="","",Units!A2243&amp;Units!B2243&amp;Units!C2243&amp;"-"&amp;PROPER(Units!D2243))</f>
        <v>8448030-Vigo County School Corporation</v>
      </c>
      <c r="F2243" t="str">
        <f t="shared" ref="F2243:F2306" si="77">IF(LEFT(E2243,2)=$F$1,$F$1,"")</f>
        <v/>
      </c>
      <c r="G2243" t="str">
        <f>IF(F2243="","",COUNTIF($F$2:F2243,F2243))</f>
        <v/>
      </c>
      <c r="H2243" t="str">
        <f t="shared" ref="H2243:H2306" si="78">IF(G2243="","",E2243)</f>
        <v/>
      </c>
    </row>
    <row r="2244" spans="5:8" x14ac:dyDescent="0.35">
      <c r="E2244" t="str">
        <f>IF(Units!A2244="","",Units!A2244&amp;Units!B2244&amp;Units!C2244&amp;"-"&amp;PROPER(Units!D2244))</f>
        <v>8450229-Vigo County Public Library</v>
      </c>
      <c r="F2244" t="str">
        <f t="shared" si="77"/>
        <v/>
      </c>
      <c r="G2244" t="str">
        <f>IF(F2244="","",COUNTIF($F$2:F2244,F2244))</f>
        <v/>
      </c>
      <c r="H2244" t="str">
        <f t="shared" si="78"/>
        <v/>
      </c>
    </row>
    <row r="2245" spans="5:8" x14ac:dyDescent="0.35">
      <c r="E2245" t="str">
        <f>IF(Units!A2245="","",Units!A2245&amp;Units!B2245&amp;Units!C2245&amp;"-"&amp;PROPER(Units!D2245))</f>
        <v>8460334-Vigo County Solid Waste Management District</v>
      </c>
      <c r="F2245" t="str">
        <f t="shared" si="77"/>
        <v/>
      </c>
      <c r="G2245" t="str">
        <f>IF(F2245="","",COUNTIF($F$2:F2245,F2245))</f>
        <v/>
      </c>
      <c r="H2245" t="str">
        <f t="shared" si="78"/>
        <v/>
      </c>
    </row>
    <row r="2246" spans="5:8" x14ac:dyDescent="0.35">
      <c r="E2246" t="str">
        <f>IF(Units!A2246="","",Units!A2246&amp;Units!B2246&amp;Units!C2246&amp;"-"&amp;PROPER(Units!D2246))</f>
        <v>8460871-Terre Haute Sanitary</v>
      </c>
      <c r="F2246" t="str">
        <f t="shared" si="77"/>
        <v/>
      </c>
      <c r="G2246" t="str">
        <f>IF(F2246="","",COUNTIF($F$2:F2246,F2246))</f>
        <v/>
      </c>
      <c r="H2246" t="str">
        <f t="shared" si="78"/>
        <v/>
      </c>
    </row>
    <row r="2247" spans="5:8" x14ac:dyDescent="0.35">
      <c r="E2247" t="str">
        <f>IF(Units!A2247="","",Units!A2247&amp;Units!B2247&amp;Units!C2247&amp;"-"&amp;PROPER(Units!D2247))</f>
        <v>8460872-Terre Haute International Airport</v>
      </c>
      <c r="F2247" t="str">
        <f t="shared" si="77"/>
        <v/>
      </c>
      <c r="G2247" t="str">
        <f>IF(F2247="","",COUNTIF($F$2:F2247,F2247))</f>
        <v/>
      </c>
      <c r="H2247" t="str">
        <f t="shared" si="78"/>
        <v/>
      </c>
    </row>
    <row r="2248" spans="5:8" x14ac:dyDescent="0.35">
      <c r="E2248" t="str">
        <f>IF(Units!A2248="","",Units!A2248&amp;Units!B2248&amp;Units!C2248&amp;"-"&amp;PROPER(Units!D2248))</f>
        <v>8460958-Honey Creek Fire Protection</v>
      </c>
      <c r="F2248" t="str">
        <f t="shared" si="77"/>
        <v/>
      </c>
      <c r="G2248" t="str">
        <f>IF(F2248="","",COUNTIF($F$2:F2248,F2248))</f>
        <v/>
      </c>
      <c r="H2248" t="str">
        <f t="shared" si="78"/>
        <v/>
      </c>
    </row>
    <row r="2249" spans="5:8" x14ac:dyDescent="0.35">
      <c r="E2249" t="str">
        <f>IF(Units!A2249="","",Units!A2249&amp;Units!B2249&amp;Units!C2249&amp;"-"&amp;PROPER(Units!D2249))</f>
        <v>8460970-New Goshen Fire Protection District</v>
      </c>
      <c r="F2249" t="str">
        <f t="shared" si="77"/>
        <v/>
      </c>
      <c r="G2249" t="str">
        <f>IF(F2249="","",COUNTIF($F$2:F2249,F2249))</f>
        <v/>
      </c>
      <c r="H2249" t="str">
        <f t="shared" si="78"/>
        <v/>
      </c>
    </row>
    <row r="2250" spans="5:8" x14ac:dyDescent="0.35">
      <c r="E2250" t="str">
        <f>IF(Units!A2250="","",Units!A2250&amp;Units!B2250&amp;Units!C2250&amp;"-"&amp;PROPER(Units!D2250))</f>
        <v>8460981-Lost Creek Fire Protection District</v>
      </c>
      <c r="F2250" t="str">
        <f t="shared" si="77"/>
        <v/>
      </c>
      <c r="G2250" t="str">
        <f>IF(F2250="","",COUNTIF($F$2:F2250,F2250))</f>
        <v/>
      </c>
      <c r="H2250" t="str">
        <f t="shared" si="78"/>
        <v/>
      </c>
    </row>
    <row r="2251" spans="5:8" x14ac:dyDescent="0.35">
      <c r="E2251" t="str">
        <f>IF(Units!A2251="","",Units!A2251&amp;Units!B2251&amp;Units!C2251&amp;"-"&amp;PROPER(Units!D2251))</f>
        <v>8461005-Prairieton Fire Protection District</v>
      </c>
      <c r="F2251" t="str">
        <f t="shared" si="77"/>
        <v/>
      </c>
      <c r="G2251" t="str">
        <f>IF(F2251="","",COUNTIF($F$2:F2251,F2251))</f>
        <v/>
      </c>
      <c r="H2251" t="str">
        <f t="shared" si="78"/>
        <v/>
      </c>
    </row>
    <row r="2252" spans="5:8" x14ac:dyDescent="0.35">
      <c r="E2252" t="str">
        <f>IF(Units!A2252="","",Units!A2252&amp;Units!B2252&amp;Units!C2252&amp;"-"&amp;PROPER(Units!D2252))</f>
        <v>8461023-Riley Fire Protection District</v>
      </c>
      <c r="F2252" t="str">
        <f t="shared" si="77"/>
        <v/>
      </c>
      <c r="G2252" t="str">
        <f>IF(F2252="","",COUNTIF($F$2:F2252,F2252))</f>
        <v/>
      </c>
      <c r="H2252" t="str">
        <f t="shared" si="78"/>
        <v/>
      </c>
    </row>
    <row r="2253" spans="5:8" x14ac:dyDescent="0.35">
      <c r="E2253" t="str">
        <f>IF(Units!A2253="","",Units!A2253&amp;Units!B2253&amp;Units!C2253&amp;"-"&amp;PROPER(Units!D2253))</f>
        <v>8461086-Sugar Creek Township Fire District</v>
      </c>
      <c r="F2253" t="str">
        <f t="shared" si="77"/>
        <v/>
      </c>
      <c r="G2253" t="str">
        <f>IF(F2253="","",COUNTIF($F$2:F2253,F2253))</f>
        <v/>
      </c>
      <c r="H2253" t="str">
        <f t="shared" si="78"/>
        <v/>
      </c>
    </row>
    <row r="2254" spans="5:8" x14ac:dyDescent="0.35">
      <c r="E2254" t="str">
        <f>IF(Units!A2254="","",Units!A2254&amp;Units!B2254&amp;Units!C2254&amp;"-"&amp;PROPER(Units!D2254))</f>
        <v>8470042-Prairie Creek-Vigo Conservancy</v>
      </c>
      <c r="F2254" t="str">
        <f t="shared" si="77"/>
        <v/>
      </c>
      <c r="G2254" t="str">
        <f>IF(F2254="","",COUNTIF($F$2:F2254,F2254))</f>
        <v/>
      </c>
      <c r="H2254" t="str">
        <f t="shared" si="78"/>
        <v/>
      </c>
    </row>
    <row r="2255" spans="5:8" x14ac:dyDescent="0.35">
      <c r="E2255" t="str">
        <f>IF(Units!A2255="","",Units!A2255&amp;Units!B2255&amp;Units!C2255&amp;"-"&amp;PROPER(Units!D2255))</f>
        <v>8470049-Honey Creek-Vigo Conservancy</v>
      </c>
      <c r="F2255" t="str">
        <f t="shared" si="77"/>
        <v/>
      </c>
      <c r="G2255" t="str">
        <f>IF(F2255="","",COUNTIF($F$2:F2255,F2255))</f>
        <v/>
      </c>
      <c r="H2255" t="str">
        <f t="shared" si="78"/>
        <v/>
      </c>
    </row>
    <row r="2256" spans="5:8" x14ac:dyDescent="0.35">
      <c r="E2256" t="str">
        <f>IF(Units!A2256="","",Units!A2256&amp;Units!B2256&amp;Units!C2256&amp;"-"&amp;PROPER(Units!D2256))</f>
        <v>8470104-West Vigo Levee Association Conservancy District</v>
      </c>
      <c r="F2256" t="str">
        <f t="shared" si="77"/>
        <v/>
      </c>
      <c r="G2256" t="str">
        <f>IF(F2256="","",COUNTIF($F$2:F2256,F2256))</f>
        <v/>
      </c>
      <c r="H2256" t="str">
        <f t="shared" si="78"/>
        <v/>
      </c>
    </row>
    <row r="2257" spans="5:8" x14ac:dyDescent="0.35">
      <c r="E2257" t="str">
        <f>IF(Units!A2257="","",Units!A2257&amp;Units!B2257&amp;Units!C2257&amp;"-"&amp;PROPER(Units!D2257))</f>
        <v>8470332-Moveover Lake Conservancy District</v>
      </c>
      <c r="F2257" t="str">
        <f t="shared" si="77"/>
        <v/>
      </c>
      <c r="G2257" t="str">
        <f>IF(F2257="","",COUNTIF($F$2:F2257,F2257))</f>
        <v/>
      </c>
      <c r="H2257" t="str">
        <f t="shared" si="78"/>
        <v/>
      </c>
    </row>
    <row r="2258" spans="5:8" x14ac:dyDescent="0.35">
      <c r="E2258" t="str">
        <f>IF(Units!A2258="","",Units!A2258&amp;Units!B2258&amp;Units!C2258&amp;"-"&amp;PROPER(Units!D2258))</f>
        <v>8470847-Greenfield Bayou Levee &amp; Ditch Conservancy</v>
      </c>
      <c r="F2258" t="str">
        <f t="shared" si="77"/>
        <v/>
      </c>
      <c r="G2258" t="str">
        <f>IF(F2258="","",COUNTIF($F$2:F2258,F2258))</f>
        <v/>
      </c>
      <c r="H2258" t="str">
        <f t="shared" si="78"/>
        <v/>
      </c>
    </row>
    <row r="2259" spans="5:8" x14ac:dyDescent="0.35">
      <c r="E2259" t="str">
        <f>IF(Units!A2259="","",Units!A2259&amp;Units!B2259&amp;Units!C2259&amp;"-"&amp;PROPER(Units!D2259))</f>
        <v>8510000-Wabash County</v>
      </c>
      <c r="F2259" t="str">
        <f t="shared" si="77"/>
        <v/>
      </c>
      <c r="G2259" t="str">
        <f>IF(F2259="","",COUNTIF($F$2:F2259,F2259))</f>
        <v/>
      </c>
      <c r="H2259" t="str">
        <f t="shared" si="78"/>
        <v/>
      </c>
    </row>
    <row r="2260" spans="5:8" x14ac:dyDescent="0.35">
      <c r="E2260" t="str">
        <f>IF(Units!A2260="","",Units!A2260&amp;Units!B2260&amp;Units!C2260&amp;"-"&amp;PROPER(Units!D2260))</f>
        <v>8520001-Chester Township</v>
      </c>
      <c r="F2260" t="str">
        <f t="shared" si="77"/>
        <v/>
      </c>
      <c r="G2260" t="str">
        <f>IF(F2260="","",COUNTIF($F$2:F2260,F2260))</f>
        <v/>
      </c>
      <c r="H2260" t="str">
        <f t="shared" si="78"/>
        <v/>
      </c>
    </row>
    <row r="2261" spans="5:8" x14ac:dyDescent="0.35">
      <c r="E2261" t="str">
        <f>IF(Units!A2261="","",Units!A2261&amp;Units!B2261&amp;Units!C2261&amp;"-"&amp;PROPER(Units!D2261))</f>
        <v>8520002-Lagro Township</v>
      </c>
      <c r="F2261" t="str">
        <f t="shared" si="77"/>
        <v/>
      </c>
      <c r="G2261" t="str">
        <f>IF(F2261="","",COUNTIF($F$2:F2261,F2261))</f>
        <v/>
      </c>
      <c r="H2261" t="str">
        <f t="shared" si="78"/>
        <v/>
      </c>
    </row>
    <row r="2262" spans="5:8" x14ac:dyDescent="0.35">
      <c r="E2262" t="str">
        <f>IF(Units!A2262="","",Units!A2262&amp;Units!B2262&amp;Units!C2262&amp;"-"&amp;PROPER(Units!D2262))</f>
        <v>8520003-Liberty Township</v>
      </c>
      <c r="F2262" t="str">
        <f t="shared" si="77"/>
        <v/>
      </c>
      <c r="G2262" t="str">
        <f>IF(F2262="","",COUNTIF($F$2:F2262,F2262))</f>
        <v/>
      </c>
      <c r="H2262" t="str">
        <f t="shared" si="78"/>
        <v/>
      </c>
    </row>
    <row r="2263" spans="5:8" x14ac:dyDescent="0.35">
      <c r="E2263" t="str">
        <f>IF(Units!A2263="","",Units!A2263&amp;Units!B2263&amp;Units!C2263&amp;"-"&amp;PROPER(Units!D2263))</f>
        <v>8520004-Noble Township</v>
      </c>
      <c r="F2263" t="str">
        <f t="shared" si="77"/>
        <v/>
      </c>
      <c r="G2263" t="str">
        <f>IF(F2263="","",COUNTIF($F$2:F2263,F2263))</f>
        <v/>
      </c>
      <c r="H2263" t="str">
        <f t="shared" si="78"/>
        <v/>
      </c>
    </row>
    <row r="2264" spans="5:8" x14ac:dyDescent="0.35">
      <c r="E2264" t="str">
        <f>IF(Units!A2264="","",Units!A2264&amp;Units!B2264&amp;Units!C2264&amp;"-"&amp;PROPER(Units!D2264))</f>
        <v>8520005-Paw Paw Township</v>
      </c>
      <c r="F2264" t="str">
        <f t="shared" si="77"/>
        <v/>
      </c>
      <c r="G2264" t="str">
        <f>IF(F2264="","",COUNTIF($F$2:F2264,F2264))</f>
        <v/>
      </c>
      <c r="H2264" t="str">
        <f t="shared" si="78"/>
        <v/>
      </c>
    </row>
    <row r="2265" spans="5:8" x14ac:dyDescent="0.35">
      <c r="E2265" t="str">
        <f>IF(Units!A2265="","",Units!A2265&amp;Units!B2265&amp;Units!C2265&amp;"-"&amp;PROPER(Units!D2265))</f>
        <v>8520006-Pleasant Township</v>
      </c>
      <c r="F2265" t="str">
        <f t="shared" si="77"/>
        <v/>
      </c>
      <c r="G2265" t="str">
        <f>IF(F2265="","",COUNTIF($F$2:F2265,F2265))</f>
        <v/>
      </c>
      <c r="H2265" t="str">
        <f t="shared" si="78"/>
        <v/>
      </c>
    </row>
    <row r="2266" spans="5:8" x14ac:dyDescent="0.35">
      <c r="E2266" t="str">
        <f>IF(Units!A2266="","",Units!A2266&amp;Units!B2266&amp;Units!C2266&amp;"-"&amp;PROPER(Units!D2266))</f>
        <v>8520007-Waltz Township</v>
      </c>
      <c r="F2266" t="str">
        <f t="shared" si="77"/>
        <v/>
      </c>
      <c r="G2266" t="str">
        <f>IF(F2266="","",COUNTIF($F$2:F2266,F2266))</f>
        <v/>
      </c>
      <c r="H2266" t="str">
        <f t="shared" si="78"/>
        <v/>
      </c>
    </row>
    <row r="2267" spans="5:8" x14ac:dyDescent="0.35">
      <c r="E2267" t="str">
        <f>IF(Units!A2267="","",Units!A2267&amp;Units!B2267&amp;Units!C2267&amp;"-"&amp;PROPER(Units!D2267))</f>
        <v>8530313-Wabash Civil City</v>
      </c>
      <c r="F2267" t="str">
        <f t="shared" si="77"/>
        <v/>
      </c>
      <c r="G2267" t="str">
        <f>IF(F2267="","",COUNTIF($F$2:F2267,F2267))</f>
        <v/>
      </c>
      <c r="H2267" t="str">
        <f t="shared" si="78"/>
        <v/>
      </c>
    </row>
    <row r="2268" spans="5:8" x14ac:dyDescent="0.35">
      <c r="E2268" t="str">
        <f>IF(Units!A2268="","",Units!A2268&amp;Units!B2268&amp;Units!C2268&amp;"-"&amp;PROPER(Units!D2268))</f>
        <v>8530511-North Manchester Civil Town</v>
      </c>
      <c r="F2268" t="str">
        <f t="shared" si="77"/>
        <v/>
      </c>
      <c r="G2268" t="str">
        <f>IF(F2268="","",COUNTIF($F$2:F2268,F2268))</f>
        <v/>
      </c>
      <c r="H2268" t="str">
        <f t="shared" si="78"/>
        <v/>
      </c>
    </row>
    <row r="2269" spans="5:8" x14ac:dyDescent="0.35">
      <c r="E2269" t="str">
        <f>IF(Units!A2269="","",Units!A2269&amp;Units!B2269&amp;Units!C2269&amp;"-"&amp;PROPER(Units!D2269))</f>
        <v>8530906-Lafontaine Civil Town</v>
      </c>
      <c r="F2269" t="str">
        <f t="shared" si="77"/>
        <v/>
      </c>
      <c r="G2269" t="str">
        <f>IF(F2269="","",COUNTIF($F$2:F2269,F2269))</f>
        <v/>
      </c>
      <c r="H2269" t="str">
        <f t="shared" si="78"/>
        <v/>
      </c>
    </row>
    <row r="2270" spans="5:8" x14ac:dyDescent="0.35">
      <c r="E2270" t="str">
        <f>IF(Units!A2270="","",Units!A2270&amp;Units!B2270&amp;Units!C2270&amp;"-"&amp;PROPER(Units!D2270))</f>
        <v>8530907-Lagro Civil Town</v>
      </c>
      <c r="F2270" t="str">
        <f t="shared" si="77"/>
        <v/>
      </c>
      <c r="G2270" t="str">
        <f>IF(F2270="","",COUNTIF($F$2:F2270,F2270))</f>
        <v/>
      </c>
      <c r="H2270" t="str">
        <f t="shared" si="78"/>
        <v/>
      </c>
    </row>
    <row r="2271" spans="5:8" x14ac:dyDescent="0.35">
      <c r="E2271" t="str">
        <f>IF(Units!A2271="","",Units!A2271&amp;Units!B2271&amp;Units!C2271&amp;"-"&amp;PROPER(Units!D2271))</f>
        <v>8530908-Roann Civil Town</v>
      </c>
      <c r="F2271" t="str">
        <f t="shared" si="77"/>
        <v/>
      </c>
      <c r="G2271" t="str">
        <f>IF(F2271="","",COUNTIF($F$2:F2271,F2271))</f>
        <v/>
      </c>
      <c r="H2271" t="str">
        <f t="shared" si="78"/>
        <v/>
      </c>
    </row>
    <row r="2272" spans="5:8" x14ac:dyDescent="0.35">
      <c r="E2272" t="str">
        <f>IF(Units!A2272="","",Units!A2272&amp;Units!B2272&amp;Units!C2272&amp;"-"&amp;PROPER(Units!D2272))</f>
        <v>8548045-Manchester Community School Corporation</v>
      </c>
      <c r="F2272" t="str">
        <f t="shared" si="77"/>
        <v/>
      </c>
      <c r="G2272" t="str">
        <f>IF(F2272="","",COUNTIF($F$2:F2272,F2272))</f>
        <v/>
      </c>
      <c r="H2272" t="str">
        <f t="shared" si="78"/>
        <v/>
      </c>
    </row>
    <row r="2273" spans="5:8" x14ac:dyDescent="0.35">
      <c r="E2273" t="str">
        <f>IF(Units!A2273="","",Units!A2273&amp;Units!B2273&amp;Units!C2273&amp;"-"&amp;PROPER(Units!D2273))</f>
        <v>8548050-M.S.D. Wabash County School Corporation</v>
      </c>
      <c r="F2273" t="str">
        <f t="shared" si="77"/>
        <v/>
      </c>
      <c r="G2273" t="str">
        <f>IF(F2273="","",COUNTIF($F$2:F2273,F2273))</f>
        <v/>
      </c>
      <c r="H2273" t="str">
        <f t="shared" si="78"/>
        <v/>
      </c>
    </row>
    <row r="2274" spans="5:8" x14ac:dyDescent="0.35">
      <c r="E2274" t="str">
        <f>IF(Units!A2274="","",Units!A2274&amp;Units!B2274&amp;Units!C2274&amp;"-"&amp;PROPER(Units!D2274))</f>
        <v>8548060-Wabash City School Corporation</v>
      </c>
      <c r="F2274" t="str">
        <f t="shared" si="77"/>
        <v/>
      </c>
      <c r="G2274" t="str">
        <f>IF(F2274="","",COUNTIF($F$2:F2274,F2274))</f>
        <v/>
      </c>
      <c r="H2274" t="str">
        <f t="shared" si="78"/>
        <v/>
      </c>
    </row>
    <row r="2275" spans="5:8" x14ac:dyDescent="0.35">
      <c r="E2275" t="str">
        <f>IF(Units!A2275="","",Units!A2275&amp;Units!B2275&amp;Units!C2275&amp;"-"&amp;PROPER(Units!D2275))</f>
        <v>8550230-North Manchester Public Library</v>
      </c>
      <c r="F2275" t="str">
        <f t="shared" si="77"/>
        <v/>
      </c>
      <c r="G2275" t="str">
        <f>IF(F2275="","",COUNTIF($F$2:F2275,F2275))</f>
        <v/>
      </c>
      <c r="H2275" t="str">
        <f t="shared" si="78"/>
        <v/>
      </c>
    </row>
    <row r="2276" spans="5:8" x14ac:dyDescent="0.35">
      <c r="E2276" t="str">
        <f>IF(Units!A2276="","",Units!A2276&amp;Units!B2276&amp;Units!C2276&amp;"-"&amp;PROPER(Units!D2276))</f>
        <v>8550231-Roann Public Library</v>
      </c>
      <c r="F2276" t="str">
        <f t="shared" si="77"/>
        <v/>
      </c>
      <c r="G2276" t="str">
        <f>IF(F2276="","",COUNTIF($F$2:F2276,F2276))</f>
        <v/>
      </c>
      <c r="H2276" t="str">
        <f t="shared" si="78"/>
        <v/>
      </c>
    </row>
    <row r="2277" spans="5:8" x14ac:dyDescent="0.35">
      <c r="E2277" t="str">
        <f>IF(Units!A2277="","",Units!A2277&amp;Units!B2277&amp;Units!C2277&amp;"-"&amp;PROPER(Units!D2277))</f>
        <v>8550232-Wabash Public Library</v>
      </c>
      <c r="F2277" t="str">
        <f t="shared" si="77"/>
        <v/>
      </c>
      <c r="G2277" t="str">
        <f>IF(F2277="","",COUNTIF($F$2:F2277,F2277))</f>
        <v/>
      </c>
      <c r="H2277" t="str">
        <f t="shared" si="78"/>
        <v/>
      </c>
    </row>
    <row r="2278" spans="5:8" x14ac:dyDescent="0.35">
      <c r="E2278" t="str">
        <f>IF(Units!A2278="","",Units!A2278&amp;Units!B2278&amp;Units!C2278&amp;"-"&amp;PROPER(Units!D2278))</f>
        <v>8561075-Wabash County Solid Waste Management District</v>
      </c>
      <c r="F2278" t="str">
        <f t="shared" si="77"/>
        <v/>
      </c>
      <c r="G2278" t="str">
        <f>IF(F2278="","",COUNTIF($F$2:F2278,F2278))</f>
        <v/>
      </c>
      <c r="H2278" t="str">
        <f t="shared" si="78"/>
        <v/>
      </c>
    </row>
    <row r="2279" spans="5:8" x14ac:dyDescent="0.35">
      <c r="E2279" t="str">
        <f>IF(Units!A2279="","",Units!A2279&amp;Units!B2279&amp;Units!C2279&amp;"-"&amp;PROPER(Units!D2279))</f>
        <v>8610000-Warren County</v>
      </c>
      <c r="F2279" t="str">
        <f t="shared" si="77"/>
        <v/>
      </c>
      <c r="G2279" t="str">
        <f>IF(F2279="","",COUNTIF($F$2:F2279,F2279))</f>
        <v/>
      </c>
      <c r="H2279" t="str">
        <f t="shared" si="78"/>
        <v/>
      </c>
    </row>
    <row r="2280" spans="5:8" x14ac:dyDescent="0.35">
      <c r="E2280" t="str">
        <f>IF(Units!A2280="","",Units!A2280&amp;Units!B2280&amp;Units!C2280&amp;"-"&amp;PROPER(Units!D2280))</f>
        <v>8620001-Adams Township</v>
      </c>
      <c r="F2280" t="str">
        <f t="shared" si="77"/>
        <v/>
      </c>
      <c r="G2280" t="str">
        <f>IF(F2280="","",COUNTIF($F$2:F2280,F2280))</f>
        <v/>
      </c>
      <c r="H2280" t="str">
        <f t="shared" si="78"/>
        <v/>
      </c>
    </row>
    <row r="2281" spans="5:8" x14ac:dyDescent="0.35">
      <c r="E2281" t="str">
        <f>IF(Units!A2281="","",Units!A2281&amp;Units!B2281&amp;Units!C2281&amp;"-"&amp;PROPER(Units!D2281))</f>
        <v>8620002-Jordan Township</v>
      </c>
      <c r="F2281" t="str">
        <f t="shared" si="77"/>
        <v/>
      </c>
      <c r="G2281" t="str">
        <f>IF(F2281="","",COUNTIF($F$2:F2281,F2281))</f>
        <v/>
      </c>
      <c r="H2281" t="str">
        <f t="shared" si="78"/>
        <v/>
      </c>
    </row>
    <row r="2282" spans="5:8" x14ac:dyDescent="0.35">
      <c r="E2282" t="str">
        <f>IF(Units!A2282="","",Units!A2282&amp;Units!B2282&amp;Units!C2282&amp;"-"&amp;PROPER(Units!D2282))</f>
        <v>8620003-Kent Township</v>
      </c>
      <c r="F2282" t="str">
        <f t="shared" si="77"/>
        <v/>
      </c>
      <c r="G2282" t="str">
        <f>IF(F2282="","",COUNTIF($F$2:F2282,F2282))</f>
        <v/>
      </c>
      <c r="H2282" t="str">
        <f t="shared" si="78"/>
        <v/>
      </c>
    </row>
    <row r="2283" spans="5:8" x14ac:dyDescent="0.35">
      <c r="E2283" t="str">
        <f>IF(Units!A2283="","",Units!A2283&amp;Units!B2283&amp;Units!C2283&amp;"-"&amp;PROPER(Units!D2283))</f>
        <v>8620004-Liberty Township</v>
      </c>
      <c r="F2283" t="str">
        <f t="shared" si="77"/>
        <v/>
      </c>
      <c r="G2283" t="str">
        <f>IF(F2283="","",COUNTIF($F$2:F2283,F2283))</f>
        <v/>
      </c>
      <c r="H2283" t="str">
        <f t="shared" si="78"/>
        <v/>
      </c>
    </row>
    <row r="2284" spans="5:8" x14ac:dyDescent="0.35">
      <c r="E2284" t="str">
        <f>IF(Units!A2284="","",Units!A2284&amp;Units!B2284&amp;Units!C2284&amp;"-"&amp;PROPER(Units!D2284))</f>
        <v>8620005-Medina Township</v>
      </c>
      <c r="F2284" t="str">
        <f t="shared" si="77"/>
        <v/>
      </c>
      <c r="G2284" t="str">
        <f>IF(F2284="","",COUNTIF($F$2:F2284,F2284))</f>
        <v/>
      </c>
      <c r="H2284" t="str">
        <f t="shared" si="78"/>
        <v/>
      </c>
    </row>
    <row r="2285" spans="5:8" x14ac:dyDescent="0.35">
      <c r="E2285" t="str">
        <f>IF(Units!A2285="","",Units!A2285&amp;Units!B2285&amp;Units!C2285&amp;"-"&amp;PROPER(Units!D2285))</f>
        <v>8620006-Mound Township</v>
      </c>
      <c r="F2285" t="str">
        <f t="shared" si="77"/>
        <v/>
      </c>
      <c r="G2285" t="str">
        <f>IF(F2285="","",COUNTIF($F$2:F2285,F2285))</f>
        <v/>
      </c>
      <c r="H2285" t="str">
        <f t="shared" si="78"/>
        <v/>
      </c>
    </row>
    <row r="2286" spans="5:8" x14ac:dyDescent="0.35">
      <c r="E2286" t="str">
        <f>IF(Units!A2286="","",Units!A2286&amp;Units!B2286&amp;Units!C2286&amp;"-"&amp;PROPER(Units!D2286))</f>
        <v>8620007-Pike Township</v>
      </c>
      <c r="F2286" t="str">
        <f t="shared" si="77"/>
        <v/>
      </c>
      <c r="G2286" t="str">
        <f>IF(F2286="","",COUNTIF($F$2:F2286,F2286))</f>
        <v/>
      </c>
      <c r="H2286" t="str">
        <f t="shared" si="78"/>
        <v/>
      </c>
    </row>
    <row r="2287" spans="5:8" x14ac:dyDescent="0.35">
      <c r="E2287" t="str">
        <f>IF(Units!A2287="","",Units!A2287&amp;Units!B2287&amp;Units!C2287&amp;"-"&amp;PROPER(Units!D2287))</f>
        <v>8620008-Pine Township</v>
      </c>
      <c r="F2287" t="str">
        <f t="shared" si="77"/>
        <v/>
      </c>
      <c r="G2287" t="str">
        <f>IF(F2287="","",COUNTIF($F$2:F2287,F2287))</f>
        <v/>
      </c>
      <c r="H2287" t="str">
        <f t="shared" si="78"/>
        <v/>
      </c>
    </row>
    <row r="2288" spans="5:8" x14ac:dyDescent="0.35">
      <c r="E2288" t="str">
        <f>IF(Units!A2288="","",Units!A2288&amp;Units!B2288&amp;Units!C2288&amp;"-"&amp;PROPER(Units!D2288))</f>
        <v>8620009-Prairie Township</v>
      </c>
      <c r="F2288" t="str">
        <f t="shared" si="77"/>
        <v/>
      </c>
      <c r="G2288" t="str">
        <f>IF(F2288="","",COUNTIF($F$2:F2288,F2288))</f>
        <v/>
      </c>
      <c r="H2288" t="str">
        <f t="shared" si="78"/>
        <v/>
      </c>
    </row>
    <row r="2289" spans="5:8" x14ac:dyDescent="0.35">
      <c r="E2289" t="str">
        <f>IF(Units!A2289="","",Units!A2289&amp;Units!B2289&amp;Units!C2289&amp;"-"&amp;PROPER(Units!D2289))</f>
        <v>8620010-Steuben Township</v>
      </c>
      <c r="F2289" t="str">
        <f t="shared" si="77"/>
        <v/>
      </c>
      <c r="G2289" t="str">
        <f>IF(F2289="","",COUNTIF($F$2:F2289,F2289))</f>
        <v/>
      </c>
      <c r="H2289" t="str">
        <f t="shared" si="78"/>
        <v/>
      </c>
    </row>
    <row r="2290" spans="5:8" x14ac:dyDescent="0.35">
      <c r="E2290" t="str">
        <f>IF(Units!A2290="","",Units!A2290&amp;Units!B2290&amp;Units!C2290&amp;"-"&amp;PROPER(Units!D2290))</f>
        <v>8620011-Warren Township</v>
      </c>
      <c r="F2290" t="str">
        <f t="shared" si="77"/>
        <v/>
      </c>
      <c r="G2290" t="str">
        <f>IF(F2290="","",COUNTIF($F$2:F2290,F2290))</f>
        <v/>
      </c>
      <c r="H2290" t="str">
        <f t="shared" si="78"/>
        <v/>
      </c>
    </row>
    <row r="2291" spans="5:8" x14ac:dyDescent="0.35">
      <c r="E2291" t="str">
        <f>IF(Units!A2291="","",Units!A2291&amp;Units!B2291&amp;Units!C2291&amp;"-"&amp;PROPER(Units!D2291))</f>
        <v>8620012-Washington Township</v>
      </c>
      <c r="F2291" t="str">
        <f t="shared" si="77"/>
        <v/>
      </c>
      <c r="G2291" t="str">
        <f>IF(F2291="","",COUNTIF($F$2:F2291,F2291))</f>
        <v/>
      </c>
      <c r="H2291" t="str">
        <f t="shared" si="78"/>
        <v/>
      </c>
    </row>
    <row r="2292" spans="5:8" x14ac:dyDescent="0.35">
      <c r="E2292" t="str">
        <f>IF(Units!A2292="","",Units!A2292&amp;Units!B2292&amp;Units!C2292&amp;"-"&amp;PROPER(Units!D2292))</f>
        <v>8630909-Pine Village Civil Town</v>
      </c>
      <c r="F2292" t="str">
        <f t="shared" si="77"/>
        <v/>
      </c>
      <c r="G2292" t="str">
        <f>IF(F2292="","",COUNTIF($F$2:F2292,F2292))</f>
        <v/>
      </c>
      <c r="H2292" t="str">
        <f t="shared" si="78"/>
        <v/>
      </c>
    </row>
    <row r="2293" spans="5:8" x14ac:dyDescent="0.35">
      <c r="E2293" t="str">
        <f>IF(Units!A2293="","",Units!A2293&amp;Units!B2293&amp;Units!C2293&amp;"-"&amp;PROPER(Units!D2293))</f>
        <v>8630910-State Line City Civil Town</v>
      </c>
      <c r="F2293" t="str">
        <f t="shared" si="77"/>
        <v/>
      </c>
      <c r="G2293" t="str">
        <f>IF(F2293="","",COUNTIF($F$2:F2293,F2293))</f>
        <v/>
      </c>
      <c r="H2293" t="str">
        <f t="shared" si="78"/>
        <v/>
      </c>
    </row>
    <row r="2294" spans="5:8" x14ac:dyDescent="0.35">
      <c r="E2294" t="str">
        <f>IF(Units!A2294="","",Units!A2294&amp;Units!B2294&amp;Units!C2294&amp;"-"&amp;PROPER(Units!D2294))</f>
        <v>8630911-West Lebanon Civil Town</v>
      </c>
      <c r="F2294" t="str">
        <f t="shared" si="77"/>
        <v/>
      </c>
      <c r="G2294" t="str">
        <f>IF(F2294="","",COUNTIF($F$2:F2294,F2294))</f>
        <v/>
      </c>
      <c r="H2294" t="str">
        <f t="shared" si="78"/>
        <v/>
      </c>
    </row>
    <row r="2295" spans="5:8" x14ac:dyDescent="0.35">
      <c r="E2295" t="str">
        <f>IF(Units!A2295="","",Units!A2295&amp;Units!B2295&amp;Units!C2295&amp;"-"&amp;PROPER(Units!D2295))</f>
        <v>8630912-Williamsport Civil Town</v>
      </c>
      <c r="F2295" t="str">
        <f t="shared" si="77"/>
        <v/>
      </c>
      <c r="G2295" t="str">
        <f>IF(F2295="","",COUNTIF($F$2:F2295,F2295))</f>
        <v/>
      </c>
      <c r="H2295" t="str">
        <f t="shared" si="78"/>
        <v/>
      </c>
    </row>
    <row r="2296" spans="5:8" x14ac:dyDescent="0.35">
      <c r="E2296" t="str">
        <f>IF(Units!A2296="","",Units!A2296&amp;Units!B2296&amp;Units!C2296&amp;"-"&amp;PROPER(Units!D2296))</f>
        <v>8648115-M.S.D. Of Warren County School Corporation</v>
      </c>
      <c r="F2296" t="str">
        <f t="shared" si="77"/>
        <v/>
      </c>
      <c r="G2296" t="str">
        <f>IF(F2296="","",COUNTIF($F$2:F2296,F2296))</f>
        <v/>
      </c>
      <c r="H2296" t="str">
        <f t="shared" si="78"/>
        <v/>
      </c>
    </row>
    <row r="2297" spans="5:8" x14ac:dyDescent="0.35">
      <c r="E2297" t="str">
        <f>IF(Units!A2297="","",Units!A2297&amp;Units!B2297&amp;Units!C2297&amp;"-"&amp;PROPER(Units!D2297))</f>
        <v>8650233-West Lebanon Public Library</v>
      </c>
      <c r="F2297" t="str">
        <f t="shared" si="77"/>
        <v/>
      </c>
      <c r="G2297" t="str">
        <f>IF(F2297="","",COUNTIF($F$2:F2297,F2297))</f>
        <v/>
      </c>
      <c r="H2297" t="str">
        <f t="shared" si="78"/>
        <v/>
      </c>
    </row>
    <row r="2298" spans="5:8" x14ac:dyDescent="0.35">
      <c r="E2298" t="str">
        <f>IF(Units!A2298="","",Units!A2298&amp;Units!B2298&amp;Units!C2298&amp;"-"&amp;PROPER(Units!D2298))</f>
        <v>8650234-Williamsport Public Library</v>
      </c>
      <c r="F2298" t="str">
        <f t="shared" si="77"/>
        <v/>
      </c>
      <c r="G2298" t="str">
        <f>IF(F2298="","",COUNTIF($F$2:F2298,F2298))</f>
        <v/>
      </c>
      <c r="H2298" t="str">
        <f t="shared" si="78"/>
        <v/>
      </c>
    </row>
    <row r="2299" spans="5:8" x14ac:dyDescent="0.35">
      <c r="E2299" t="str">
        <f>IF(Units!A2299="","",Units!A2299&amp;Units!B2299&amp;Units!C2299&amp;"-"&amp;PROPER(Units!D2299))</f>
        <v>8661033-Warren County Solid Waste</v>
      </c>
      <c r="F2299" t="str">
        <f t="shared" si="77"/>
        <v/>
      </c>
      <c r="G2299" t="str">
        <f>IF(F2299="","",COUNTIF($F$2:F2299,F2299))</f>
        <v/>
      </c>
      <c r="H2299" t="str">
        <f t="shared" si="78"/>
        <v/>
      </c>
    </row>
    <row r="2300" spans="5:8" x14ac:dyDescent="0.35">
      <c r="E2300" t="str">
        <f>IF(Units!A2300="","",Units!A2300&amp;Units!B2300&amp;Units!C2300&amp;"-"&amp;PROPER(Units!D2300))</f>
        <v>8670043-Jordan Creek Conservancy</v>
      </c>
      <c r="F2300" t="str">
        <f t="shared" si="77"/>
        <v/>
      </c>
      <c r="G2300" t="str">
        <f>IF(F2300="","",COUNTIF($F$2:F2300,F2300))</f>
        <v/>
      </c>
      <c r="H2300" t="str">
        <f t="shared" si="78"/>
        <v/>
      </c>
    </row>
    <row r="2301" spans="5:8" x14ac:dyDescent="0.35">
      <c r="E2301" t="str">
        <f>IF(Units!A2301="","",Units!A2301&amp;Units!B2301&amp;Units!C2301&amp;"-"&amp;PROPER(Units!D2301))</f>
        <v>8670044-Kickapoo Creek Conservancy District</v>
      </c>
      <c r="F2301" t="str">
        <f t="shared" si="77"/>
        <v/>
      </c>
      <c r="G2301" t="str">
        <f>IF(F2301="","",COUNTIF($F$2:F2301,F2301))</f>
        <v/>
      </c>
      <c r="H2301" t="str">
        <f t="shared" si="78"/>
        <v/>
      </c>
    </row>
    <row r="2302" spans="5:8" x14ac:dyDescent="0.35">
      <c r="E2302" t="str">
        <f>IF(Units!A2302="","",Units!A2302&amp;Units!B2302&amp;Units!C2302&amp;"-"&amp;PROPER(Units!D2302))</f>
        <v>8710000-Warrick County</v>
      </c>
      <c r="F2302" t="str">
        <f t="shared" si="77"/>
        <v/>
      </c>
      <c r="G2302" t="str">
        <f>IF(F2302="","",COUNTIF($F$2:F2302,F2302))</f>
        <v/>
      </c>
      <c r="H2302" t="str">
        <f t="shared" si="78"/>
        <v/>
      </c>
    </row>
    <row r="2303" spans="5:8" x14ac:dyDescent="0.35">
      <c r="E2303" t="str">
        <f>IF(Units!A2303="","",Units!A2303&amp;Units!B2303&amp;Units!C2303&amp;"-"&amp;PROPER(Units!D2303))</f>
        <v>8720001-Anderson Township</v>
      </c>
      <c r="F2303" t="str">
        <f t="shared" si="77"/>
        <v/>
      </c>
      <c r="G2303" t="str">
        <f>IF(F2303="","",COUNTIF($F$2:F2303,F2303))</f>
        <v/>
      </c>
      <c r="H2303" t="str">
        <f t="shared" si="78"/>
        <v/>
      </c>
    </row>
    <row r="2304" spans="5:8" x14ac:dyDescent="0.35">
      <c r="E2304" t="str">
        <f>IF(Units!A2304="","",Units!A2304&amp;Units!B2304&amp;Units!C2304&amp;"-"&amp;PROPER(Units!D2304))</f>
        <v>8720002-Boon Township</v>
      </c>
      <c r="F2304" t="str">
        <f t="shared" si="77"/>
        <v/>
      </c>
      <c r="G2304" t="str">
        <f>IF(F2304="","",COUNTIF($F$2:F2304,F2304))</f>
        <v/>
      </c>
      <c r="H2304" t="str">
        <f t="shared" si="78"/>
        <v/>
      </c>
    </row>
    <row r="2305" spans="5:8" x14ac:dyDescent="0.35">
      <c r="E2305" t="str">
        <f>IF(Units!A2305="","",Units!A2305&amp;Units!B2305&amp;Units!C2305&amp;"-"&amp;PROPER(Units!D2305))</f>
        <v>8720003-Campbell Township</v>
      </c>
      <c r="F2305" t="str">
        <f t="shared" si="77"/>
        <v/>
      </c>
      <c r="G2305" t="str">
        <f>IF(F2305="","",COUNTIF($F$2:F2305,F2305))</f>
        <v/>
      </c>
      <c r="H2305" t="str">
        <f t="shared" si="78"/>
        <v/>
      </c>
    </row>
    <row r="2306" spans="5:8" x14ac:dyDescent="0.35">
      <c r="E2306" t="str">
        <f>IF(Units!A2306="","",Units!A2306&amp;Units!B2306&amp;Units!C2306&amp;"-"&amp;PROPER(Units!D2306))</f>
        <v>8720004-Greer Township</v>
      </c>
      <c r="F2306" t="str">
        <f t="shared" si="77"/>
        <v/>
      </c>
      <c r="G2306" t="str">
        <f>IF(F2306="","",COUNTIF($F$2:F2306,F2306))</f>
        <v/>
      </c>
      <c r="H2306" t="str">
        <f t="shared" si="78"/>
        <v/>
      </c>
    </row>
    <row r="2307" spans="5:8" x14ac:dyDescent="0.35">
      <c r="E2307" t="str">
        <f>IF(Units!A2307="","",Units!A2307&amp;Units!B2307&amp;Units!C2307&amp;"-"&amp;PROPER(Units!D2307))</f>
        <v>8720005-Hart Township</v>
      </c>
      <c r="F2307" t="str">
        <f t="shared" ref="F2307:F2370" si="79">IF(LEFT(E2307,2)=$F$1,$F$1,"")</f>
        <v/>
      </c>
      <c r="G2307" t="str">
        <f>IF(F2307="","",COUNTIF($F$2:F2307,F2307))</f>
        <v/>
      </c>
      <c r="H2307" t="str">
        <f t="shared" ref="H2307:H2370" si="80">IF(G2307="","",E2307)</f>
        <v/>
      </c>
    </row>
    <row r="2308" spans="5:8" x14ac:dyDescent="0.35">
      <c r="E2308" t="str">
        <f>IF(Units!A2308="","",Units!A2308&amp;Units!B2308&amp;Units!C2308&amp;"-"&amp;PROPER(Units!D2308))</f>
        <v>8720006-Lane Township</v>
      </c>
      <c r="F2308" t="str">
        <f t="shared" si="79"/>
        <v/>
      </c>
      <c r="G2308" t="str">
        <f>IF(F2308="","",COUNTIF($F$2:F2308,F2308))</f>
        <v/>
      </c>
      <c r="H2308" t="str">
        <f t="shared" si="80"/>
        <v/>
      </c>
    </row>
    <row r="2309" spans="5:8" x14ac:dyDescent="0.35">
      <c r="E2309" t="str">
        <f>IF(Units!A2309="","",Units!A2309&amp;Units!B2309&amp;Units!C2309&amp;"-"&amp;PROPER(Units!D2309))</f>
        <v>8720007-Ohio Township</v>
      </c>
      <c r="F2309" t="str">
        <f t="shared" si="79"/>
        <v/>
      </c>
      <c r="G2309" t="str">
        <f>IF(F2309="","",COUNTIF($F$2:F2309,F2309))</f>
        <v/>
      </c>
      <c r="H2309" t="str">
        <f t="shared" si="80"/>
        <v/>
      </c>
    </row>
    <row r="2310" spans="5:8" x14ac:dyDescent="0.35">
      <c r="E2310" t="str">
        <f>IF(Units!A2310="","",Units!A2310&amp;Units!B2310&amp;Units!C2310&amp;"-"&amp;PROPER(Units!D2310))</f>
        <v>8720008-Owen Township</v>
      </c>
      <c r="F2310" t="str">
        <f t="shared" si="79"/>
        <v/>
      </c>
      <c r="G2310" t="str">
        <f>IF(F2310="","",COUNTIF($F$2:F2310,F2310))</f>
        <v/>
      </c>
      <c r="H2310" t="str">
        <f t="shared" si="80"/>
        <v/>
      </c>
    </row>
    <row r="2311" spans="5:8" x14ac:dyDescent="0.35">
      <c r="E2311" t="str">
        <f>IF(Units!A2311="","",Units!A2311&amp;Units!B2311&amp;Units!C2311&amp;"-"&amp;PROPER(Units!D2311))</f>
        <v>8720009-Pigeon Township</v>
      </c>
      <c r="F2311" t="str">
        <f t="shared" si="79"/>
        <v/>
      </c>
      <c r="G2311" t="str">
        <f>IF(F2311="","",COUNTIF($F$2:F2311,F2311))</f>
        <v/>
      </c>
      <c r="H2311" t="str">
        <f t="shared" si="80"/>
        <v/>
      </c>
    </row>
    <row r="2312" spans="5:8" x14ac:dyDescent="0.35">
      <c r="E2312" t="str">
        <f>IF(Units!A2312="","",Units!A2312&amp;Units!B2312&amp;Units!C2312&amp;"-"&amp;PROPER(Units!D2312))</f>
        <v>8720010-Skelton Township</v>
      </c>
      <c r="F2312" t="str">
        <f t="shared" si="79"/>
        <v/>
      </c>
      <c r="G2312" t="str">
        <f>IF(F2312="","",COUNTIF($F$2:F2312,F2312))</f>
        <v/>
      </c>
      <c r="H2312" t="str">
        <f t="shared" si="80"/>
        <v/>
      </c>
    </row>
    <row r="2313" spans="5:8" x14ac:dyDescent="0.35">
      <c r="E2313" t="str">
        <f>IF(Units!A2313="","",Units!A2313&amp;Units!B2313&amp;Units!C2313&amp;"-"&amp;PROPER(Units!D2313))</f>
        <v>8730423-Boonville Civil City</v>
      </c>
      <c r="F2313" t="str">
        <f t="shared" si="79"/>
        <v/>
      </c>
      <c r="G2313" t="str">
        <f>IF(F2313="","",COUNTIF($F$2:F2313,F2313))</f>
        <v/>
      </c>
      <c r="H2313" t="str">
        <f t="shared" si="80"/>
        <v/>
      </c>
    </row>
    <row r="2314" spans="5:8" x14ac:dyDescent="0.35">
      <c r="E2314" t="str">
        <f>IF(Units!A2314="","",Units!A2314&amp;Units!B2314&amp;Units!C2314&amp;"-"&amp;PROPER(Units!D2314))</f>
        <v>8730913-Chandler Civil Town</v>
      </c>
      <c r="F2314" t="str">
        <f t="shared" si="79"/>
        <v/>
      </c>
      <c r="G2314" t="str">
        <f>IF(F2314="","",COUNTIF($F$2:F2314,F2314))</f>
        <v/>
      </c>
      <c r="H2314" t="str">
        <f t="shared" si="80"/>
        <v/>
      </c>
    </row>
    <row r="2315" spans="5:8" x14ac:dyDescent="0.35">
      <c r="E2315" t="str">
        <f>IF(Units!A2315="","",Units!A2315&amp;Units!B2315&amp;Units!C2315&amp;"-"&amp;PROPER(Units!D2315))</f>
        <v>8730914-Elberfeld Civil Town</v>
      </c>
      <c r="F2315" t="str">
        <f t="shared" si="79"/>
        <v/>
      </c>
      <c r="G2315" t="str">
        <f>IF(F2315="","",COUNTIF($F$2:F2315,F2315))</f>
        <v/>
      </c>
      <c r="H2315" t="str">
        <f t="shared" si="80"/>
        <v/>
      </c>
    </row>
    <row r="2316" spans="5:8" x14ac:dyDescent="0.35">
      <c r="E2316" t="str">
        <f>IF(Units!A2316="","",Units!A2316&amp;Units!B2316&amp;Units!C2316&amp;"-"&amp;PROPER(Units!D2316))</f>
        <v>8730915-Lynnville Civil Town</v>
      </c>
      <c r="F2316" t="str">
        <f t="shared" si="79"/>
        <v/>
      </c>
      <c r="G2316" t="str">
        <f>IF(F2316="","",COUNTIF($F$2:F2316,F2316))</f>
        <v/>
      </c>
      <c r="H2316" t="str">
        <f t="shared" si="80"/>
        <v/>
      </c>
    </row>
    <row r="2317" spans="5:8" x14ac:dyDescent="0.35">
      <c r="E2317" t="str">
        <f>IF(Units!A2317="","",Units!A2317&amp;Units!B2317&amp;Units!C2317&amp;"-"&amp;PROPER(Units!D2317))</f>
        <v>8730916-Newburgh Civil Town</v>
      </c>
      <c r="F2317" t="str">
        <f t="shared" si="79"/>
        <v/>
      </c>
      <c r="G2317" t="str">
        <f>IF(F2317="","",COUNTIF($F$2:F2317,F2317))</f>
        <v/>
      </c>
      <c r="H2317" t="str">
        <f t="shared" si="80"/>
        <v/>
      </c>
    </row>
    <row r="2318" spans="5:8" x14ac:dyDescent="0.35">
      <c r="E2318" t="str">
        <f>IF(Units!A2318="","",Units!A2318&amp;Units!B2318&amp;Units!C2318&amp;"-"&amp;PROPER(Units!D2318))</f>
        <v>8730917-Tennyson Civil Town</v>
      </c>
      <c r="F2318" t="str">
        <f t="shared" si="79"/>
        <v/>
      </c>
      <c r="G2318" t="str">
        <f>IF(F2318="","",COUNTIF($F$2:F2318,F2318))</f>
        <v/>
      </c>
      <c r="H2318" t="str">
        <f t="shared" si="80"/>
        <v/>
      </c>
    </row>
    <row r="2319" spans="5:8" x14ac:dyDescent="0.35">
      <c r="E2319" t="str">
        <f>IF(Units!A2319="","",Units!A2319&amp;Units!B2319&amp;Units!C2319&amp;"-"&amp;PROPER(Units!D2319))</f>
        <v>8748130-Warrick County School Corporation</v>
      </c>
      <c r="F2319" t="str">
        <f t="shared" si="79"/>
        <v/>
      </c>
      <c r="G2319" t="str">
        <f>IF(F2319="","",COUNTIF($F$2:F2319,F2319))</f>
        <v/>
      </c>
      <c r="H2319" t="str">
        <f t="shared" si="80"/>
        <v/>
      </c>
    </row>
    <row r="2320" spans="5:8" x14ac:dyDescent="0.35">
      <c r="E2320" t="str">
        <f>IF(Units!A2320="","",Units!A2320&amp;Units!B2320&amp;Units!C2320&amp;"-"&amp;PROPER(Units!D2320))</f>
        <v>8750235-Newburgh Chandler Public Library</v>
      </c>
      <c r="F2320" t="str">
        <f t="shared" si="79"/>
        <v/>
      </c>
      <c r="G2320" t="str">
        <f>IF(F2320="","",COUNTIF($F$2:F2320,F2320))</f>
        <v/>
      </c>
      <c r="H2320" t="str">
        <f t="shared" si="80"/>
        <v/>
      </c>
    </row>
    <row r="2321" spans="5:8" x14ac:dyDescent="0.35">
      <c r="E2321" t="str">
        <f>IF(Units!A2321="","",Units!A2321&amp;Units!B2321&amp;Units!C2321&amp;"-"&amp;PROPER(Units!D2321))</f>
        <v>8750236-Boonville-Warrick County Public Library</v>
      </c>
      <c r="F2321" t="str">
        <f t="shared" si="79"/>
        <v/>
      </c>
      <c r="G2321" t="str">
        <f>IF(F2321="","",COUNTIF($F$2:F2321,F2321))</f>
        <v/>
      </c>
      <c r="H2321" t="str">
        <f t="shared" si="80"/>
        <v/>
      </c>
    </row>
    <row r="2322" spans="5:8" x14ac:dyDescent="0.35">
      <c r="E2322" t="str">
        <f>IF(Units!A2322="","",Units!A2322&amp;Units!B2322&amp;Units!C2322&amp;"-"&amp;PROPER(Units!D2322))</f>
        <v>8761032-Warrick County Solid Waste</v>
      </c>
      <c r="F2322" t="str">
        <f t="shared" si="79"/>
        <v/>
      </c>
      <c r="G2322" t="str">
        <f>IF(F2322="","",COUNTIF($F$2:F2322,F2322))</f>
        <v/>
      </c>
      <c r="H2322" t="str">
        <f t="shared" si="80"/>
        <v/>
      </c>
    </row>
    <row r="2323" spans="5:8" x14ac:dyDescent="0.35">
      <c r="E2323" t="str">
        <f>IF(Units!A2323="","",Units!A2323&amp;Units!B2323&amp;Units!C2323&amp;"-"&amp;PROPER(Units!D2323))</f>
        <v>8810000-Washington County</v>
      </c>
      <c r="F2323" t="str">
        <f t="shared" si="79"/>
        <v/>
      </c>
      <c r="G2323" t="str">
        <f>IF(F2323="","",COUNTIF($F$2:F2323,F2323))</f>
        <v/>
      </c>
      <c r="H2323" t="str">
        <f t="shared" si="80"/>
        <v/>
      </c>
    </row>
    <row r="2324" spans="5:8" x14ac:dyDescent="0.35">
      <c r="E2324" t="str">
        <f>IF(Units!A2324="","",Units!A2324&amp;Units!B2324&amp;Units!C2324&amp;"-"&amp;PROPER(Units!D2324))</f>
        <v>8820001-Brown Township</v>
      </c>
      <c r="F2324" t="str">
        <f t="shared" si="79"/>
        <v/>
      </c>
      <c r="G2324" t="str">
        <f>IF(F2324="","",COUNTIF($F$2:F2324,F2324))</f>
        <v/>
      </c>
      <c r="H2324" t="str">
        <f t="shared" si="80"/>
        <v/>
      </c>
    </row>
    <row r="2325" spans="5:8" x14ac:dyDescent="0.35">
      <c r="E2325" t="str">
        <f>IF(Units!A2325="","",Units!A2325&amp;Units!B2325&amp;Units!C2325&amp;"-"&amp;PROPER(Units!D2325))</f>
        <v>8820002-Franklin Township</v>
      </c>
      <c r="F2325" t="str">
        <f t="shared" si="79"/>
        <v/>
      </c>
      <c r="G2325" t="str">
        <f>IF(F2325="","",COUNTIF($F$2:F2325,F2325))</f>
        <v/>
      </c>
      <c r="H2325" t="str">
        <f t="shared" si="80"/>
        <v/>
      </c>
    </row>
    <row r="2326" spans="5:8" x14ac:dyDescent="0.35">
      <c r="E2326" t="str">
        <f>IF(Units!A2326="","",Units!A2326&amp;Units!B2326&amp;Units!C2326&amp;"-"&amp;PROPER(Units!D2326))</f>
        <v>8820003-Gibson Township</v>
      </c>
      <c r="F2326" t="str">
        <f t="shared" si="79"/>
        <v/>
      </c>
      <c r="G2326" t="str">
        <f>IF(F2326="","",COUNTIF($F$2:F2326,F2326))</f>
        <v/>
      </c>
      <c r="H2326" t="str">
        <f t="shared" si="80"/>
        <v/>
      </c>
    </row>
    <row r="2327" spans="5:8" x14ac:dyDescent="0.35">
      <c r="E2327" t="str">
        <f>IF(Units!A2327="","",Units!A2327&amp;Units!B2327&amp;Units!C2327&amp;"-"&amp;PROPER(Units!D2327))</f>
        <v>8820004-Howard Township</v>
      </c>
      <c r="F2327" t="str">
        <f t="shared" si="79"/>
        <v/>
      </c>
      <c r="G2327" t="str">
        <f>IF(F2327="","",COUNTIF($F$2:F2327,F2327))</f>
        <v/>
      </c>
      <c r="H2327" t="str">
        <f t="shared" si="80"/>
        <v/>
      </c>
    </row>
    <row r="2328" spans="5:8" x14ac:dyDescent="0.35">
      <c r="E2328" t="str">
        <f>IF(Units!A2328="","",Units!A2328&amp;Units!B2328&amp;Units!C2328&amp;"-"&amp;PROPER(Units!D2328))</f>
        <v>8820005-Jackson Township</v>
      </c>
      <c r="F2328" t="str">
        <f t="shared" si="79"/>
        <v/>
      </c>
      <c r="G2328" t="str">
        <f>IF(F2328="","",COUNTIF($F$2:F2328,F2328))</f>
        <v/>
      </c>
      <c r="H2328" t="str">
        <f t="shared" si="80"/>
        <v/>
      </c>
    </row>
    <row r="2329" spans="5:8" x14ac:dyDescent="0.35">
      <c r="E2329" t="str">
        <f>IF(Units!A2329="","",Units!A2329&amp;Units!B2329&amp;Units!C2329&amp;"-"&amp;PROPER(Units!D2329))</f>
        <v>8820006-Jefferson Township</v>
      </c>
      <c r="F2329" t="str">
        <f t="shared" si="79"/>
        <v/>
      </c>
      <c r="G2329" t="str">
        <f>IF(F2329="","",COUNTIF($F$2:F2329,F2329))</f>
        <v/>
      </c>
      <c r="H2329" t="str">
        <f t="shared" si="80"/>
        <v/>
      </c>
    </row>
    <row r="2330" spans="5:8" x14ac:dyDescent="0.35">
      <c r="E2330" t="str">
        <f>IF(Units!A2330="","",Units!A2330&amp;Units!B2330&amp;Units!C2330&amp;"-"&amp;PROPER(Units!D2330))</f>
        <v>8820007-Madison Township</v>
      </c>
      <c r="F2330" t="str">
        <f t="shared" si="79"/>
        <v/>
      </c>
      <c r="G2330" t="str">
        <f>IF(F2330="","",COUNTIF($F$2:F2330,F2330))</f>
        <v/>
      </c>
      <c r="H2330" t="str">
        <f t="shared" si="80"/>
        <v/>
      </c>
    </row>
    <row r="2331" spans="5:8" x14ac:dyDescent="0.35">
      <c r="E2331" t="str">
        <f>IF(Units!A2331="","",Units!A2331&amp;Units!B2331&amp;Units!C2331&amp;"-"&amp;PROPER(Units!D2331))</f>
        <v>8820008-Monroe Township</v>
      </c>
      <c r="F2331" t="str">
        <f t="shared" si="79"/>
        <v/>
      </c>
      <c r="G2331" t="str">
        <f>IF(F2331="","",COUNTIF($F$2:F2331,F2331))</f>
        <v/>
      </c>
      <c r="H2331" t="str">
        <f t="shared" si="80"/>
        <v/>
      </c>
    </row>
    <row r="2332" spans="5:8" x14ac:dyDescent="0.35">
      <c r="E2332" t="str">
        <f>IF(Units!A2332="","",Units!A2332&amp;Units!B2332&amp;Units!C2332&amp;"-"&amp;PROPER(Units!D2332))</f>
        <v>8820009-Pierce Township</v>
      </c>
      <c r="F2332" t="str">
        <f t="shared" si="79"/>
        <v/>
      </c>
      <c r="G2332" t="str">
        <f>IF(F2332="","",COUNTIF($F$2:F2332,F2332))</f>
        <v/>
      </c>
      <c r="H2332" t="str">
        <f t="shared" si="80"/>
        <v/>
      </c>
    </row>
    <row r="2333" spans="5:8" x14ac:dyDescent="0.35">
      <c r="E2333" t="str">
        <f>IF(Units!A2333="","",Units!A2333&amp;Units!B2333&amp;Units!C2333&amp;"-"&amp;PROPER(Units!D2333))</f>
        <v>8820010-Polk Township</v>
      </c>
      <c r="F2333" t="str">
        <f t="shared" si="79"/>
        <v/>
      </c>
      <c r="G2333" t="str">
        <f>IF(F2333="","",COUNTIF($F$2:F2333,F2333))</f>
        <v/>
      </c>
      <c r="H2333" t="str">
        <f t="shared" si="80"/>
        <v/>
      </c>
    </row>
    <row r="2334" spans="5:8" x14ac:dyDescent="0.35">
      <c r="E2334" t="str">
        <f>IF(Units!A2334="","",Units!A2334&amp;Units!B2334&amp;Units!C2334&amp;"-"&amp;PROPER(Units!D2334))</f>
        <v>8820011-Posey Township</v>
      </c>
      <c r="F2334" t="str">
        <f t="shared" si="79"/>
        <v/>
      </c>
      <c r="G2334" t="str">
        <f>IF(F2334="","",COUNTIF($F$2:F2334,F2334))</f>
        <v/>
      </c>
      <c r="H2334" t="str">
        <f t="shared" si="80"/>
        <v/>
      </c>
    </row>
    <row r="2335" spans="5:8" x14ac:dyDescent="0.35">
      <c r="E2335" t="str">
        <f>IF(Units!A2335="","",Units!A2335&amp;Units!B2335&amp;Units!C2335&amp;"-"&amp;PROPER(Units!D2335))</f>
        <v>8820012-Vernon Township</v>
      </c>
      <c r="F2335" t="str">
        <f t="shared" si="79"/>
        <v/>
      </c>
      <c r="G2335" t="str">
        <f>IF(F2335="","",COUNTIF($F$2:F2335,F2335))</f>
        <v/>
      </c>
      <c r="H2335" t="str">
        <f t="shared" si="80"/>
        <v/>
      </c>
    </row>
    <row r="2336" spans="5:8" x14ac:dyDescent="0.35">
      <c r="E2336" t="str">
        <f>IF(Units!A2336="","",Units!A2336&amp;Units!B2336&amp;Units!C2336&amp;"-"&amp;PROPER(Units!D2336))</f>
        <v>8820013-Washington Township</v>
      </c>
      <c r="F2336" t="str">
        <f t="shared" si="79"/>
        <v/>
      </c>
      <c r="G2336" t="str">
        <f>IF(F2336="","",COUNTIF($F$2:F2336,F2336))</f>
        <v/>
      </c>
      <c r="H2336" t="str">
        <f t="shared" si="80"/>
        <v/>
      </c>
    </row>
    <row r="2337" spans="5:8" x14ac:dyDescent="0.35">
      <c r="E2337" t="str">
        <f>IF(Units!A2337="","",Units!A2337&amp;Units!B2337&amp;Units!C2337&amp;"-"&amp;PROPER(Units!D2337))</f>
        <v>8830431-Salem Civil City</v>
      </c>
      <c r="F2337" t="str">
        <f t="shared" si="79"/>
        <v/>
      </c>
      <c r="G2337" t="str">
        <f>IF(F2337="","",COUNTIF($F$2:F2337,F2337))</f>
        <v/>
      </c>
      <c r="H2337" t="str">
        <f t="shared" si="80"/>
        <v/>
      </c>
    </row>
    <row r="2338" spans="5:8" x14ac:dyDescent="0.35">
      <c r="E2338" t="str">
        <f>IF(Units!A2338="","",Units!A2338&amp;Units!B2338&amp;Units!C2338&amp;"-"&amp;PROPER(Units!D2338))</f>
        <v>8830918-Campbellsburg Civil Town</v>
      </c>
      <c r="F2338" t="str">
        <f t="shared" si="79"/>
        <v/>
      </c>
      <c r="G2338" t="str">
        <f>IF(F2338="","",COUNTIF($F$2:F2338,F2338))</f>
        <v/>
      </c>
      <c r="H2338" t="str">
        <f t="shared" si="80"/>
        <v/>
      </c>
    </row>
    <row r="2339" spans="5:8" x14ac:dyDescent="0.35">
      <c r="E2339" t="str">
        <f>IF(Units!A2339="","",Units!A2339&amp;Units!B2339&amp;Units!C2339&amp;"-"&amp;PROPER(Units!D2339))</f>
        <v>8830920-Hardinsburg Civil Town</v>
      </c>
      <c r="F2339" t="str">
        <f t="shared" si="79"/>
        <v/>
      </c>
      <c r="G2339" t="str">
        <f>IF(F2339="","",COUNTIF($F$2:F2339,F2339))</f>
        <v/>
      </c>
      <c r="H2339" t="str">
        <f t="shared" si="80"/>
        <v/>
      </c>
    </row>
    <row r="2340" spans="5:8" x14ac:dyDescent="0.35">
      <c r="E2340" t="str">
        <f>IF(Units!A2340="","",Units!A2340&amp;Units!B2340&amp;Units!C2340&amp;"-"&amp;PROPER(Units!D2340))</f>
        <v>8830921-Little York Civil Town</v>
      </c>
      <c r="F2340" t="str">
        <f t="shared" si="79"/>
        <v/>
      </c>
      <c r="G2340" t="str">
        <f>IF(F2340="","",COUNTIF($F$2:F2340,F2340))</f>
        <v/>
      </c>
      <c r="H2340" t="str">
        <f t="shared" si="80"/>
        <v/>
      </c>
    </row>
    <row r="2341" spans="5:8" x14ac:dyDescent="0.35">
      <c r="E2341" t="str">
        <f>IF(Units!A2341="","",Units!A2341&amp;Units!B2341&amp;Units!C2341&amp;"-"&amp;PROPER(Units!D2341))</f>
        <v>8830922-Livonia Civil Town</v>
      </c>
      <c r="F2341" t="str">
        <f t="shared" si="79"/>
        <v/>
      </c>
      <c r="G2341" t="str">
        <f>IF(F2341="","",COUNTIF($F$2:F2341,F2341))</f>
        <v/>
      </c>
      <c r="H2341" t="str">
        <f t="shared" si="80"/>
        <v/>
      </c>
    </row>
    <row r="2342" spans="5:8" x14ac:dyDescent="0.35">
      <c r="E2342" t="str">
        <f>IF(Units!A2342="","",Units!A2342&amp;Units!B2342&amp;Units!C2342&amp;"-"&amp;PROPER(Units!D2342))</f>
        <v>8830923-New Pekin Civil Town</v>
      </c>
      <c r="F2342" t="str">
        <f t="shared" si="79"/>
        <v/>
      </c>
      <c r="G2342" t="str">
        <f>IF(F2342="","",COUNTIF($F$2:F2342,F2342))</f>
        <v/>
      </c>
      <c r="H2342" t="str">
        <f t="shared" si="80"/>
        <v/>
      </c>
    </row>
    <row r="2343" spans="5:8" x14ac:dyDescent="0.35">
      <c r="E2343" t="str">
        <f>IF(Units!A2343="","",Units!A2343&amp;Units!B2343&amp;Units!C2343&amp;"-"&amp;PROPER(Units!D2343))</f>
        <v>8830924-Saltillo Civil Town</v>
      </c>
      <c r="F2343" t="str">
        <f t="shared" si="79"/>
        <v/>
      </c>
      <c r="G2343" t="str">
        <f>IF(F2343="","",COUNTIF($F$2:F2343,F2343))</f>
        <v/>
      </c>
      <c r="H2343" t="str">
        <f t="shared" si="80"/>
        <v/>
      </c>
    </row>
    <row r="2344" spans="5:8" x14ac:dyDescent="0.35">
      <c r="E2344" t="str">
        <f>IF(Units!A2344="","",Units!A2344&amp;Units!B2344&amp;Units!C2344&amp;"-"&amp;PROPER(Units!D2344))</f>
        <v>8848205-Salem Community School Corporation</v>
      </c>
      <c r="F2344" t="str">
        <f t="shared" si="79"/>
        <v/>
      </c>
      <c r="G2344" t="str">
        <f>IF(F2344="","",COUNTIF($F$2:F2344,F2344))</f>
        <v/>
      </c>
      <c r="H2344" t="str">
        <f t="shared" si="80"/>
        <v/>
      </c>
    </row>
    <row r="2345" spans="5:8" x14ac:dyDescent="0.35">
      <c r="E2345" t="str">
        <f>IF(Units!A2345="","",Units!A2345&amp;Units!B2345&amp;Units!C2345&amp;"-"&amp;PROPER(Units!D2345))</f>
        <v>8848215-East Washington School Corporation</v>
      </c>
      <c r="F2345" t="str">
        <f t="shared" si="79"/>
        <v/>
      </c>
      <c r="G2345" t="str">
        <f>IF(F2345="","",COUNTIF($F$2:F2345,F2345))</f>
        <v/>
      </c>
      <c r="H2345" t="str">
        <f t="shared" si="80"/>
        <v/>
      </c>
    </row>
    <row r="2346" spans="5:8" x14ac:dyDescent="0.35">
      <c r="E2346" t="str">
        <f>IF(Units!A2346="","",Units!A2346&amp;Units!B2346&amp;Units!C2346&amp;"-"&amp;PROPER(Units!D2346))</f>
        <v>8848220-West Washington School Corporation</v>
      </c>
      <c r="F2346" t="str">
        <f t="shared" si="79"/>
        <v/>
      </c>
      <c r="G2346" t="str">
        <f>IF(F2346="","",COUNTIF($F$2:F2346,F2346))</f>
        <v/>
      </c>
      <c r="H2346" t="str">
        <f t="shared" si="80"/>
        <v/>
      </c>
    </row>
    <row r="2347" spans="5:8" x14ac:dyDescent="0.35">
      <c r="E2347" t="str">
        <f>IF(Units!A2347="","",Units!A2347&amp;Units!B2347&amp;Units!C2347&amp;"-"&amp;PROPER(Units!D2347))</f>
        <v>8850237-Salem Public Library</v>
      </c>
      <c r="F2347" t="str">
        <f t="shared" si="79"/>
        <v/>
      </c>
      <c r="G2347" t="str">
        <f>IF(F2347="","",COUNTIF($F$2:F2347,F2347))</f>
        <v/>
      </c>
      <c r="H2347" t="str">
        <f t="shared" si="80"/>
        <v/>
      </c>
    </row>
    <row r="2348" spans="5:8" x14ac:dyDescent="0.35">
      <c r="E2348" t="str">
        <f>IF(Units!A2348="","",Units!A2348&amp;Units!B2348&amp;Units!C2348&amp;"-"&amp;PROPER(Units!D2348))</f>
        <v>8861025-Brown-Vernon Fire District</v>
      </c>
      <c r="F2348" t="str">
        <f t="shared" si="79"/>
        <v/>
      </c>
      <c r="G2348" t="str">
        <f>IF(F2348="","",COUNTIF($F$2:F2348,F2348))</f>
        <v/>
      </c>
      <c r="H2348" t="str">
        <f t="shared" si="80"/>
        <v/>
      </c>
    </row>
    <row r="2349" spans="5:8" x14ac:dyDescent="0.35">
      <c r="E2349" t="str">
        <f>IF(Units!A2349="","",Units!A2349&amp;Units!B2349&amp;Units!C2349&amp;"-"&amp;PROPER(Units!D2349))</f>
        <v>8861026-Washington County Solid Waste Management</v>
      </c>
      <c r="F2349" t="str">
        <f t="shared" si="79"/>
        <v/>
      </c>
      <c r="G2349" t="str">
        <f>IF(F2349="","",COUNTIF($F$2:F2349,F2349))</f>
        <v/>
      </c>
      <c r="H2349" t="str">
        <f t="shared" si="80"/>
        <v/>
      </c>
    </row>
    <row r="2350" spans="5:8" x14ac:dyDescent="0.35">
      <c r="E2350" t="str">
        <f>IF(Units!A2350="","",Units!A2350&amp;Units!B2350&amp;Units!C2350&amp;"-"&amp;PROPER(Units!D2350))</f>
        <v>8861083-Blue River Fire Protection District</v>
      </c>
      <c r="F2350" t="str">
        <f t="shared" si="79"/>
        <v/>
      </c>
      <c r="G2350" t="str">
        <f>IF(F2350="","",COUNTIF($F$2:F2350,F2350))</f>
        <v/>
      </c>
      <c r="H2350" t="str">
        <f t="shared" si="80"/>
        <v/>
      </c>
    </row>
    <row r="2351" spans="5:8" x14ac:dyDescent="0.35">
      <c r="E2351" t="str">
        <f>IF(Units!A2351="","",Units!A2351&amp;Units!B2351&amp;Units!C2351&amp;"-"&amp;PROPER(Units!D2351))</f>
        <v>8870045-Delaney Creek Conservancy</v>
      </c>
      <c r="F2351" t="str">
        <f t="shared" si="79"/>
        <v/>
      </c>
      <c r="G2351" t="str">
        <f>IF(F2351="","",COUNTIF($F$2:F2351,F2351))</f>
        <v/>
      </c>
      <c r="H2351" t="str">
        <f t="shared" si="80"/>
        <v/>
      </c>
    </row>
    <row r="2352" spans="5:8" x14ac:dyDescent="0.35">
      <c r="E2352" t="str">
        <f>IF(Units!A2352="","",Units!A2352&amp;Units!B2352&amp;Units!C2352&amp;"-"&amp;PROPER(Units!D2352))</f>
        <v>8870046-Twin Rush Creek Conservancy District</v>
      </c>
      <c r="F2352" t="str">
        <f t="shared" si="79"/>
        <v/>
      </c>
      <c r="G2352" t="str">
        <f>IF(F2352="","",COUNTIF($F$2:F2352,F2352))</f>
        <v/>
      </c>
      <c r="H2352" t="str">
        <f t="shared" si="80"/>
        <v/>
      </c>
    </row>
    <row r="2353" spans="5:8" x14ac:dyDescent="0.35">
      <c r="E2353" t="str">
        <f>IF(Units!A2353="","",Units!A2353&amp;Units!B2353&amp;Units!C2353&amp;"-"&amp;PROPER(Units!D2353))</f>
        <v>8870047-Elk Creek Conservancy District</v>
      </c>
      <c r="F2353" t="str">
        <f t="shared" si="79"/>
        <v/>
      </c>
      <c r="G2353" t="str">
        <f>IF(F2353="","",COUNTIF($F$2:F2353,F2353))</f>
        <v/>
      </c>
      <c r="H2353" t="str">
        <f t="shared" si="80"/>
        <v/>
      </c>
    </row>
    <row r="2354" spans="5:8" x14ac:dyDescent="0.35">
      <c r="E2354" t="str">
        <f>IF(Units!A2354="","",Units!A2354&amp;Units!B2354&amp;Units!C2354&amp;"-"&amp;PROPER(Units!D2354))</f>
        <v>8910000-Wayne County</v>
      </c>
      <c r="F2354" t="str">
        <f t="shared" si="79"/>
        <v/>
      </c>
      <c r="G2354" t="str">
        <f>IF(F2354="","",COUNTIF($F$2:F2354,F2354))</f>
        <v/>
      </c>
      <c r="H2354" t="str">
        <f t="shared" si="80"/>
        <v/>
      </c>
    </row>
    <row r="2355" spans="5:8" x14ac:dyDescent="0.35">
      <c r="E2355" t="str">
        <f>IF(Units!A2355="","",Units!A2355&amp;Units!B2355&amp;Units!C2355&amp;"-"&amp;PROPER(Units!D2355))</f>
        <v>8920001-Abington Township</v>
      </c>
      <c r="F2355" t="str">
        <f t="shared" si="79"/>
        <v/>
      </c>
      <c r="G2355" t="str">
        <f>IF(F2355="","",COUNTIF($F$2:F2355,F2355))</f>
        <v/>
      </c>
      <c r="H2355" t="str">
        <f t="shared" si="80"/>
        <v/>
      </c>
    </row>
    <row r="2356" spans="5:8" x14ac:dyDescent="0.35">
      <c r="E2356" t="str">
        <f>IF(Units!A2356="","",Units!A2356&amp;Units!B2356&amp;Units!C2356&amp;"-"&amp;PROPER(Units!D2356))</f>
        <v>8920002-Boston Township</v>
      </c>
      <c r="F2356" t="str">
        <f t="shared" si="79"/>
        <v/>
      </c>
      <c r="G2356" t="str">
        <f>IF(F2356="","",COUNTIF($F$2:F2356,F2356))</f>
        <v/>
      </c>
      <c r="H2356" t="str">
        <f t="shared" si="80"/>
        <v/>
      </c>
    </row>
    <row r="2357" spans="5:8" x14ac:dyDescent="0.35">
      <c r="E2357" t="str">
        <f>IF(Units!A2357="","",Units!A2357&amp;Units!B2357&amp;Units!C2357&amp;"-"&amp;PROPER(Units!D2357))</f>
        <v>8920003-Center Township</v>
      </c>
      <c r="F2357" t="str">
        <f t="shared" si="79"/>
        <v/>
      </c>
      <c r="G2357" t="str">
        <f>IF(F2357="","",COUNTIF($F$2:F2357,F2357))</f>
        <v/>
      </c>
      <c r="H2357" t="str">
        <f t="shared" si="80"/>
        <v/>
      </c>
    </row>
    <row r="2358" spans="5:8" x14ac:dyDescent="0.35">
      <c r="E2358" t="str">
        <f>IF(Units!A2358="","",Units!A2358&amp;Units!B2358&amp;Units!C2358&amp;"-"&amp;PROPER(Units!D2358))</f>
        <v>8920004-Clay Township</v>
      </c>
      <c r="F2358" t="str">
        <f t="shared" si="79"/>
        <v/>
      </c>
      <c r="G2358" t="str">
        <f>IF(F2358="","",COUNTIF($F$2:F2358,F2358))</f>
        <v/>
      </c>
      <c r="H2358" t="str">
        <f t="shared" si="80"/>
        <v/>
      </c>
    </row>
    <row r="2359" spans="5:8" x14ac:dyDescent="0.35">
      <c r="E2359" t="str">
        <f>IF(Units!A2359="","",Units!A2359&amp;Units!B2359&amp;Units!C2359&amp;"-"&amp;PROPER(Units!D2359))</f>
        <v>8920005-Dalton Township</v>
      </c>
      <c r="F2359" t="str">
        <f t="shared" si="79"/>
        <v/>
      </c>
      <c r="G2359" t="str">
        <f>IF(F2359="","",COUNTIF($F$2:F2359,F2359))</f>
        <v/>
      </c>
      <c r="H2359" t="str">
        <f t="shared" si="80"/>
        <v/>
      </c>
    </row>
    <row r="2360" spans="5:8" x14ac:dyDescent="0.35">
      <c r="E2360" t="str">
        <f>IF(Units!A2360="","",Units!A2360&amp;Units!B2360&amp;Units!C2360&amp;"-"&amp;PROPER(Units!D2360))</f>
        <v>8920006-Franklin Township</v>
      </c>
      <c r="F2360" t="str">
        <f t="shared" si="79"/>
        <v/>
      </c>
      <c r="G2360" t="str">
        <f>IF(F2360="","",COUNTIF($F$2:F2360,F2360))</f>
        <v/>
      </c>
      <c r="H2360" t="str">
        <f t="shared" si="80"/>
        <v/>
      </c>
    </row>
    <row r="2361" spans="5:8" x14ac:dyDescent="0.35">
      <c r="E2361" t="str">
        <f>IF(Units!A2361="","",Units!A2361&amp;Units!B2361&amp;Units!C2361&amp;"-"&amp;PROPER(Units!D2361))</f>
        <v>8920007-Greene Township</v>
      </c>
      <c r="F2361" t="str">
        <f t="shared" si="79"/>
        <v/>
      </c>
      <c r="G2361" t="str">
        <f>IF(F2361="","",COUNTIF($F$2:F2361,F2361))</f>
        <v/>
      </c>
      <c r="H2361" t="str">
        <f t="shared" si="80"/>
        <v/>
      </c>
    </row>
    <row r="2362" spans="5:8" x14ac:dyDescent="0.35">
      <c r="E2362" t="str">
        <f>IF(Units!A2362="","",Units!A2362&amp;Units!B2362&amp;Units!C2362&amp;"-"&amp;PROPER(Units!D2362))</f>
        <v>8920008-Harrison Township</v>
      </c>
      <c r="F2362" t="str">
        <f t="shared" si="79"/>
        <v/>
      </c>
      <c r="G2362" t="str">
        <f>IF(F2362="","",COUNTIF($F$2:F2362,F2362))</f>
        <v/>
      </c>
      <c r="H2362" t="str">
        <f t="shared" si="80"/>
        <v/>
      </c>
    </row>
    <row r="2363" spans="5:8" x14ac:dyDescent="0.35">
      <c r="E2363" t="str">
        <f>IF(Units!A2363="","",Units!A2363&amp;Units!B2363&amp;Units!C2363&amp;"-"&amp;PROPER(Units!D2363))</f>
        <v>8920009-Jackson Township</v>
      </c>
      <c r="F2363" t="str">
        <f t="shared" si="79"/>
        <v/>
      </c>
      <c r="G2363" t="str">
        <f>IF(F2363="","",COUNTIF($F$2:F2363,F2363))</f>
        <v/>
      </c>
      <c r="H2363" t="str">
        <f t="shared" si="80"/>
        <v/>
      </c>
    </row>
    <row r="2364" spans="5:8" x14ac:dyDescent="0.35">
      <c r="E2364" t="str">
        <f>IF(Units!A2364="","",Units!A2364&amp;Units!B2364&amp;Units!C2364&amp;"-"&amp;PROPER(Units!D2364))</f>
        <v>8920010-Jefferson Township</v>
      </c>
      <c r="F2364" t="str">
        <f t="shared" si="79"/>
        <v/>
      </c>
      <c r="G2364" t="str">
        <f>IF(F2364="","",COUNTIF($F$2:F2364,F2364))</f>
        <v/>
      </c>
      <c r="H2364" t="str">
        <f t="shared" si="80"/>
        <v/>
      </c>
    </row>
    <row r="2365" spans="5:8" x14ac:dyDescent="0.35">
      <c r="E2365" t="str">
        <f>IF(Units!A2365="","",Units!A2365&amp;Units!B2365&amp;Units!C2365&amp;"-"&amp;PROPER(Units!D2365))</f>
        <v>8920011-New Garden Township</v>
      </c>
      <c r="F2365" t="str">
        <f t="shared" si="79"/>
        <v/>
      </c>
      <c r="G2365" t="str">
        <f>IF(F2365="","",COUNTIF($F$2:F2365,F2365))</f>
        <v/>
      </c>
      <c r="H2365" t="str">
        <f t="shared" si="80"/>
        <v/>
      </c>
    </row>
    <row r="2366" spans="5:8" x14ac:dyDescent="0.35">
      <c r="E2366" t="str">
        <f>IF(Units!A2366="","",Units!A2366&amp;Units!B2366&amp;Units!C2366&amp;"-"&amp;PROPER(Units!D2366))</f>
        <v>8920012-Perry Township</v>
      </c>
      <c r="F2366" t="str">
        <f t="shared" si="79"/>
        <v/>
      </c>
      <c r="G2366" t="str">
        <f>IF(F2366="","",COUNTIF($F$2:F2366,F2366))</f>
        <v/>
      </c>
      <c r="H2366" t="str">
        <f t="shared" si="80"/>
        <v/>
      </c>
    </row>
    <row r="2367" spans="5:8" x14ac:dyDescent="0.35">
      <c r="E2367" t="str">
        <f>IF(Units!A2367="","",Units!A2367&amp;Units!B2367&amp;Units!C2367&amp;"-"&amp;PROPER(Units!D2367))</f>
        <v>8920013-Washington Township</v>
      </c>
      <c r="F2367" t="str">
        <f t="shared" si="79"/>
        <v/>
      </c>
      <c r="G2367" t="str">
        <f>IF(F2367="","",COUNTIF($F$2:F2367,F2367))</f>
        <v/>
      </c>
      <c r="H2367" t="str">
        <f t="shared" si="80"/>
        <v/>
      </c>
    </row>
    <row r="2368" spans="5:8" x14ac:dyDescent="0.35">
      <c r="E2368" t="str">
        <f>IF(Units!A2368="","",Units!A2368&amp;Units!B2368&amp;Units!C2368&amp;"-"&amp;PROPER(Units!D2368))</f>
        <v>8920014-Wayne Township</v>
      </c>
      <c r="F2368" t="str">
        <f t="shared" si="79"/>
        <v/>
      </c>
      <c r="G2368" t="str">
        <f>IF(F2368="","",COUNTIF($F$2:F2368,F2368))</f>
        <v/>
      </c>
      <c r="H2368" t="str">
        <f t="shared" si="80"/>
        <v/>
      </c>
    </row>
    <row r="2369" spans="5:8" x14ac:dyDescent="0.35">
      <c r="E2369" t="str">
        <f>IF(Units!A2369="","",Units!A2369&amp;Units!B2369&amp;Units!C2369&amp;"-"&amp;PROPER(Units!D2369))</f>
        <v>8920015-Webster Township</v>
      </c>
      <c r="F2369" t="str">
        <f t="shared" si="79"/>
        <v/>
      </c>
      <c r="G2369" t="str">
        <f>IF(F2369="","",COUNTIF($F$2:F2369,F2369))</f>
        <v/>
      </c>
      <c r="H2369" t="str">
        <f t="shared" si="80"/>
        <v/>
      </c>
    </row>
    <row r="2370" spans="5:8" x14ac:dyDescent="0.35">
      <c r="E2370" t="str">
        <f>IF(Units!A2370="","",Units!A2370&amp;Units!B2370&amp;Units!C2370&amp;"-"&amp;PROPER(Units!D2370))</f>
        <v>8930111-Richmond Civil City</v>
      </c>
      <c r="F2370" t="str">
        <f t="shared" si="79"/>
        <v/>
      </c>
      <c r="G2370" t="str">
        <f>IF(F2370="","",COUNTIF($F$2:F2370,F2370))</f>
        <v/>
      </c>
      <c r="H2370" t="str">
        <f t="shared" si="80"/>
        <v/>
      </c>
    </row>
    <row r="2371" spans="5:8" x14ac:dyDescent="0.35">
      <c r="E2371" t="str">
        <f>IF(Units!A2371="","",Units!A2371&amp;Units!B2371&amp;Units!C2371&amp;"-"&amp;PROPER(Units!D2371))</f>
        <v>8930925-Boston Civil Town</v>
      </c>
      <c r="F2371" t="str">
        <f t="shared" ref="F2371:F2434" si="81">IF(LEFT(E2371,2)=$F$1,$F$1,"")</f>
        <v/>
      </c>
      <c r="G2371" t="str">
        <f>IF(F2371="","",COUNTIF($F$2:F2371,F2371))</f>
        <v/>
      </c>
      <c r="H2371" t="str">
        <f t="shared" ref="H2371:H2434" si="82">IF(G2371="","",E2371)</f>
        <v/>
      </c>
    </row>
    <row r="2372" spans="5:8" x14ac:dyDescent="0.35">
      <c r="E2372" t="str">
        <f>IF(Units!A2372="","",Units!A2372&amp;Units!B2372&amp;Units!C2372&amp;"-"&amp;PROPER(Units!D2372))</f>
        <v>8930926-Cambridge City Civil Town</v>
      </c>
      <c r="F2372" t="str">
        <f t="shared" si="81"/>
        <v/>
      </c>
      <c r="G2372" t="str">
        <f>IF(F2372="","",COUNTIF($F$2:F2372,F2372))</f>
        <v/>
      </c>
      <c r="H2372" t="str">
        <f t="shared" si="82"/>
        <v/>
      </c>
    </row>
    <row r="2373" spans="5:8" x14ac:dyDescent="0.35">
      <c r="E2373" t="str">
        <f>IF(Units!A2373="","",Units!A2373&amp;Units!B2373&amp;Units!C2373&amp;"-"&amp;PROPER(Units!D2373))</f>
        <v>8930927-Centerville Civil Town</v>
      </c>
      <c r="F2373" t="str">
        <f t="shared" si="81"/>
        <v/>
      </c>
      <c r="G2373" t="str">
        <f>IF(F2373="","",COUNTIF($F$2:F2373,F2373))</f>
        <v/>
      </c>
      <c r="H2373" t="str">
        <f t="shared" si="82"/>
        <v/>
      </c>
    </row>
    <row r="2374" spans="5:8" x14ac:dyDescent="0.35">
      <c r="E2374" t="str">
        <f>IF(Units!A2374="","",Units!A2374&amp;Units!B2374&amp;Units!C2374&amp;"-"&amp;PROPER(Units!D2374))</f>
        <v>8930928-Dublin Civil Town</v>
      </c>
      <c r="F2374" t="str">
        <f t="shared" si="81"/>
        <v/>
      </c>
      <c r="G2374" t="str">
        <f>IF(F2374="","",COUNTIF($F$2:F2374,F2374))</f>
        <v/>
      </c>
      <c r="H2374" t="str">
        <f t="shared" si="82"/>
        <v/>
      </c>
    </row>
    <row r="2375" spans="5:8" x14ac:dyDescent="0.35">
      <c r="E2375" t="str">
        <f>IF(Units!A2375="","",Units!A2375&amp;Units!B2375&amp;Units!C2375&amp;"-"&amp;PROPER(Units!D2375))</f>
        <v>8930929-East Germantown Civil Town</v>
      </c>
      <c r="F2375" t="str">
        <f t="shared" si="81"/>
        <v/>
      </c>
      <c r="G2375" t="str">
        <f>IF(F2375="","",COUNTIF($F$2:F2375,F2375))</f>
        <v/>
      </c>
      <c r="H2375" t="str">
        <f t="shared" si="82"/>
        <v/>
      </c>
    </row>
    <row r="2376" spans="5:8" x14ac:dyDescent="0.35">
      <c r="E2376" t="str">
        <f>IF(Units!A2376="","",Units!A2376&amp;Units!B2376&amp;Units!C2376&amp;"-"&amp;PROPER(Units!D2376))</f>
        <v>8930930-Economy Civil Town</v>
      </c>
      <c r="F2376" t="str">
        <f t="shared" si="81"/>
        <v/>
      </c>
      <c r="G2376" t="str">
        <f>IF(F2376="","",COUNTIF($F$2:F2376,F2376))</f>
        <v/>
      </c>
      <c r="H2376" t="str">
        <f t="shared" si="82"/>
        <v/>
      </c>
    </row>
    <row r="2377" spans="5:8" x14ac:dyDescent="0.35">
      <c r="E2377" t="str">
        <f>IF(Units!A2377="","",Units!A2377&amp;Units!B2377&amp;Units!C2377&amp;"-"&amp;PROPER(Units!D2377))</f>
        <v>8930931-Fountain City Civil Town</v>
      </c>
      <c r="F2377" t="str">
        <f t="shared" si="81"/>
        <v/>
      </c>
      <c r="G2377" t="str">
        <f>IF(F2377="","",COUNTIF($F$2:F2377,F2377))</f>
        <v/>
      </c>
      <c r="H2377" t="str">
        <f t="shared" si="82"/>
        <v/>
      </c>
    </row>
    <row r="2378" spans="5:8" x14ac:dyDescent="0.35">
      <c r="E2378" t="str">
        <f>IF(Units!A2378="","",Units!A2378&amp;Units!B2378&amp;Units!C2378&amp;"-"&amp;PROPER(Units!D2378))</f>
        <v>8930932-Greens Fork Civil Town</v>
      </c>
      <c r="F2378" t="str">
        <f t="shared" si="81"/>
        <v/>
      </c>
      <c r="G2378" t="str">
        <f>IF(F2378="","",COUNTIF($F$2:F2378,F2378))</f>
        <v/>
      </c>
      <c r="H2378" t="str">
        <f t="shared" si="82"/>
        <v/>
      </c>
    </row>
    <row r="2379" spans="5:8" x14ac:dyDescent="0.35">
      <c r="E2379" t="str">
        <f>IF(Units!A2379="","",Units!A2379&amp;Units!B2379&amp;Units!C2379&amp;"-"&amp;PROPER(Units!D2379))</f>
        <v>8930933-Hagerstown Civil Town</v>
      </c>
      <c r="F2379" t="str">
        <f t="shared" si="81"/>
        <v/>
      </c>
      <c r="G2379" t="str">
        <f>IF(F2379="","",COUNTIF($F$2:F2379,F2379))</f>
        <v/>
      </c>
      <c r="H2379" t="str">
        <f t="shared" si="82"/>
        <v/>
      </c>
    </row>
    <row r="2380" spans="5:8" x14ac:dyDescent="0.35">
      <c r="E2380" t="str">
        <f>IF(Units!A2380="","",Units!A2380&amp;Units!B2380&amp;Units!C2380&amp;"-"&amp;PROPER(Units!D2380))</f>
        <v>8930934-Milton Civil Town</v>
      </c>
      <c r="F2380" t="str">
        <f t="shared" si="81"/>
        <v/>
      </c>
      <c r="G2380" t="str">
        <f>IF(F2380="","",COUNTIF($F$2:F2380,F2380))</f>
        <v/>
      </c>
      <c r="H2380" t="str">
        <f t="shared" si="82"/>
        <v/>
      </c>
    </row>
    <row r="2381" spans="5:8" x14ac:dyDescent="0.35">
      <c r="E2381" t="str">
        <f>IF(Units!A2381="","",Units!A2381&amp;Units!B2381&amp;Units!C2381&amp;"-"&amp;PROPER(Units!D2381))</f>
        <v>8930935-Mount Auburn Civil Town</v>
      </c>
      <c r="F2381" t="str">
        <f t="shared" si="81"/>
        <v/>
      </c>
      <c r="G2381" t="str">
        <f>IF(F2381="","",COUNTIF($F$2:F2381,F2381))</f>
        <v/>
      </c>
      <c r="H2381" t="str">
        <f t="shared" si="82"/>
        <v/>
      </c>
    </row>
    <row r="2382" spans="5:8" x14ac:dyDescent="0.35">
      <c r="E2382" t="str">
        <f>IF(Units!A2382="","",Units!A2382&amp;Units!B2382&amp;Units!C2382&amp;"-"&amp;PROPER(Units!D2382))</f>
        <v>8930936-Spring Grove Civil Town</v>
      </c>
      <c r="F2382" t="str">
        <f t="shared" si="81"/>
        <v/>
      </c>
      <c r="G2382" t="str">
        <f>IF(F2382="","",COUNTIF($F$2:F2382,F2382))</f>
        <v/>
      </c>
      <c r="H2382" t="str">
        <f t="shared" si="82"/>
        <v/>
      </c>
    </row>
    <row r="2383" spans="5:8" x14ac:dyDescent="0.35">
      <c r="E2383" t="str">
        <f>IF(Units!A2383="","",Units!A2383&amp;Units!B2383&amp;Units!C2383&amp;"-"&amp;PROPER(Units!D2383))</f>
        <v>8930937-Whitewater Civil Town</v>
      </c>
      <c r="F2383" t="str">
        <f t="shared" si="81"/>
        <v/>
      </c>
      <c r="G2383" t="str">
        <f>IF(F2383="","",COUNTIF($F$2:F2383,F2383))</f>
        <v/>
      </c>
      <c r="H2383" t="str">
        <f t="shared" si="82"/>
        <v/>
      </c>
    </row>
    <row r="2384" spans="5:8" x14ac:dyDescent="0.35">
      <c r="E2384" t="str">
        <f>IF(Units!A2384="","",Units!A2384&amp;Units!B2384&amp;Units!C2384&amp;"-"&amp;PROPER(Units!D2384))</f>
        <v>8948305-Nettle Creek School Corporation</v>
      </c>
      <c r="F2384" t="str">
        <f t="shared" si="81"/>
        <v/>
      </c>
      <c r="G2384" t="str">
        <f>IF(F2384="","",COUNTIF($F$2:F2384,F2384))</f>
        <v/>
      </c>
      <c r="H2384" t="str">
        <f t="shared" si="82"/>
        <v/>
      </c>
    </row>
    <row r="2385" spans="5:8" x14ac:dyDescent="0.35">
      <c r="E2385" t="str">
        <f>IF(Units!A2385="","",Units!A2385&amp;Units!B2385&amp;Units!C2385&amp;"-"&amp;PROPER(Units!D2385))</f>
        <v>8948355-Western Wayne School Corporation</v>
      </c>
      <c r="F2385" t="str">
        <f t="shared" si="81"/>
        <v/>
      </c>
      <c r="G2385" t="str">
        <f>IF(F2385="","",COUNTIF($F$2:F2385,F2385))</f>
        <v/>
      </c>
      <c r="H2385" t="str">
        <f t="shared" si="82"/>
        <v/>
      </c>
    </row>
    <row r="2386" spans="5:8" x14ac:dyDescent="0.35">
      <c r="E2386" t="str">
        <f>IF(Units!A2386="","",Units!A2386&amp;Units!B2386&amp;Units!C2386&amp;"-"&amp;PROPER(Units!D2386))</f>
        <v>8948360-Centerville-Abington Community School Corporation</v>
      </c>
      <c r="F2386" t="str">
        <f t="shared" si="81"/>
        <v/>
      </c>
      <c r="G2386" t="str">
        <f>IF(F2386="","",COUNTIF($F$2:F2386,F2386))</f>
        <v/>
      </c>
      <c r="H2386" t="str">
        <f t="shared" si="82"/>
        <v/>
      </c>
    </row>
    <row r="2387" spans="5:8" x14ac:dyDescent="0.35">
      <c r="E2387" t="str">
        <f>IF(Units!A2387="","",Units!A2387&amp;Units!B2387&amp;Units!C2387&amp;"-"&amp;PROPER(Units!D2387))</f>
        <v>8948375-Northeastern Wayne School Corporation</v>
      </c>
      <c r="F2387" t="str">
        <f t="shared" si="81"/>
        <v/>
      </c>
      <c r="G2387" t="str">
        <f>IF(F2387="","",COUNTIF($F$2:F2387,F2387))</f>
        <v/>
      </c>
      <c r="H2387" t="str">
        <f t="shared" si="82"/>
        <v/>
      </c>
    </row>
    <row r="2388" spans="5:8" x14ac:dyDescent="0.35">
      <c r="E2388" t="str">
        <f>IF(Units!A2388="","",Units!A2388&amp;Units!B2388&amp;Units!C2388&amp;"-"&amp;PROPER(Units!D2388))</f>
        <v>8948385-Richmond Community School Corporation</v>
      </c>
      <c r="F2388" t="str">
        <f t="shared" si="81"/>
        <v/>
      </c>
      <c r="G2388" t="str">
        <f>IF(F2388="","",COUNTIF($F$2:F2388,F2388))</f>
        <v/>
      </c>
      <c r="H2388" t="str">
        <f t="shared" si="82"/>
        <v/>
      </c>
    </row>
    <row r="2389" spans="5:8" x14ac:dyDescent="0.35">
      <c r="E2389" t="str">
        <f>IF(Units!A2389="","",Units!A2389&amp;Units!B2389&amp;Units!C2389&amp;"-"&amp;PROPER(Units!D2389))</f>
        <v>8950238-Cambridge City Public Library</v>
      </c>
      <c r="F2389" t="str">
        <f t="shared" si="81"/>
        <v/>
      </c>
      <c r="G2389" t="str">
        <f>IF(F2389="","",COUNTIF($F$2:F2389,F2389))</f>
        <v/>
      </c>
      <c r="H2389" t="str">
        <f t="shared" si="82"/>
        <v/>
      </c>
    </row>
    <row r="2390" spans="5:8" x14ac:dyDescent="0.35">
      <c r="E2390" t="str">
        <f>IF(Units!A2390="","",Units!A2390&amp;Units!B2390&amp;Units!C2390&amp;"-"&amp;PROPER(Units!D2390))</f>
        <v>8950239-Centerville-Center Township Public Library</v>
      </c>
      <c r="F2390" t="str">
        <f t="shared" si="81"/>
        <v/>
      </c>
      <c r="G2390" t="str">
        <f>IF(F2390="","",COUNTIF($F$2:F2390,F2390))</f>
        <v/>
      </c>
      <c r="H2390" t="str">
        <f t="shared" si="82"/>
        <v/>
      </c>
    </row>
    <row r="2391" spans="5:8" x14ac:dyDescent="0.35">
      <c r="E2391" t="str">
        <f>IF(Units!A2391="","",Units!A2391&amp;Units!B2391&amp;Units!C2391&amp;"-"&amp;PROPER(Units!D2391))</f>
        <v>8950240-Dublin Public Library</v>
      </c>
      <c r="F2391" t="str">
        <f t="shared" si="81"/>
        <v/>
      </c>
      <c r="G2391" t="str">
        <f>IF(F2391="","",COUNTIF($F$2:F2391,F2391))</f>
        <v/>
      </c>
      <c r="H2391" t="str">
        <f t="shared" si="82"/>
        <v/>
      </c>
    </row>
    <row r="2392" spans="5:8" x14ac:dyDescent="0.35">
      <c r="E2392" t="str">
        <f>IF(Units!A2392="","",Units!A2392&amp;Units!B2392&amp;Units!C2392&amp;"-"&amp;PROPER(Units!D2392))</f>
        <v>8950241-Hagerstown Public Library</v>
      </c>
      <c r="F2392" t="str">
        <f t="shared" si="81"/>
        <v/>
      </c>
      <c r="G2392" t="str">
        <f>IF(F2392="","",COUNTIF($F$2:F2392,F2392))</f>
        <v/>
      </c>
      <c r="H2392" t="str">
        <f t="shared" si="82"/>
        <v/>
      </c>
    </row>
    <row r="2393" spans="5:8" x14ac:dyDescent="0.35">
      <c r="E2393" t="str">
        <f>IF(Units!A2393="","",Units!A2393&amp;Units!B2393&amp;Units!C2393&amp;"-"&amp;PROPER(Units!D2393))</f>
        <v>8950242-Morrisson Reeves Public Library</v>
      </c>
      <c r="F2393" t="str">
        <f t="shared" si="81"/>
        <v/>
      </c>
      <c r="G2393" t="str">
        <f>IF(F2393="","",COUNTIF($F$2:F2393,F2393))</f>
        <v/>
      </c>
      <c r="H2393" t="str">
        <f t="shared" si="82"/>
        <v/>
      </c>
    </row>
    <row r="2394" spans="5:8" x14ac:dyDescent="0.35">
      <c r="E2394" t="str">
        <f>IF(Units!A2394="","",Units!A2394&amp;Units!B2394&amp;Units!C2394&amp;"-"&amp;PROPER(Units!D2394))</f>
        <v>8950243-Wayne County Contractual Library</v>
      </c>
      <c r="F2394" t="str">
        <f t="shared" si="81"/>
        <v/>
      </c>
      <c r="G2394" t="str">
        <f>IF(F2394="","",COUNTIF($F$2:F2394,F2394))</f>
        <v/>
      </c>
      <c r="H2394" t="str">
        <f t="shared" si="82"/>
        <v/>
      </c>
    </row>
    <row r="2395" spans="5:8" x14ac:dyDescent="0.35">
      <c r="E2395" t="str">
        <f>IF(Units!A2395="","",Units!A2395&amp;Units!B2395&amp;Units!C2395&amp;"-"&amp;PROPER(Units!D2395))</f>
        <v>8960909-Richmond Sanitary</v>
      </c>
      <c r="F2395" t="str">
        <f t="shared" si="81"/>
        <v/>
      </c>
      <c r="G2395" t="str">
        <f>IF(F2395="","",COUNTIF($F$2:F2395,F2395))</f>
        <v/>
      </c>
      <c r="H2395" t="str">
        <f t="shared" si="82"/>
        <v/>
      </c>
    </row>
    <row r="2396" spans="5:8" x14ac:dyDescent="0.35">
      <c r="E2396" t="str">
        <f>IF(Units!A2396="","",Units!A2396&amp;Units!B2396&amp;Units!C2396&amp;"-"&amp;PROPER(Units!D2396))</f>
        <v>8961074-W. U. R. Solid Waste Management District</v>
      </c>
      <c r="F2396" t="str">
        <f t="shared" si="81"/>
        <v/>
      </c>
      <c r="G2396" t="str">
        <f>IF(F2396="","",COUNTIF($F$2:F2396,F2396))</f>
        <v/>
      </c>
      <c r="H2396" t="str">
        <f t="shared" si="82"/>
        <v/>
      </c>
    </row>
    <row r="2397" spans="5:8" x14ac:dyDescent="0.35">
      <c r="E2397" t="str">
        <f>IF(Units!A2397="","",Units!A2397&amp;Units!B2397&amp;Units!C2397&amp;"-"&amp;PROPER(Units!D2397))</f>
        <v>9010000-Wells County</v>
      </c>
      <c r="F2397" t="str">
        <f t="shared" si="81"/>
        <v/>
      </c>
      <c r="G2397" t="str">
        <f>IF(F2397="","",COUNTIF($F$2:F2397,F2397))</f>
        <v/>
      </c>
      <c r="H2397" t="str">
        <f t="shared" si="82"/>
        <v/>
      </c>
    </row>
    <row r="2398" spans="5:8" x14ac:dyDescent="0.35">
      <c r="E2398" t="str">
        <f>IF(Units!A2398="","",Units!A2398&amp;Units!B2398&amp;Units!C2398&amp;"-"&amp;PROPER(Units!D2398))</f>
        <v>9020001-Chester Township</v>
      </c>
      <c r="F2398" t="str">
        <f t="shared" si="81"/>
        <v/>
      </c>
      <c r="G2398" t="str">
        <f>IF(F2398="","",COUNTIF($F$2:F2398,F2398))</f>
        <v/>
      </c>
      <c r="H2398" t="str">
        <f t="shared" si="82"/>
        <v/>
      </c>
    </row>
    <row r="2399" spans="5:8" x14ac:dyDescent="0.35">
      <c r="E2399" t="str">
        <f>IF(Units!A2399="","",Units!A2399&amp;Units!B2399&amp;Units!C2399&amp;"-"&amp;PROPER(Units!D2399))</f>
        <v>9020002-Harrison Township</v>
      </c>
      <c r="F2399" t="str">
        <f t="shared" si="81"/>
        <v/>
      </c>
      <c r="G2399" t="str">
        <f>IF(F2399="","",COUNTIF($F$2:F2399,F2399))</f>
        <v/>
      </c>
      <c r="H2399" t="str">
        <f t="shared" si="82"/>
        <v/>
      </c>
    </row>
    <row r="2400" spans="5:8" x14ac:dyDescent="0.35">
      <c r="E2400" t="str">
        <f>IF(Units!A2400="","",Units!A2400&amp;Units!B2400&amp;Units!C2400&amp;"-"&amp;PROPER(Units!D2400))</f>
        <v>9020003-Jackson Township</v>
      </c>
      <c r="F2400" t="str">
        <f t="shared" si="81"/>
        <v/>
      </c>
      <c r="G2400" t="str">
        <f>IF(F2400="","",COUNTIF($F$2:F2400,F2400))</f>
        <v/>
      </c>
      <c r="H2400" t="str">
        <f t="shared" si="82"/>
        <v/>
      </c>
    </row>
    <row r="2401" spans="5:8" x14ac:dyDescent="0.35">
      <c r="E2401" t="str">
        <f>IF(Units!A2401="","",Units!A2401&amp;Units!B2401&amp;Units!C2401&amp;"-"&amp;PROPER(Units!D2401))</f>
        <v>9020004-Jefferson Township</v>
      </c>
      <c r="F2401" t="str">
        <f t="shared" si="81"/>
        <v/>
      </c>
      <c r="G2401" t="str">
        <f>IF(F2401="","",COUNTIF($F$2:F2401,F2401))</f>
        <v/>
      </c>
      <c r="H2401" t="str">
        <f t="shared" si="82"/>
        <v/>
      </c>
    </row>
    <row r="2402" spans="5:8" x14ac:dyDescent="0.35">
      <c r="E2402" t="str">
        <f>IF(Units!A2402="","",Units!A2402&amp;Units!B2402&amp;Units!C2402&amp;"-"&amp;PROPER(Units!D2402))</f>
        <v>9020005-Lancaster Township</v>
      </c>
      <c r="F2402" t="str">
        <f t="shared" si="81"/>
        <v/>
      </c>
      <c r="G2402" t="str">
        <f>IF(F2402="","",COUNTIF($F$2:F2402,F2402))</f>
        <v/>
      </c>
      <c r="H2402" t="str">
        <f t="shared" si="82"/>
        <v/>
      </c>
    </row>
    <row r="2403" spans="5:8" x14ac:dyDescent="0.35">
      <c r="E2403" t="str">
        <f>IF(Units!A2403="","",Units!A2403&amp;Units!B2403&amp;Units!C2403&amp;"-"&amp;PROPER(Units!D2403))</f>
        <v>9020006-Liberty Township</v>
      </c>
      <c r="F2403" t="str">
        <f t="shared" si="81"/>
        <v/>
      </c>
      <c r="G2403" t="str">
        <f>IF(F2403="","",COUNTIF($F$2:F2403,F2403))</f>
        <v/>
      </c>
      <c r="H2403" t="str">
        <f t="shared" si="82"/>
        <v/>
      </c>
    </row>
    <row r="2404" spans="5:8" x14ac:dyDescent="0.35">
      <c r="E2404" t="str">
        <f>IF(Units!A2404="","",Units!A2404&amp;Units!B2404&amp;Units!C2404&amp;"-"&amp;PROPER(Units!D2404))</f>
        <v>9020007-Nottingham Township</v>
      </c>
      <c r="F2404" t="str">
        <f t="shared" si="81"/>
        <v/>
      </c>
      <c r="G2404" t="str">
        <f>IF(F2404="","",COUNTIF($F$2:F2404,F2404))</f>
        <v/>
      </c>
      <c r="H2404" t="str">
        <f t="shared" si="82"/>
        <v/>
      </c>
    </row>
    <row r="2405" spans="5:8" x14ac:dyDescent="0.35">
      <c r="E2405" t="str">
        <f>IF(Units!A2405="","",Units!A2405&amp;Units!B2405&amp;Units!C2405&amp;"-"&amp;PROPER(Units!D2405))</f>
        <v>9020008-Rockcreek Township</v>
      </c>
      <c r="F2405" t="str">
        <f t="shared" si="81"/>
        <v/>
      </c>
      <c r="G2405" t="str">
        <f>IF(F2405="","",COUNTIF($F$2:F2405,F2405))</f>
        <v/>
      </c>
      <c r="H2405" t="str">
        <f t="shared" si="82"/>
        <v/>
      </c>
    </row>
    <row r="2406" spans="5:8" x14ac:dyDescent="0.35">
      <c r="E2406" t="str">
        <f>IF(Units!A2406="","",Units!A2406&amp;Units!B2406&amp;Units!C2406&amp;"-"&amp;PROPER(Units!D2406))</f>
        <v>9020009-Union Township</v>
      </c>
      <c r="F2406" t="str">
        <f t="shared" si="81"/>
        <v/>
      </c>
      <c r="G2406" t="str">
        <f>IF(F2406="","",COUNTIF($F$2:F2406,F2406))</f>
        <v/>
      </c>
      <c r="H2406" t="str">
        <f t="shared" si="82"/>
        <v/>
      </c>
    </row>
    <row r="2407" spans="5:8" x14ac:dyDescent="0.35">
      <c r="E2407" t="str">
        <f>IF(Units!A2407="","",Units!A2407&amp;Units!B2407&amp;Units!C2407&amp;"-"&amp;PROPER(Units!D2407))</f>
        <v>9030408-Bluffton Civil City</v>
      </c>
      <c r="F2407" t="str">
        <f t="shared" si="81"/>
        <v/>
      </c>
      <c r="G2407" t="str">
        <f>IF(F2407="","",COUNTIF($F$2:F2407,F2407))</f>
        <v/>
      </c>
      <c r="H2407" t="str">
        <f t="shared" si="82"/>
        <v/>
      </c>
    </row>
    <row r="2408" spans="5:8" x14ac:dyDescent="0.35">
      <c r="E2408" t="str">
        <f>IF(Units!A2408="","",Units!A2408&amp;Units!B2408&amp;Units!C2408&amp;"-"&amp;PROPER(Units!D2408))</f>
        <v>9030476-Zanesville Civil Town</v>
      </c>
      <c r="F2408" t="str">
        <f t="shared" si="81"/>
        <v/>
      </c>
      <c r="G2408" t="str">
        <f>IF(F2408="","",COUNTIF($F$2:F2408,F2408))</f>
        <v/>
      </c>
      <c r="H2408" t="str">
        <f t="shared" si="82"/>
        <v/>
      </c>
    </row>
    <row r="2409" spans="5:8" x14ac:dyDescent="0.35">
      <c r="E2409" t="str">
        <f>IF(Units!A2409="","",Units!A2409&amp;Units!B2409&amp;Units!C2409&amp;"-"&amp;PROPER(Units!D2409))</f>
        <v>9030684-Markle Civil Town</v>
      </c>
      <c r="F2409" t="str">
        <f t="shared" si="81"/>
        <v/>
      </c>
      <c r="G2409" t="str">
        <f>IF(F2409="","",COUNTIF($F$2:F2409,F2409))</f>
        <v/>
      </c>
      <c r="H2409" t="str">
        <f t="shared" si="82"/>
        <v/>
      </c>
    </row>
    <row r="2410" spans="5:8" x14ac:dyDescent="0.35">
      <c r="E2410" t="str">
        <f>IF(Units!A2410="","",Units!A2410&amp;Units!B2410&amp;Units!C2410&amp;"-"&amp;PROPER(Units!D2410))</f>
        <v>9030938-Ossian Civil Town</v>
      </c>
      <c r="F2410" t="str">
        <f t="shared" si="81"/>
        <v/>
      </c>
      <c r="G2410" t="str">
        <f>IF(F2410="","",COUNTIF($F$2:F2410,F2410))</f>
        <v/>
      </c>
      <c r="H2410" t="str">
        <f t="shared" si="82"/>
        <v/>
      </c>
    </row>
    <row r="2411" spans="5:8" x14ac:dyDescent="0.35">
      <c r="E2411" t="str">
        <f>IF(Units!A2411="","",Units!A2411&amp;Units!B2411&amp;Units!C2411&amp;"-"&amp;PROPER(Units!D2411))</f>
        <v>9030939-Poneto Civil Town</v>
      </c>
      <c r="F2411" t="str">
        <f t="shared" si="81"/>
        <v/>
      </c>
      <c r="G2411" t="str">
        <f>IF(F2411="","",COUNTIF($F$2:F2411,F2411))</f>
        <v/>
      </c>
      <c r="H2411" t="str">
        <f t="shared" si="82"/>
        <v/>
      </c>
    </row>
    <row r="2412" spans="5:8" x14ac:dyDescent="0.35">
      <c r="E2412" t="str">
        <f>IF(Units!A2412="","",Units!A2412&amp;Units!B2412&amp;Units!C2412&amp;"-"&amp;PROPER(Units!D2412))</f>
        <v>9030940-Uniondale Civil Town</v>
      </c>
      <c r="F2412" t="str">
        <f t="shared" si="81"/>
        <v/>
      </c>
      <c r="G2412" t="str">
        <f>IF(F2412="","",COUNTIF($F$2:F2412,F2412))</f>
        <v/>
      </c>
      <c r="H2412" t="str">
        <f t="shared" si="82"/>
        <v/>
      </c>
    </row>
    <row r="2413" spans="5:8" x14ac:dyDescent="0.35">
      <c r="E2413" t="str">
        <f>IF(Units!A2413="","",Units!A2413&amp;Units!B2413&amp;Units!C2413&amp;"-"&amp;PROPER(Units!D2413))</f>
        <v>9030941-Vera Cruz Civil Town</v>
      </c>
      <c r="F2413" t="str">
        <f t="shared" si="81"/>
        <v/>
      </c>
      <c r="G2413" t="str">
        <f>IF(F2413="","",COUNTIF($F$2:F2413,F2413))</f>
        <v/>
      </c>
      <c r="H2413" t="str">
        <f t="shared" si="82"/>
        <v/>
      </c>
    </row>
    <row r="2414" spans="5:8" x14ac:dyDescent="0.35">
      <c r="E2414" t="str">
        <f>IF(Units!A2414="","",Units!A2414&amp;Units!B2414&amp;Units!C2414&amp;"-"&amp;PROPER(Units!D2414))</f>
        <v>9048425-Southern Wells Community School Corporation</v>
      </c>
      <c r="F2414" t="str">
        <f t="shared" si="81"/>
        <v/>
      </c>
      <c r="G2414" t="str">
        <f>IF(F2414="","",COUNTIF($F$2:F2414,F2414))</f>
        <v/>
      </c>
      <c r="H2414" t="str">
        <f t="shared" si="82"/>
        <v/>
      </c>
    </row>
    <row r="2415" spans="5:8" x14ac:dyDescent="0.35">
      <c r="E2415" t="str">
        <f>IF(Units!A2415="","",Units!A2415&amp;Units!B2415&amp;Units!C2415&amp;"-"&amp;PROPER(Units!D2415))</f>
        <v>9048435-Northern Wells Community School Corporation</v>
      </c>
      <c r="F2415" t="str">
        <f t="shared" si="81"/>
        <v/>
      </c>
      <c r="G2415" t="str">
        <f>IF(F2415="","",COUNTIF($F$2:F2415,F2415))</f>
        <v/>
      </c>
      <c r="H2415" t="str">
        <f t="shared" si="82"/>
        <v/>
      </c>
    </row>
    <row r="2416" spans="5:8" x14ac:dyDescent="0.35">
      <c r="E2416" t="str">
        <f>IF(Units!A2416="","",Units!A2416&amp;Units!B2416&amp;Units!C2416&amp;"-"&amp;PROPER(Units!D2416))</f>
        <v>9048445-M.S.D. Bluffton-Harrison School Corporation</v>
      </c>
      <c r="F2416" t="str">
        <f t="shared" si="81"/>
        <v/>
      </c>
      <c r="G2416" t="str">
        <f>IF(F2416="","",COUNTIF($F$2:F2416,F2416))</f>
        <v/>
      </c>
      <c r="H2416" t="str">
        <f t="shared" si="82"/>
        <v/>
      </c>
    </row>
    <row r="2417" spans="5:8" x14ac:dyDescent="0.35">
      <c r="E2417" t="str">
        <f>IF(Units!A2417="","",Units!A2417&amp;Units!B2417&amp;Units!C2417&amp;"-"&amp;PROPER(Units!D2417))</f>
        <v>9050244-Wells County Public Library</v>
      </c>
      <c r="F2417" t="str">
        <f t="shared" si="81"/>
        <v/>
      </c>
      <c r="G2417" t="str">
        <f>IF(F2417="","",COUNTIF($F$2:F2417,F2417))</f>
        <v/>
      </c>
      <c r="H2417" t="str">
        <f t="shared" si="82"/>
        <v/>
      </c>
    </row>
    <row r="2418" spans="5:8" x14ac:dyDescent="0.35">
      <c r="E2418" t="str">
        <f>IF(Units!A2418="","",Units!A2418&amp;Units!B2418&amp;Units!C2418&amp;"-"&amp;PROPER(Units!D2418))</f>
        <v>9061091-Wells County Solid Waste District</v>
      </c>
      <c r="F2418" t="str">
        <f t="shared" si="81"/>
        <v/>
      </c>
      <c r="G2418" t="str">
        <f>IF(F2418="","",COUNTIF($F$2:F2418,F2418))</f>
        <v/>
      </c>
      <c r="H2418" t="str">
        <f t="shared" si="82"/>
        <v/>
      </c>
    </row>
    <row r="2419" spans="5:8" x14ac:dyDescent="0.35">
      <c r="E2419" t="str">
        <f>IF(Units!A2419="","",Units!A2419&amp;Units!B2419&amp;Units!C2419&amp;"-"&amp;PROPER(Units!D2419))</f>
        <v>9070048-Rock Creek Conservancy</v>
      </c>
      <c r="F2419" t="str">
        <f t="shared" si="81"/>
        <v/>
      </c>
      <c r="G2419" t="str">
        <f>IF(F2419="","",COUNTIF($F$2:F2419,F2419))</f>
        <v/>
      </c>
      <c r="H2419" t="str">
        <f t="shared" si="82"/>
        <v/>
      </c>
    </row>
    <row r="2420" spans="5:8" x14ac:dyDescent="0.35">
      <c r="E2420" t="str">
        <f>IF(Units!A2420="","",Units!A2420&amp;Units!B2420&amp;Units!C2420&amp;"-"&amp;PROPER(Units!D2420))</f>
        <v>9110000-White County</v>
      </c>
      <c r="F2420" t="str">
        <f t="shared" si="81"/>
        <v/>
      </c>
      <c r="G2420" t="str">
        <f>IF(F2420="","",COUNTIF($F$2:F2420,F2420))</f>
        <v/>
      </c>
      <c r="H2420" t="str">
        <f t="shared" si="82"/>
        <v/>
      </c>
    </row>
    <row r="2421" spans="5:8" x14ac:dyDescent="0.35">
      <c r="E2421" t="str">
        <f>IF(Units!A2421="","",Units!A2421&amp;Units!B2421&amp;Units!C2421&amp;"-"&amp;PROPER(Units!D2421))</f>
        <v>9120001-Big Creek Township</v>
      </c>
      <c r="F2421" t="str">
        <f t="shared" si="81"/>
        <v/>
      </c>
      <c r="G2421" t="str">
        <f>IF(F2421="","",COUNTIF($F$2:F2421,F2421))</f>
        <v/>
      </c>
      <c r="H2421" t="str">
        <f t="shared" si="82"/>
        <v/>
      </c>
    </row>
    <row r="2422" spans="5:8" x14ac:dyDescent="0.35">
      <c r="E2422" t="str">
        <f>IF(Units!A2422="","",Units!A2422&amp;Units!B2422&amp;Units!C2422&amp;"-"&amp;PROPER(Units!D2422))</f>
        <v>9120002-Cass Township</v>
      </c>
      <c r="F2422" t="str">
        <f t="shared" si="81"/>
        <v/>
      </c>
      <c r="G2422" t="str">
        <f>IF(F2422="","",COUNTIF($F$2:F2422,F2422))</f>
        <v/>
      </c>
      <c r="H2422" t="str">
        <f t="shared" si="82"/>
        <v/>
      </c>
    </row>
    <row r="2423" spans="5:8" x14ac:dyDescent="0.35">
      <c r="E2423" t="str">
        <f>IF(Units!A2423="","",Units!A2423&amp;Units!B2423&amp;Units!C2423&amp;"-"&amp;PROPER(Units!D2423))</f>
        <v>9120003-Honey Creek Township</v>
      </c>
      <c r="F2423" t="str">
        <f t="shared" si="81"/>
        <v/>
      </c>
      <c r="G2423" t="str">
        <f>IF(F2423="","",COUNTIF($F$2:F2423,F2423))</f>
        <v/>
      </c>
      <c r="H2423" t="str">
        <f t="shared" si="82"/>
        <v/>
      </c>
    </row>
    <row r="2424" spans="5:8" x14ac:dyDescent="0.35">
      <c r="E2424" t="str">
        <f>IF(Units!A2424="","",Units!A2424&amp;Units!B2424&amp;Units!C2424&amp;"-"&amp;PROPER(Units!D2424))</f>
        <v>9120004-Jackson Township</v>
      </c>
      <c r="F2424" t="str">
        <f t="shared" si="81"/>
        <v/>
      </c>
      <c r="G2424" t="str">
        <f>IF(F2424="","",COUNTIF($F$2:F2424,F2424))</f>
        <v/>
      </c>
      <c r="H2424" t="str">
        <f t="shared" si="82"/>
        <v/>
      </c>
    </row>
    <row r="2425" spans="5:8" x14ac:dyDescent="0.35">
      <c r="E2425" t="str">
        <f>IF(Units!A2425="","",Units!A2425&amp;Units!B2425&amp;Units!C2425&amp;"-"&amp;PROPER(Units!D2425))</f>
        <v>9120005-Liberty Township</v>
      </c>
      <c r="F2425" t="str">
        <f t="shared" si="81"/>
        <v/>
      </c>
      <c r="G2425" t="str">
        <f>IF(F2425="","",COUNTIF($F$2:F2425,F2425))</f>
        <v/>
      </c>
      <c r="H2425" t="str">
        <f t="shared" si="82"/>
        <v/>
      </c>
    </row>
    <row r="2426" spans="5:8" x14ac:dyDescent="0.35">
      <c r="E2426" t="str">
        <f>IF(Units!A2426="","",Units!A2426&amp;Units!B2426&amp;Units!C2426&amp;"-"&amp;PROPER(Units!D2426))</f>
        <v>9120006-Lincoln Township</v>
      </c>
      <c r="F2426" t="str">
        <f t="shared" si="81"/>
        <v/>
      </c>
      <c r="G2426" t="str">
        <f>IF(F2426="","",COUNTIF($F$2:F2426,F2426))</f>
        <v/>
      </c>
      <c r="H2426" t="str">
        <f t="shared" si="82"/>
        <v/>
      </c>
    </row>
    <row r="2427" spans="5:8" x14ac:dyDescent="0.35">
      <c r="E2427" t="str">
        <f>IF(Units!A2427="","",Units!A2427&amp;Units!B2427&amp;Units!C2427&amp;"-"&amp;PROPER(Units!D2427))</f>
        <v>9120007-Monon Township</v>
      </c>
      <c r="F2427" t="str">
        <f t="shared" si="81"/>
        <v/>
      </c>
      <c r="G2427" t="str">
        <f>IF(F2427="","",COUNTIF($F$2:F2427,F2427))</f>
        <v/>
      </c>
      <c r="H2427" t="str">
        <f t="shared" si="82"/>
        <v/>
      </c>
    </row>
    <row r="2428" spans="5:8" x14ac:dyDescent="0.35">
      <c r="E2428" t="str">
        <f>IF(Units!A2428="","",Units!A2428&amp;Units!B2428&amp;Units!C2428&amp;"-"&amp;PROPER(Units!D2428))</f>
        <v>9120008-Prairie Township</v>
      </c>
      <c r="F2428" t="str">
        <f t="shared" si="81"/>
        <v/>
      </c>
      <c r="G2428" t="str">
        <f>IF(F2428="","",COUNTIF($F$2:F2428,F2428))</f>
        <v/>
      </c>
      <c r="H2428" t="str">
        <f t="shared" si="82"/>
        <v/>
      </c>
    </row>
    <row r="2429" spans="5:8" x14ac:dyDescent="0.35">
      <c r="E2429" t="str">
        <f>IF(Units!A2429="","",Units!A2429&amp;Units!B2429&amp;Units!C2429&amp;"-"&amp;PROPER(Units!D2429))</f>
        <v>9120009-Princeton Township</v>
      </c>
      <c r="F2429" t="str">
        <f t="shared" si="81"/>
        <v/>
      </c>
      <c r="G2429" t="str">
        <f>IF(F2429="","",COUNTIF($F$2:F2429,F2429))</f>
        <v/>
      </c>
      <c r="H2429" t="str">
        <f t="shared" si="82"/>
        <v/>
      </c>
    </row>
    <row r="2430" spans="5:8" x14ac:dyDescent="0.35">
      <c r="E2430" t="str">
        <f>IF(Units!A2430="","",Units!A2430&amp;Units!B2430&amp;Units!C2430&amp;"-"&amp;PROPER(Units!D2430))</f>
        <v>9120010-Round Grove Township</v>
      </c>
      <c r="F2430" t="str">
        <f t="shared" si="81"/>
        <v/>
      </c>
      <c r="G2430" t="str">
        <f>IF(F2430="","",COUNTIF($F$2:F2430,F2430))</f>
        <v/>
      </c>
      <c r="H2430" t="str">
        <f t="shared" si="82"/>
        <v/>
      </c>
    </row>
    <row r="2431" spans="5:8" x14ac:dyDescent="0.35">
      <c r="E2431" t="str">
        <f>IF(Units!A2431="","",Units!A2431&amp;Units!B2431&amp;Units!C2431&amp;"-"&amp;PROPER(Units!D2431))</f>
        <v>9120011-Union Township</v>
      </c>
      <c r="F2431" t="str">
        <f t="shared" si="81"/>
        <v/>
      </c>
      <c r="G2431" t="str">
        <f>IF(F2431="","",COUNTIF($F$2:F2431,F2431))</f>
        <v/>
      </c>
      <c r="H2431" t="str">
        <f t="shared" si="82"/>
        <v/>
      </c>
    </row>
    <row r="2432" spans="5:8" x14ac:dyDescent="0.35">
      <c r="E2432" t="str">
        <f>IF(Units!A2432="","",Units!A2432&amp;Units!B2432&amp;Units!C2432&amp;"-"&amp;PROPER(Units!D2432))</f>
        <v>9120012-West Point Township</v>
      </c>
      <c r="F2432" t="str">
        <f t="shared" si="81"/>
        <v/>
      </c>
      <c r="G2432" t="str">
        <f>IF(F2432="","",COUNTIF($F$2:F2432,F2432))</f>
        <v/>
      </c>
      <c r="H2432" t="str">
        <f t="shared" si="82"/>
        <v/>
      </c>
    </row>
    <row r="2433" spans="5:8" x14ac:dyDescent="0.35">
      <c r="E2433" t="str">
        <f>IF(Units!A2433="","",Units!A2433&amp;Units!B2433&amp;Units!C2433&amp;"-"&amp;PROPER(Units!D2433))</f>
        <v>9130433-Monticello Civil City</v>
      </c>
      <c r="F2433" t="str">
        <f t="shared" si="81"/>
        <v/>
      </c>
      <c r="G2433" t="str">
        <f>IF(F2433="","",COUNTIF($F$2:F2433,F2433))</f>
        <v/>
      </c>
      <c r="H2433" t="str">
        <f t="shared" si="82"/>
        <v/>
      </c>
    </row>
    <row r="2434" spans="5:8" x14ac:dyDescent="0.35">
      <c r="E2434" t="str">
        <f>IF(Units!A2434="","",Units!A2434&amp;Units!B2434&amp;Units!C2434&amp;"-"&amp;PROPER(Units!D2434))</f>
        <v>9130942-Brookston Civil Town</v>
      </c>
      <c r="F2434" t="str">
        <f t="shared" si="81"/>
        <v/>
      </c>
      <c r="G2434" t="str">
        <f>IF(F2434="","",COUNTIF($F$2:F2434,F2434))</f>
        <v/>
      </c>
      <c r="H2434" t="str">
        <f t="shared" si="82"/>
        <v/>
      </c>
    </row>
    <row r="2435" spans="5:8" x14ac:dyDescent="0.35">
      <c r="E2435" t="str">
        <f>IF(Units!A2435="","",Units!A2435&amp;Units!B2435&amp;Units!C2435&amp;"-"&amp;PROPER(Units!D2435))</f>
        <v>9130943-Burnettsville Civil Town</v>
      </c>
      <c r="F2435" t="str">
        <f t="shared" ref="F2435:F2498" si="83">IF(LEFT(E2435,2)=$F$1,$F$1,"")</f>
        <v/>
      </c>
      <c r="G2435" t="str">
        <f>IF(F2435="","",COUNTIF($F$2:F2435,F2435))</f>
        <v/>
      </c>
      <c r="H2435" t="str">
        <f t="shared" ref="H2435:H2498" si="84">IF(G2435="","",E2435)</f>
        <v/>
      </c>
    </row>
    <row r="2436" spans="5:8" x14ac:dyDescent="0.35">
      <c r="E2436" t="str">
        <f>IF(Units!A2436="","",Units!A2436&amp;Units!B2436&amp;Units!C2436&amp;"-"&amp;PROPER(Units!D2436))</f>
        <v>9130944-Chalmers Civil Town</v>
      </c>
      <c r="F2436" t="str">
        <f t="shared" si="83"/>
        <v/>
      </c>
      <c r="G2436" t="str">
        <f>IF(F2436="","",COUNTIF($F$2:F2436,F2436))</f>
        <v/>
      </c>
      <c r="H2436" t="str">
        <f t="shared" si="84"/>
        <v/>
      </c>
    </row>
    <row r="2437" spans="5:8" x14ac:dyDescent="0.35">
      <c r="E2437" t="str">
        <f>IF(Units!A2437="","",Units!A2437&amp;Units!B2437&amp;Units!C2437&amp;"-"&amp;PROPER(Units!D2437))</f>
        <v>9130945-Monon Civil Town</v>
      </c>
      <c r="F2437" t="str">
        <f t="shared" si="83"/>
        <v/>
      </c>
      <c r="G2437" t="str">
        <f>IF(F2437="","",COUNTIF($F$2:F2437,F2437))</f>
        <v/>
      </c>
      <c r="H2437" t="str">
        <f t="shared" si="84"/>
        <v/>
      </c>
    </row>
    <row r="2438" spans="5:8" x14ac:dyDescent="0.35">
      <c r="E2438" t="str">
        <f>IF(Units!A2438="","",Units!A2438&amp;Units!B2438&amp;Units!C2438&amp;"-"&amp;PROPER(Units!D2438))</f>
        <v>9130946-Reynolds Civil Town</v>
      </c>
      <c r="F2438" t="str">
        <f t="shared" si="83"/>
        <v/>
      </c>
      <c r="G2438" t="str">
        <f>IF(F2438="","",COUNTIF($F$2:F2438,F2438))</f>
        <v/>
      </c>
      <c r="H2438" t="str">
        <f t="shared" si="84"/>
        <v/>
      </c>
    </row>
    <row r="2439" spans="5:8" x14ac:dyDescent="0.35">
      <c r="E2439" t="str">
        <f>IF(Units!A2439="","",Units!A2439&amp;Units!B2439&amp;Units!C2439&amp;"-"&amp;PROPER(Units!D2439))</f>
        <v>9130947-Wolcott Civil Town</v>
      </c>
      <c r="F2439" t="str">
        <f t="shared" si="83"/>
        <v/>
      </c>
      <c r="G2439" t="str">
        <f>IF(F2439="","",COUNTIF($F$2:F2439,F2439))</f>
        <v/>
      </c>
      <c r="H2439" t="str">
        <f t="shared" si="84"/>
        <v/>
      </c>
    </row>
    <row r="2440" spans="5:8" x14ac:dyDescent="0.35">
      <c r="E2440" t="str">
        <f>IF(Units!A2440="","",Units!A2440&amp;Units!B2440&amp;Units!C2440&amp;"-"&amp;PROPER(Units!D2440))</f>
        <v>9148515-North White School Corporation</v>
      </c>
      <c r="F2440" t="str">
        <f t="shared" si="83"/>
        <v/>
      </c>
      <c r="G2440" t="str">
        <f>IF(F2440="","",COUNTIF($F$2:F2440,F2440))</f>
        <v/>
      </c>
      <c r="H2440" t="str">
        <f t="shared" si="84"/>
        <v/>
      </c>
    </row>
    <row r="2441" spans="5:8" x14ac:dyDescent="0.35">
      <c r="E2441" t="str">
        <f>IF(Units!A2441="","",Units!A2441&amp;Units!B2441&amp;Units!C2441&amp;"-"&amp;PROPER(Units!D2441))</f>
        <v>9148525-Frontier School Corporation</v>
      </c>
      <c r="F2441" t="str">
        <f t="shared" si="83"/>
        <v/>
      </c>
      <c r="G2441" t="str">
        <f>IF(F2441="","",COUNTIF($F$2:F2441,F2441))</f>
        <v/>
      </c>
      <c r="H2441" t="str">
        <f t="shared" si="84"/>
        <v/>
      </c>
    </row>
    <row r="2442" spans="5:8" x14ac:dyDescent="0.35">
      <c r="E2442" t="str">
        <f>IF(Units!A2442="","",Units!A2442&amp;Units!B2442&amp;Units!C2442&amp;"-"&amp;PROPER(Units!D2442))</f>
        <v>9148535-Tri County School Corporation</v>
      </c>
      <c r="F2442" t="str">
        <f t="shared" si="83"/>
        <v/>
      </c>
      <c r="G2442" t="str">
        <f>IF(F2442="","",COUNTIF($F$2:F2442,F2442))</f>
        <v/>
      </c>
      <c r="H2442" t="str">
        <f t="shared" si="84"/>
        <v/>
      </c>
    </row>
    <row r="2443" spans="5:8" x14ac:dyDescent="0.35">
      <c r="E2443" t="str">
        <f>IF(Units!A2443="","",Units!A2443&amp;Units!B2443&amp;Units!C2443&amp;"-"&amp;PROPER(Units!D2443))</f>
        <v>9148565-Twin Lakes Community School Corporation</v>
      </c>
      <c r="F2443" t="str">
        <f t="shared" si="83"/>
        <v/>
      </c>
      <c r="G2443" t="str">
        <f>IF(F2443="","",COUNTIF($F$2:F2443,F2443))</f>
        <v/>
      </c>
      <c r="H2443" t="str">
        <f t="shared" si="84"/>
        <v/>
      </c>
    </row>
    <row r="2444" spans="5:8" x14ac:dyDescent="0.35">
      <c r="E2444" t="str">
        <f>IF(Units!A2444="","",Units!A2444&amp;Units!B2444&amp;Units!C2444&amp;"-"&amp;PROPER(Units!D2444))</f>
        <v>9150245-Brookston Public Library</v>
      </c>
      <c r="F2444" t="str">
        <f t="shared" si="83"/>
        <v/>
      </c>
      <c r="G2444" t="str">
        <f>IF(F2444="","",COUNTIF($F$2:F2444,F2444))</f>
        <v/>
      </c>
      <c r="H2444" t="str">
        <f t="shared" si="84"/>
        <v/>
      </c>
    </row>
    <row r="2445" spans="5:8" x14ac:dyDescent="0.35">
      <c r="E2445" t="str">
        <f>IF(Units!A2445="","",Units!A2445&amp;Units!B2445&amp;Units!C2445&amp;"-"&amp;PROPER(Units!D2445))</f>
        <v>9150246-Monon Public Library</v>
      </c>
      <c r="F2445" t="str">
        <f t="shared" si="83"/>
        <v/>
      </c>
      <c r="G2445" t="str">
        <f>IF(F2445="","",COUNTIF($F$2:F2445,F2445))</f>
        <v/>
      </c>
      <c r="H2445" t="str">
        <f t="shared" si="84"/>
        <v/>
      </c>
    </row>
    <row r="2446" spans="5:8" x14ac:dyDescent="0.35">
      <c r="E2446" t="str">
        <f>IF(Units!A2446="","",Units!A2446&amp;Units!B2446&amp;Units!C2446&amp;"-"&amp;PROPER(Units!D2446))</f>
        <v>9150247-Monticello Public Library</v>
      </c>
      <c r="F2446" t="str">
        <f t="shared" si="83"/>
        <v/>
      </c>
      <c r="G2446" t="str">
        <f>IF(F2446="","",COUNTIF($F$2:F2446,F2446))</f>
        <v/>
      </c>
      <c r="H2446" t="str">
        <f t="shared" si="84"/>
        <v/>
      </c>
    </row>
    <row r="2447" spans="5:8" x14ac:dyDescent="0.35">
      <c r="E2447" t="str">
        <f>IF(Units!A2447="","",Units!A2447&amp;Units!B2447&amp;Units!C2447&amp;"-"&amp;PROPER(Units!D2447))</f>
        <v>9150248-Wolcott Public Library</v>
      </c>
      <c r="F2447" t="str">
        <f t="shared" si="83"/>
        <v/>
      </c>
      <c r="G2447" t="str">
        <f>IF(F2447="","",COUNTIF($F$2:F2447,F2447))</f>
        <v/>
      </c>
      <c r="H2447" t="str">
        <f t="shared" si="84"/>
        <v/>
      </c>
    </row>
    <row r="2448" spans="5:8" x14ac:dyDescent="0.35">
      <c r="E2448" t="str">
        <f>IF(Units!A2448="","",Units!A2448&amp;Units!B2448&amp;Units!C2448&amp;"-"&amp;PROPER(Units!D2448))</f>
        <v>9210000-Whitley County</v>
      </c>
      <c r="F2448" t="str">
        <f t="shared" si="83"/>
        <v/>
      </c>
      <c r="G2448" t="str">
        <f>IF(F2448="","",COUNTIF($F$2:F2448,F2448))</f>
        <v/>
      </c>
      <c r="H2448" t="str">
        <f t="shared" si="84"/>
        <v/>
      </c>
    </row>
    <row r="2449" spans="5:8" x14ac:dyDescent="0.35">
      <c r="E2449" t="str">
        <f>IF(Units!A2449="","",Units!A2449&amp;Units!B2449&amp;Units!C2449&amp;"-"&amp;PROPER(Units!D2449))</f>
        <v>9220001-Cleveland Township</v>
      </c>
      <c r="F2449" t="str">
        <f t="shared" si="83"/>
        <v/>
      </c>
      <c r="G2449" t="str">
        <f>IF(F2449="","",COUNTIF($F$2:F2449,F2449))</f>
        <v/>
      </c>
      <c r="H2449" t="str">
        <f t="shared" si="84"/>
        <v/>
      </c>
    </row>
    <row r="2450" spans="5:8" x14ac:dyDescent="0.35">
      <c r="E2450" t="str">
        <f>IF(Units!A2450="","",Units!A2450&amp;Units!B2450&amp;Units!C2450&amp;"-"&amp;PROPER(Units!D2450))</f>
        <v>9220002-Columbia Township</v>
      </c>
      <c r="F2450" t="str">
        <f t="shared" si="83"/>
        <v/>
      </c>
      <c r="G2450" t="str">
        <f>IF(F2450="","",COUNTIF($F$2:F2450,F2450))</f>
        <v/>
      </c>
      <c r="H2450" t="str">
        <f t="shared" si="84"/>
        <v/>
      </c>
    </row>
    <row r="2451" spans="5:8" x14ac:dyDescent="0.35">
      <c r="E2451" t="str">
        <f>IF(Units!A2451="","",Units!A2451&amp;Units!B2451&amp;Units!C2451&amp;"-"&amp;PROPER(Units!D2451))</f>
        <v>9220003-Etna Troy Township</v>
      </c>
      <c r="F2451" t="str">
        <f t="shared" si="83"/>
        <v/>
      </c>
      <c r="G2451" t="str">
        <f>IF(F2451="","",COUNTIF($F$2:F2451,F2451))</f>
        <v/>
      </c>
      <c r="H2451" t="str">
        <f t="shared" si="84"/>
        <v/>
      </c>
    </row>
    <row r="2452" spans="5:8" x14ac:dyDescent="0.35">
      <c r="E2452" t="str">
        <f>IF(Units!A2452="","",Units!A2452&amp;Units!B2452&amp;Units!C2452&amp;"-"&amp;PROPER(Units!D2452))</f>
        <v>9220004-Jefferson Township</v>
      </c>
      <c r="F2452" t="str">
        <f t="shared" si="83"/>
        <v/>
      </c>
      <c r="G2452" t="str">
        <f>IF(F2452="","",COUNTIF($F$2:F2452,F2452))</f>
        <v/>
      </c>
      <c r="H2452" t="str">
        <f t="shared" si="84"/>
        <v/>
      </c>
    </row>
    <row r="2453" spans="5:8" x14ac:dyDescent="0.35">
      <c r="E2453" t="str">
        <f>IF(Units!A2453="","",Units!A2453&amp;Units!B2453&amp;Units!C2453&amp;"-"&amp;PROPER(Units!D2453))</f>
        <v>9220005-Richland Township</v>
      </c>
      <c r="F2453" t="str">
        <f t="shared" si="83"/>
        <v/>
      </c>
      <c r="G2453" t="str">
        <f>IF(F2453="","",COUNTIF($F$2:F2453,F2453))</f>
        <v/>
      </c>
      <c r="H2453" t="str">
        <f t="shared" si="84"/>
        <v/>
      </c>
    </row>
    <row r="2454" spans="5:8" x14ac:dyDescent="0.35">
      <c r="E2454" t="str">
        <f>IF(Units!A2454="","",Units!A2454&amp;Units!B2454&amp;Units!C2454&amp;"-"&amp;PROPER(Units!D2454))</f>
        <v>9220006-Smith Township</v>
      </c>
      <c r="F2454" t="str">
        <f t="shared" si="83"/>
        <v/>
      </c>
      <c r="G2454" t="str">
        <f>IF(F2454="","",COUNTIF($F$2:F2454,F2454))</f>
        <v/>
      </c>
      <c r="H2454" t="str">
        <f t="shared" si="84"/>
        <v/>
      </c>
    </row>
    <row r="2455" spans="5:8" x14ac:dyDescent="0.35">
      <c r="E2455" t="str">
        <f>IF(Units!A2455="","",Units!A2455&amp;Units!B2455&amp;Units!C2455&amp;"-"&amp;PROPER(Units!D2455))</f>
        <v>9220007-Thorncreek Township</v>
      </c>
      <c r="F2455" t="str">
        <f t="shared" si="83"/>
        <v/>
      </c>
      <c r="G2455" t="str">
        <f>IF(F2455="","",COUNTIF($F$2:F2455,F2455))</f>
        <v/>
      </c>
      <c r="H2455" t="str">
        <f t="shared" si="84"/>
        <v/>
      </c>
    </row>
    <row r="2456" spans="5:8" x14ac:dyDescent="0.35">
      <c r="E2456" t="str">
        <f>IF(Units!A2456="","",Units!A2456&amp;Units!B2456&amp;Units!C2456&amp;"-"&amp;PROPER(Units!D2456))</f>
        <v>9220008-Union Township</v>
      </c>
      <c r="F2456" t="str">
        <f t="shared" si="83"/>
        <v/>
      </c>
      <c r="G2456" t="str">
        <f>IF(F2456="","",COUNTIF($F$2:F2456,F2456))</f>
        <v/>
      </c>
      <c r="H2456" t="str">
        <f t="shared" si="84"/>
        <v/>
      </c>
    </row>
    <row r="2457" spans="5:8" x14ac:dyDescent="0.35">
      <c r="E2457" t="str">
        <f>IF(Units!A2457="","",Units!A2457&amp;Units!B2457&amp;Units!C2457&amp;"-"&amp;PROPER(Units!D2457))</f>
        <v>9220009-Washington Township</v>
      </c>
      <c r="F2457" t="str">
        <f t="shared" si="83"/>
        <v/>
      </c>
      <c r="G2457" t="str">
        <f>IF(F2457="","",COUNTIF($F$2:F2457,F2457))</f>
        <v/>
      </c>
      <c r="H2457" t="str">
        <f t="shared" si="84"/>
        <v/>
      </c>
    </row>
    <row r="2458" spans="5:8" x14ac:dyDescent="0.35">
      <c r="E2458" t="str">
        <f>IF(Units!A2458="","",Units!A2458&amp;Units!B2458&amp;Units!C2458&amp;"-"&amp;PROPER(Units!D2458))</f>
        <v>9230432-Columbia City Civil City</v>
      </c>
      <c r="F2458" t="str">
        <f t="shared" si="83"/>
        <v/>
      </c>
      <c r="G2458" t="str">
        <f>IF(F2458="","",COUNTIF($F$2:F2458,F2458))</f>
        <v/>
      </c>
      <c r="H2458" t="str">
        <f t="shared" si="84"/>
        <v/>
      </c>
    </row>
    <row r="2459" spans="5:8" x14ac:dyDescent="0.35">
      <c r="E2459" t="str">
        <f>IF(Units!A2459="","",Units!A2459&amp;Units!B2459&amp;Units!C2459&amp;"-"&amp;PROPER(Units!D2459))</f>
        <v>9230948-Churubusco Civil Town</v>
      </c>
      <c r="F2459" t="str">
        <f t="shared" si="83"/>
        <v/>
      </c>
      <c r="G2459" t="str">
        <f>IF(F2459="","",COUNTIF($F$2:F2459,F2459))</f>
        <v/>
      </c>
      <c r="H2459" t="str">
        <f t="shared" si="84"/>
        <v/>
      </c>
    </row>
    <row r="2460" spans="5:8" x14ac:dyDescent="0.35">
      <c r="E2460" t="str">
        <f>IF(Units!A2460="","",Units!A2460&amp;Units!B2460&amp;Units!C2460&amp;"-"&amp;PROPER(Units!D2460))</f>
        <v>9230949-Larwill Civil Town</v>
      </c>
      <c r="F2460" t="str">
        <f t="shared" si="83"/>
        <v/>
      </c>
      <c r="G2460" t="str">
        <f>IF(F2460="","",COUNTIF($F$2:F2460,F2460))</f>
        <v/>
      </c>
      <c r="H2460" t="str">
        <f t="shared" si="84"/>
        <v/>
      </c>
    </row>
    <row r="2461" spans="5:8" x14ac:dyDescent="0.35">
      <c r="E2461" t="str">
        <f>IF(Units!A2461="","",Units!A2461&amp;Units!B2461&amp;Units!C2461&amp;"-"&amp;PROPER(Units!D2461))</f>
        <v>9230950-South Whitley Civil Town</v>
      </c>
      <c r="F2461" t="str">
        <f t="shared" si="83"/>
        <v/>
      </c>
      <c r="G2461" t="str">
        <f>IF(F2461="","",COUNTIF($F$2:F2461,F2461))</f>
        <v/>
      </c>
      <c r="H2461" t="str">
        <f t="shared" si="84"/>
        <v/>
      </c>
    </row>
    <row r="2462" spans="5:8" x14ac:dyDescent="0.35">
      <c r="E2462" t="str">
        <f>IF(Units!A2462="","",Units!A2462&amp;Units!B2462&amp;Units!C2462&amp;"-"&amp;PROPER(Units!D2462))</f>
        <v>9248625-Smith-Green Community School Corporation</v>
      </c>
      <c r="F2462" t="str">
        <f t="shared" si="83"/>
        <v/>
      </c>
      <c r="G2462" t="str">
        <f>IF(F2462="","",COUNTIF($F$2:F2462,F2462))</f>
        <v/>
      </c>
      <c r="H2462" t="str">
        <f t="shared" si="84"/>
        <v/>
      </c>
    </row>
    <row r="2463" spans="5:8" x14ac:dyDescent="0.35">
      <c r="E2463" t="str">
        <f>IF(Units!A2463="","",Units!A2463&amp;Units!B2463&amp;Units!C2463&amp;"-"&amp;PROPER(Units!D2463))</f>
        <v>9248665-Whitley County Consolidated School Corporation</v>
      </c>
      <c r="F2463" t="str">
        <f t="shared" si="83"/>
        <v/>
      </c>
      <c r="G2463" t="str">
        <f>IF(F2463="","",COUNTIF($F$2:F2463,F2463))</f>
        <v/>
      </c>
      <c r="H2463" t="str">
        <f t="shared" si="84"/>
        <v/>
      </c>
    </row>
    <row r="2464" spans="5:8" x14ac:dyDescent="0.35">
      <c r="E2464" t="str">
        <f>IF(Units!A2464="","",Units!A2464&amp;Units!B2464&amp;Units!C2464&amp;"-"&amp;PROPER(Units!D2464))</f>
        <v>9250249-Churubusco Public Library</v>
      </c>
      <c r="F2464" t="str">
        <f t="shared" si="83"/>
        <v/>
      </c>
      <c r="G2464" t="str">
        <f>IF(F2464="","",COUNTIF($F$2:F2464,F2464))</f>
        <v/>
      </c>
      <c r="H2464" t="str">
        <f t="shared" si="84"/>
        <v/>
      </c>
    </row>
    <row r="2465" spans="5:8" x14ac:dyDescent="0.35">
      <c r="E2465" t="str">
        <f>IF(Units!A2465="","",Units!A2465&amp;Units!B2465&amp;Units!C2465&amp;"-"&amp;PROPER(Units!D2465))</f>
        <v>9250250-Peabody Library</v>
      </c>
      <c r="F2465" t="str">
        <f t="shared" si="83"/>
        <v/>
      </c>
      <c r="G2465" t="str">
        <f>IF(F2465="","",COUNTIF($F$2:F2465,F2465))</f>
        <v/>
      </c>
      <c r="H2465" t="str">
        <f t="shared" si="84"/>
        <v/>
      </c>
    </row>
    <row r="2466" spans="5:8" x14ac:dyDescent="0.35">
      <c r="E2466" t="str">
        <f>IF(Units!A2466="","",Units!A2466&amp;Units!B2466&amp;Units!C2466&amp;"-"&amp;PROPER(Units!D2466))</f>
        <v>9250251-South Whitley Community Public Library</v>
      </c>
      <c r="F2466" t="str">
        <f t="shared" si="83"/>
        <v/>
      </c>
      <c r="G2466" t="str">
        <f>IF(F2466="","",COUNTIF($F$2:F2466,F2466))</f>
        <v/>
      </c>
      <c r="H2466" t="str">
        <f t="shared" si="84"/>
        <v/>
      </c>
    </row>
    <row r="2467" spans="5:8" x14ac:dyDescent="0.35">
      <c r="E2467" t="str">
        <f>IF(Units!A2467="","",Units!A2467&amp;Units!B2467&amp;Units!C2467&amp;"-"&amp;PROPER(Units!D2467))</f>
        <v>9261078-Whitley County Solid Waste Management District</v>
      </c>
      <c r="F2467" t="str">
        <f t="shared" si="83"/>
        <v/>
      </c>
      <c r="G2467" t="str">
        <f>IF(F2467="","",COUNTIF($F$2:F2467,F2467))</f>
        <v/>
      </c>
      <c r="H2467" t="str">
        <f t="shared" si="84"/>
        <v/>
      </c>
    </row>
    <row r="2468" spans="5:8" x14ac:dyDescent="0.35">
      <c r="E2468" t="str">
        <f>IF(Units!A2468="","",Units!A2468&amp;Units!B2468&amp;Units!C2468&amp;"-"&amp;PROPER(Units!D2468))</f>
        <v/>
      </c>
      <c r="F2468" t="str">
        <f t="shared" si="83"/>
        <v/>
      </c>
      <c r="G2468" t="str">
        <f>IF(F2468="","",COUNTIF($F$2:F2468,F2468))</f>
        <v/>
      </c>
      <c r="H2468" t="str">
        <f t="shared" si="84"/>
        <v/>
      </c>
    </row>
    <row r="2469" spans="5:8" x14ac:dyDescent="0.35">
      <c r="E2469" t="str">
        <f>IF(Units!A2469="","",Units!A2469&amp;Units!B2469&amp;Units!C2469&amp;"-"&amp;PROPER(Units!D2469))</f>
        <v/>
      </c>
      <c r="F2469" t="str">
        <f t="shared" si="83"/>
        <v/>
      </c>
      <c r="G2469" t="str">
        <f>IF(F2469="","",COUNTIF($F$2:F2469,F2469))</f>
        <v/>
      </c>
      <c r="H2469" t="str">
        <f t="shared" si="84"/>
        <v/>
      </c>
    </row>
    <row r="2470" spans="5:8" x14ac:dyDescent="0.35">
      <c r="E2470" t="str">
        <f>IF(Units!A2470="","",Units!A2470&amp;Units!B2470&amp;Units!C2470&amp;"-"&amp;PROPER(Units!D2470))</f>
        <v/>
      </c>
      <c r="F2470" t="str">
        <f t="shared" si="83"/>
        <v/>
      </c>
      <c r="G2470" t="str">
        <f>IF(F2470="","",COUNTIF($F$2:F2470,F2470))</f>
        <v/>
      </c>
      <c r="H2470" t="str">
        <f t="shared" si="84"/>
        <v/>
      </c>
    </row>
    <row r="2471" spans="5:8" x14ac:dyDescent="0.35">
      <c r="E2471" t="str">
        <f>IF(Units!A2471="","",Units!A2471&amp;Units!B2471&amp;Units!C2471&amp;"-"&amp;PROPER(Units!D2471))</f>
        <v/>
      </c>
      <c r="F2471" t="str">
        <f t="shared" si="83"/>
        <v/>
      </c>
      <c r="G2471" t="str">
        <f>IF(F2471="","",COUNTIF($F$2:F2471,F2471))</f>
        <v/>
      </c>
      <c r="H2471" t="str">
        <f t="shared" si="84"/>
        <v/>
      </c>
    </row>
    <row r="2472" spans="5:8" x14ac:dyDescent="0.35">
      <c r="E2472" t="str">
        <f>IF(Units!A2472="","",Units!A2472&amp;Units!B2472&amp;Units!C2472&amp;"-"&amp;PROPER(Units!D2472))</f>
        <v/>
      </c>
      <c r="F2472" t="str">
        <f t="shared" si="83"/>
        <v/>
      </c>
      <c r="G2472" t="str">
        <f>IF(F2472="","",COUNTIF($F$2:F2472,F2472))</f>
        <v/>
      </c>
      <c r="H2472" t="str">
        <f t="shared" si="84"/>
        <v/>
      </c>
    </row>
    <row r="2473" spans="5:8" x14ac:dyDescent="0.35">
      <c r="E2473" t="str">
        <f>IF(Units!A2473="","",Units!A2473&amp;Units!B2473&amp;Units!C2473&amp;"-"&amp;PROPER(Units!D2473))</f>
        <v/>
      </c>
      <c r="F2473" t="str">
        <f t="shared" si="83"/>
        <v/>
      </c>
      <c r="G2473" t="str">
        <f>IF(F2473="","",COUNTIF($F$2:F2473,F2473))</f>
        <v/>
      </c>
      <c r="H2473" t="str">
        <f t="shared" si="84"/>
        <v/>
      </c>
    </row>
    <row r="2474" spans="5:8" x14ac:dyDescent="0.35">
      <c r="E2474" t="str">
        <f>IF(Units!A2474="","",Units!A2474&amp;Units!B2474&amp;Units!C2474&amp;"-"&amp;PROPER(Units!D2474))</f>
        <v/>
      </c>
      <c r="F2474" t="str">
        <f t="shared" si="83"/>
        <v/>
      </c>
      <c r="G2474" t="str">
        <f>IF(F2474="","",COUNTIF($F$2:F2474,F2474))</f>
        <v/>
      </c>
      <c r="H2474" t="str">
        <f t="shared" si="84"/>
        <v/>
      </c>
    </row>
    <row r="2475" spans="5:8" x14ac:dyDescent="0.35">
      <c r="E2475" t="str">
        <f>IF(Units!A2475="","",Units!A2475&amp;Units!B2475&amp;Units!C2475&amp;"-"&amp;PROPER(Units!D2475))</f>
        <v/>
      </c>
      <c r="F2475" t="str">
        <f t="shared" si="83"/>
        <v/>
      </c>
      <c r="G2475" t="str">
        <f>IF(F2475="","",COUNTIF($F$2:F2475,F2475))</f>
        <v/>
      </c>
      <c r="H2475" t="str">
        <f t="shared" si="84"/>
        <v/>
      </c>
    </row>
    <row r="2476" spans="5:8" x14ac:dyDescent="0.35">
      <c r="E2476" t="str">
        <f>IF(Units!A2476="","",Units!A2476&amp;Units!B2476&amp;Units!C2476&amp;"-"&amp;PROPER(Units!D2476))</f>
        <v/>
      </c>
      <c r="F2476" t="str">
        <f t="shared" si="83"/>
        <v/>
      </c>
      <c r="G2476" t="str">
        <f>IF(F2476="","",COUNTIF($F$2:F2476,F2476))</f>
        <v/>
      </c>
      <c r="H2476" t="str">
        <f t="shared" si="84"/>
        <v/>
      </c>
    </row>
    <row r="2477" spans="5:8" x14ac:dyDescent="0.35">
      <c r="E2477" t="str">
        <f>IF(Units!A2477="","",Units!A2477&amp;Units!B2477&amp;Units!C2477&amp;"-"&amp;PROPER(Units!D2477))</f>
        <v/>
      </c>
      <c r="F2477" t="str">
        <f t="shared" si="83"/>
        <v/>
      </c>
      <c r="G2477" t="str">
        <f>IF(F2477="","",COUNTIF($F$2:F2477,F2477))</f>
        <v/>
      </c>
      <c r="H2477" t="str">
        <f t="shared" si="84"/>
        <v/>
      </c>
    </row>
    <row r="2478" spans="5:8" x14ac:dyDescent="0.35">
      <c r="E2478" t="str">
        <f>IF(Units!A2478="","",Units!A2478&amp;Units!B2478&amp;Units!C2478&amp;"-"&amp;PROPER(Units!D2478))</f>
        <v/>
      </c>
      <c r="F2478" t="str">
        <f t="shared" si="83"/>
        <v/>
      </c>
      <c r="G2478" t="str">
        <f>IF(F2478="","",COUNTIF($F$2:F2478,F2478))</f>
        <v/>
      </c>
      <c r="H2478" t="str">
        <f t="shared" si="84"/>
        <v/>
      </c>
    </row>
    <row r="2479" spans="5:8" x14ac:dyDescent="0.35">
      <c r="E2479" t="str">
        <f>IF(Units!A2479="","",Units!A2479&amp;Units!B2479&amp;Units!C2479&amp;"-"&amp;PROPER(Units!D2479))</f>
        <v/>
      </c>
      <c r="F2479" t="str">
        <f t="shared" si="83"/>
        <v/>
      </c>
      <c r="G2479" t="str">
        <f>IF(F2479="","",COUNTIF($F$2:F2479,F2479))</f>
        <v/>
      </c>
      <c r="H2479" t="str">
        <f t="shared" si="84"/>
        <v/>
      </c>
    </row>
    <row r="2480" spans="5:8" x14ac:dyDescent="0.35">
      <c r="E2480" t="str">
        <f>IF(Units!A2480="","",Units!A2480&amp;Units!B2480&amp;Units!C2480&amp;"-"&amp;PROPER(Units!D2480))</f>
        <v/>
      </c>
      <c r="F2480" t="str">
        <f t="shared" si="83"/>
        <v/>
      </c>
      <c r="G2480" t="str">
        <f>IF(F2480="","",COUNTIF($F$2:F2480,F2480))</f>
        <v/>
      </c>
      <c r="H2480" t="str">
        <f t="shared" si="84"/>
        <v/>
      </c>
    </row>
    <row r="2481" spans="5:8" x14ac:dyDescent="0.35">
      <c r="E2481" t="str">
        <f>IF(Units!A2481="","",Units!A2481&amp;Units!B2481&amp;Units!C2481&amp;"-"&amp;PROPER(Units!D2481))</f>
        <v/>
      </c>
      <c r="F2481" t="str">
        <f t="shared" si="83"/>
        <v/>
      </c>
      <c r="G2481" t="str">
        <f>IF(F2481="","",COUNTIF($F$2:F2481,F2481))</f>
        <v/>
      </c>
      <c r="H2481" t="str">
        <f t="shared" si="84"/>
        <v/>
      </c>
    </row>
    <row r="2482" spans="5:8" x14ac:dyDescent="0.35">
      <c r="E2482" t="str">
        <f>IF(Units!A2482="","",Units!A2482&amp;Units!B2482&amp;Units!C2482&amp;"-"&amp;PROPER(Units!D2482))</f>
        <v/>
      </c>
      <c r="F2482" t="str">
        <f t="shared" si="83"/>
        <v/>
      </c>
      <c r="G2482" t="str">
        <f>IF(F2482="","",COUNTIF($F$2:F2482,F2482))</f>
        <v/>
      </c>
      <c r="H2482" t="str">
        <f t="shared" si="84"/>
        <v/>
      </c>
    </row>
    <row r="2483" spans="5:8" x14ac:dyDescent="0.35">
      <c r="E2483" t="str">
        <f>IF(Units!A2483="","",Units!A2483&amp;Units!B2483&amp;Units!C2483&amp;"-"&amp;PROPER(Units!D2483))</f>
        <v/>
      </c>
      <c r="F2483" t="str">
        <f t="shared" si="83"/>
        <v/>
      </c>
      <c r="G2483" t="str">
        <f>IF(F2483="","",COUNTIF($F$2:F2483,F2483))</f>
        <v/>
      </c>
      <c r="H2483" t="str">
        <f t="shared" si="84"/>
        <v/>
      </c>
    </row>
    <row r="2484" spans="5:8" x14ac:dyDescent="0.35">
      <c r="E2484" t="str">
        <f>IF(Units!A2484="","",Units!A2484&amp;Units!B2484&amp;Units!C2484&amp;"-"&amp;PROPER(Units!D2484))</f>
        <v/>
      </c>
      <c r="F2484" t="str">
        <f t="shared" si="83"/>
        <v/>
      </c>
      <c r="G2484" t="str">
        <f>IF(F2484="","",COUNTIF($F$2:F2484,F2484))</f>
        <v/>
      </c>
      <c r="H2484" t="str">
        <f t="shared" si="84"/>
        <v/>
      </c>
    </row>
    <row r="2485" spans="5:8" x14ac:dyDescent="0.35">
      <c r="E2485" t="str">
        <f>IF(Units!A2485="","",Units!A2485&amp;Units!B2485&amp;Units!C2485&amp;"-"&amp;PROPER(Units!D2485))</f>
        <v/>
      </c>
      <c r="F2485" t="str">
        <f t="shared" si="83"/>
        <v/>
      </c>
      <c r="G2485" t="str">
        <f>IF(F2485="","",COUNTIF($F$2:F2485,F2485))</f>
        <v/>
      </c>
      <c r="H2485" t="str">
        <f t="shared" si="84"/>
        <v/>
      </c>
    </row>
    <row r="2486" spans="5:8" x14ac:dyDescent="0.35">
      <c r="E2486" t="str">
        <f>IF(Units!A2486="","",Units!A2486&amp;Units!B2486&amp;Units!C2486&amp;"-"&amp;PROPER(Units!D2486))</f>
        <v/>
      </c>
      <c r="F2486" t="str">
        <f t="shared" si="83"/>
        <v/>
      </c>
      <c r="G2486" t="str">
        <f>IF(F2486="","",COUNTIF($F$2:F2486,F2486))</f>
        <v/>
      </c>
      <c r="H2486" t="str">
        <f t="shared" si="84"/>
        <v/>
      </c>
    </row>
    <row r="2487" spans="5:8" x14ac:dyDescent="0.35">
      <c r="E2487" t="str">
        <f>IF(Units!A2487="","",Units!A2487&amp;Units!B2487&amp;Units!C2487&amp;"-"&amp;PROPER(Units!D2487))</f>
        <v/>
      </c>
      <c r="F2487" t="str">
        <f t="shared" si="83"/>
        <v/>
      </c>
      <c r="G2487" t="str">
        <f>IF(F2487="","",COUNTIF($F$2:F2487,F2487))</f>
        <v/>
      </c>
      <c r="H2487" t="str">
        <f t="shared" si="84"/>
        <v/>
      </c>
    </row>
    <row r="2488" spans="5:8" x14ac:dyDescent="0.35">
      <c r="E2488" t="str">
        <f>IF(Units!A2488="","",Units!A2488&amp;Units!B2488&amp;Units!C2488&amp;"-"&amp;PROPER(Units!D2488))</f>
        <v/>
      </c>
      <c r="F2488" t="str">
        <f t="shared" si="83"/>
        <v/>
      </c>
      <c r="G2488" t="str">
        <f>IF(F2488="","",COUNTIF($F$2:F2488,F2488))</f>
        <v/>
      </c>
      <c r="H2488" t="str">
        <f t="shared" si="84"/>
        <v/>
      </c>
    </row>
    <row r="2489" spans="5:8" x14ac:dyDescent="0.35">
      <c r="E2489" t="str">
        <f>IF(Units!A2489="","",Units!A2489&amp;Units!B2489&amp;Units!C2489&amp;"-"&amp;PROPER(Units!D2489))</f>
        <v/>
      </c>
      <c r="F2489" t="str">
        <f t="shared" si="83"/>
        <v/>
      </c>
      <c r="G2489" t="str">
        <f>IF(F2489="","",COUNTIF($F$2:F2489,F2489))</f>
        <v/>
      </c>
      <c r="H2489" t="str">
        <f t="shared" si="84"/>
        <v/>
      </c>
    </row>
    <row r="2490" spans="5:8" x14ac:dyDescent="0.35">
      <c r="E2490" t="str">
        <f>IF(Units!A2490="","",Units!A2490&amp;Units!B2490&amp;Units!C2490&amp;"-"&amp;PROPER(Units!D2490))</f>
        <v/>
      </c>
      <c r="F2490" t="str">
        <f t="shared" si="83"/>
        <v/>
      </c>
      <c r="G2490" t="str">
        <f>IF(F2490="","",COUNTIF($F$2:F2490,F2490))</f>
        <v/>
      </c>
      <c r="H2490" t="str">
        <f t="shared" si="84"/>
        <v/>
      </c>
    </row>
    <row r="2491" spans="5:8" x14ac:dyDescent="0.35">
      <c r="E2491" t="str">
        <f>IF(Units!A2491="","",Units!A2491&amp;Units!B2491&amp;Units!C2491&amp;"-"&amp;PROPER(Units!D2491))</f>
        <v/>
      </c>
      <c r="F2491" t="str">
        <f t="shared" si="83"/>
        <v/>
      </c>
      <c r="G2491" t="str">
        <f>IF(F2491="","",COUNTIF($F$2:F2491,F2491))</f>
        <v/>
      </c>
      <c r="H2491" t="str">
        <f t="shared" si="84"/>
        <v/>
      </c>
    </row>
    <row r="2492" spans="5:8" x14ac:dyDescent="0.35">
      <c r="E2492" t="str">
        <f>IF(Units!A2492="","",Units!A2492&amp;Units!B2492&amp;Units!C2492&amp;"-"&amp;PROPER(Units!D2492))</f>
        <v/>
      </c>
      <c r="F2492" t="str">
        <f t="shared" si="83"/>
        <v/>
      </c>
      <c r="G2492" t="str">
        <f>IF(F2492="","",COUNTIF($F$2:F2492,F2492))</f>
        <v/>
      </c>
      <c r="H2492" t="str">
        <f t="shared" si="84"/>
        <v/>
      </c>
    </row>
    <row r="2493" spans="5:8" x14ac:dyDescent="0.35">
      <c r="E2493" t="str">
        <f>IF(Units!A2493="","",Units!A2493&amp;Units!B2493&amp;Units!C2493&amp;"-"&amp;PROPER(Units!D2493))</f>
        <v/>
      </c>
      <c r="F2493" t="str">
        <f t="shared" si="83"/>
        <v/>
      </c>
      <c r="G2493" t="str">
        <f>IF(F2493="","",COUNTIF($F$2:F2493,F2493))</f>
        <v/>
      </c>
      <c r="H2493" t="str">
        <f t="shared" si="84"/>
        <v/>
      </c>
    </row>
    <row r="2494" spans="5:8" x14ac:dyDescent="0.35">
      <c r="E2494" t="str">
        <f>IF(Units!A2494="","",Units!A2494&amp;Units!B2494&amp;Units!C2494&amp;"-"&amp;PROPER(Units!D2494))</f>
        <v/>
      </c>
      <c r="F2494" t="str">
        <f t="shared" si="83"/>
        <v/>
      </c>
      <c r="G2494" t="str">
        <f>IF(F2494="","",COUNTIF($F$2:F2494,F2494))</f>
        <v/>
      </c>
      <c r="H2494" t="str">
        <f t="shared" si="84"/>
        <v/>
      </c>
    </row>
    <row r="2495" spans="5:8" x14ac:dyDescent="0.35">
      <c r="E2495" t="str">
        <f>IF(Units!A2495="","",Units!A2495&amp;Units!B2495&amp;Units!C2495&amp;"-"&amp;PROPER(Units!D2495))</f>
        <v/>
      </c>
      <c r="F2495" t="str">
        <f t="shared" si="83"/>
        <v/>
      </c>
      <c r="G2495" t="str">
        <f>IF(F2495="","",COUNTIF($F$2:F2495,F2495))</f>
        <v/>
      </c>
      <c r="H2495" t="str">
        <f t="shared" si="84"/>
        <v/>
      </c>
    </row>
    <row r="2496" spans="5:8" x14ac:dyDescent="0.35">
      <c r="E2496" t="str">
        <f>IF(Units!A2496="","",Units!A2496&amp;Units!B2496&amp;Units!C2496&amp;"-"&amp;PROPER(Units!D2496))</f>
        <v/>
      </c>
      <c r="F2496" t="str">
        <f t="shared" si="83"/>
        <v/>
      </c>
      <c r="G2496" t="str">
        <f>IF(F2496="","",COUNTIF($F$2:F2496,F2496))</f>
        <v/>
      </c>
      <c r="H2496" t="str">
        <f t="shared" si="84"/>
        <v/>
      </c>
    </row>
    <row r="2497" spans="5:8" x14ac:dyDescent="0.35">
      <c r="E2497" t="str">
        <f>IF(Units!A2497="","",Units!A2497&amp;Units!B2497&amp;Units!C2497&amp;"-"&amp;PROPER(Units!D2497))</f>
        <v/>
      </c>
      <c r="F2497" t="str">
        <f t="shared" si="83"/>
        <v/>
      </c>
      <c r="G2497" t="str">
        <f>IF(F2497="","",COUNTIF($F$2:F2497,F2497))</f>
        <v/>
      </c>
      <c r="H2497" t="str">
        <f t="shared" si="84"/>
        <v/>
      </c>
    </row>
    <row r="2498" spans="5:8" x14ac:dyDescent="0.35">
      <c r="E2498" t="str">
        <f>IF(Units!A2498="","",Units!A2498&amp;Units!B2498&amp;Units!C2498&amp;"-"&amp;PROPER(Units!D2498))</f>
        <v/>
      </c>
      <c r="F2498" t="str">
        <f t="shared" si="83"/>
        <v/>
      </c>
      <c r="G2498" t="str">
        <f>IF(F2498="","",COUNTIF($F$2:F2498,F2498))</f>
        <v/>
      </c>
      <c r="H2498" t="str">
        <f t="shared" si="84"/>
        <v/>
      </c>
    </row>
    <row r="2499" spans="5:8" x14ac:dyDescent="0.35">
      <c r="E2499" t="str">
        <f>IF(Units!A2499="","",Units!A2499&amp;Units!B2499&amp;Units!C2499&amp;"-"&amp;PROPER(Units!D2499))</f>
        <v/>
      </c>
      <c r="F2499" t="str">
        <f t="shared" ref="F2499:F2500" si="85">IF(LEFT(E2499,2)=$F$1,$F$1,"")</f>
        <v/>
      </c>
      <c r="G2499" t="str">
        <f>IF(F2499="","",COUNTIF($F$2:F2499,F2499))</f>
        <v/>
      </c>
      <c r="H2499" t="str">
        <f t="shared" ref="H2499:H2500" si="86">IF(G2499="","",E2499)</f>
        <v/>
      </c>
    </row>
    <row r="2500" spans="5:8" x14ac:dyDescent="0.35">
      <c r="E2500" t="str">
        <f>IF(Units!A2500="","",Units!A2500&amp;Units!B2500&amp;Units!C2500&amp;"-"&amp;PROPER(Units!D2500))</f>
        <v/>
      </c>
      <c r="F2500" t="str">
        <f t="shared" si="85"/>
        <v/>
      </c>
      <c r="G2500" t="str">
        <f>IF(F2500="","",COUNTIF($F$2:F2500,F2500))</f>
        <v/>
      </c>
      <c r="H2500" t="str">
        <f t="shared" si="86"/>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FC285-A2BE-431A-9410-6DD7F62971E2}">
  <dimension ref="A1:P4001"/>
  <sheetViews>
    <sheetView workbookViewId="0">
      <selection activeCell="E23" sqref="E23"/>
    </sheetView>
  </sheetViews>
  <sheetFormatPr defaultRowHeight="14.5" x14ac:dyDescent="0.35"/>
  <cols>
    <col min="1" max="1" width="12.81640625" bestFit="1" customWidth="1"/>
    <col min="2" max="2" width="5.54296875" bestFit="1" customWidth="1"/>
    <col min="3" max="3" width="4.54296875" bestFit="1" customWidth="1"/>
    <col min="4" max="4" width="10" bestFit="1" customWidth="1"/>
    <col min="5" max="5" width="18" bestFit="1" customWidth="1"/>
    <col min="6" max="6" width="22.7265625" bestFit="1" customWidth="1"/>
    <col min="7" max="7" width="10" bestFit="1" customWidth="1"/>
    <col min="8" max="8" width="6.26953125" bestFit="1" customWidth="1"/>
    <col min="9" max="9" width="10" bestFit="1" customWidth="1"/>
    <col min="10" max="10" width="12.54296875" bestFit="1" customWidth="1"/>
    <col min="11" max="11" width="10" bestFit="1" customWidth="1"/>
    <col min="12" max="12" width="15.54296875" bestFit="1" customWidth="1"/>
    <col min="13" max="13" width="8" bestFit="1" customWidth="1"/>
    <col min="14" max="14" width="9" bestFit="1" customWidth="1"/>
    <col min="15" max="15" width="6.1796875" bestFit="1" customWidth="1"/>
    <col min="16" max="16" width="10" bestFit="1" customWidth="1"/>
  </cols>
  <sheetData>
    <row r="1" spans="1:16" x14ac:dyDescent="0.35">
      <c r="B1" t="s">
        <v>3288</v>
      </c>
      <c r="C1" t="s">
        <v>3289</v>
      </c>
      <c r="D1" t="s">
        <v>3290</v>
      </c>
      <c r="E1" t="s">
        <v>3291</v>
      </c>
      <c r="F1" t="s">
        <v>3292</v>
      </c>
      <c r="G1" t="s">
        <v>3293</v>
      </c>
      <c r="H1" t="s">
        <v>3294</v>
      </c>
      <c r="I1" t="s">
        <v>3295</v>
      </c>
      <c r="J1" t="s">
        <v>3296</v>
      </c>
      <c r="K1" t="s">
        <v>3293</v>
      </c>
      <c r="L1" t="s">
        <v>3297</v>
      </c>
      <c r="M1" t="s">
        <v>3298</v>
      </c>
      <c r="N1" t="s">
        <v>3299</v>
      </c>
      <c r="O1" t="s">
        <v>3300</v>
      </c>
      <c r="P1" t="s">
        <v>3295</v>
      </c>
    </row>
    <row r="2" spans="1:16" x14ac:dyDescent="0.35">
      <c r="A2" s="24" t="s">
        <v>3301</v>
      </c>
    </row>
    <row r="3" spans="1:16" x14ac:dyDescent="0.35">
      <c r="A3" t="s">
        <v>3302</v>
      </c>
      <c r="B3" t="s">
        <v>3303</v>
      </c>
      <c r="C3" t="s">
        <v>3304</v>
      </c>
      <c r="D3">
        <v>10977133</v>
      </c>
      <c r="E3">
        <v>0</v>
      </c>
      <c r="F3">
        <v>0</v>
      </c>
      <c r="G3">
        <v>10977133</v>
      </c>
      <c r="H3">
        <v>1.04</v>
      </c>
      <c r="I3">
        <v>11416218</v>
      </c>
      <c r="J3">
        <v>0</v>
      </c>
      <c r="K3">
        <v>11416218</v>
      </c>
      <c r="L3">
        <v>550448</v>
      </c>
      <c r="M3">
        <v>280650</v>
      </c>
      <c r="N3">
        <v>679191</v>
      </c>
      <c r="O3" t="s">
        <v>3303</v>
      </c>
      <c r="P3">
        <v>12926507</v>
      </c>
    </row>
    <row r="4" spans="1:16" x14ac:dyDescent="0.35">
      <c r="A4" t="s">
        <v>3305</v>
      </c>
      <c r="B4" t="s">
        <v>3303</v>
      </c>
      <c r="C4" t="s">
        <v>3304</v>
      </c>
      <c r="D4">
        <v>7793</v>
      </c>
      <c r="E4">
        <v>0</v>
      </c>
      <c r="F4">
        <v>0</v>
      </c>
      <c r="G4">
        <v>7793</v>
      </c>
      <c r="H4">
        <v>1.04</v>
      </c>
      <c r="I4">
        <v>8105</v>
      </c>
      <c r="J4">
        <v>0</v>
      </c>
      <c r="K4">
        <v>8105</v>
      </c>
      <c r="L4">
        <v>0</v>
      </c>
      <c r="M4">
        <v>0</v>
      </c>
      <c r="N4">
        <v>0</v>
      </c>
      <c r="O4" t="s">
        <v>3303</v>
      </c>
      <c r="P4">
        <v>8105</v>
      </c>
    </row>
    <row r="5" spans="1:16" x14ac:dyDescent="0.35">
      <c r="A5" t="s">
        <v>3306</v>
      </c>
      <c r="B5" t="s">
        <v>3303</v>
      </c>
      <c r="C5" t="s">
        <v>3304</v>
      </c>
      <c r="D5">
        <v>23419</v>
      </c>
      <c r="E5">
        <v>0</v>
      </c>
      <c r="F5">
        <v>0</v>
      </c>
      <c r="G5">
        <v>23419</v>
      </c>
      <c r="H5">
        <v>1.04</v>
      </c>
      <c r="I5">
        <v>24356</v>
      </c>
      <c r="J5">
        <v>0</v>
      </c>
      <c r="K5">
        <v>24356</v>
      </c>
      <c r="L5">
        <v>0</v>
      </c>
      <c r="M5">
        <v>0</v>
      </c>
      <c r="N5">
        <v>0</v>
      </c>
      <c r="O5" t="s">
        <v>3303</v>
      </c>
      <c r="P5">
        <v>24356</v>
      </c>
    </row>
    <row r="6" spans="1:16" x14ac:dyDescent="0.35">
      <c r="A6" t="s">
        <v>3307</v>
      </c>
      <c r="B6" t="s">
        <v>3303</v>
      </c>
      <c r="C6" t="s">
        <v>3304</v>
      </c>
      <c r="D6">
        <v>21082</v>
      </c>
      <c r="E6">
        <v>0</v>
      </c>
      <c r="F6">
        <v>0</v>
      </c>
      <c r="G6">
        <v>21082</v>
      </c>
      <c r="H6">
        <v>1.04</v>
      </c>
      <c r="I6">
        <v>21925</v>
      </c>
      <c r="J6">
        <v>0</v>
      </c>
      <c r="K6">
        <v>21925</v>
      </c>
      <c r="L6">
        <v>0</v>
      </c>
      <c r="M6">
        <v>0</v>
      </c>
      <c r="N6">
        <v>0</v>
      </c>
      <c r="O6" t="s">
        <v>3303</v>
      </c>
      <c r="P6">
        <v>21925</v>
      </c>
    </row>
    <row r="7" spans="1:16" x14ac:dyDescent="0.35">
      <c r="A7" t="s">
        <v>3308</v>
      </c>
      <c r="B7" t="s">
        <v>3303</v>
      </c>
      <c r="C7" t="s">
        <v>3304</v>
      </c>
      <c r="D7">
        <v>13390</v>
      </c>
      <c r="E7">
        <v>0</v>
      </c>
      <c r="F7">
        <v>0</v>
      </c>
      <c r="G7">
        <v>13390</v>
      </c>
      <c r="H7">
        <v>1.04</v>
      </c>
      <c r="I7">
        <v>13926</v>
      </c>
      <c r="J7">
        <v>0</v>
      </c>
      <c r="K7">
        <v>13926</v>
      </c>
      <c r="L7">
        <v>0</v>
      </c>
      <c r="M7">
        <v>0</v>
      </c>
      <c r="N7">
        <v>0</v>
      </c>
      <c r="O7" t="s">
        <v>3303</v>
      </c>
      <c r="P7">
        <v>13926</v>
      </c>
    </row>
    <row r="8" spans="1:16" x14ac:dyDescent="0.35">
      <c r="A8" t="s">
        <v>3309</v>
      </c>
      <c r="B8" t="s">
        <v>3303</v>
      </c>
      <c r="C8" t="s">
        <v>3304</v>
      </c>
      <c r="D8">
        <v>16224</v>
      </c>
      <c r="E8">
        <v>0</v>
      </c>
      <c r="F8">
        <v>0</v>
      </c>
      <c r="G8">
        <v>16224</v>
      </c>
      <c r="H8">
        <v>1.04</v>
      </c>
      <c r="I8">
        <v>16873</v>
      </c>
      <c r="J8">
        <v>0</v>
      </c>
      <c r="K8">
        <v>16873</v>
      </c>
      <c r="L8">
        <v>0</v>
      </c>
      <c r="M8">
        <v>0</v>
      </c>
      <c r="N8">
        <v>0</v>
      </c>
      <c r="O8" t="s">
        <v>3303</v>
      </c>
      <c r="P8">
        <v>16873</v>
      </c>
    </row>
    <row r="9" spans="1:16" x14ac:dyDescent="0.35">
      <c r="A9" t="s">
        <v>3310</v>
      </c>
      <c r="B9" t="s">
        <v>3303</v>
      </c>
      <c r="C9" t="s">
        <v>3304</v>
      </c>
      <c r="D9">
        <v>33614</v>
      </c>
      <c r="E9">
        <v>0</v>
      </c>
      <c r="F9">
        <v>0</v>
      </c>
      <c r="G9">
        <v>33614</v>
      </c>
      <c r="H9">
        <v>1.04</v>
      </c>
      <c r="I9">
        <v>34959</v>
      </c>
      <c r="J9">
        <v>0</v>
      </c>
      <c r="K9">
        <v>34959</v>
      </c>
      <c r="L9">
        <v>0</v>
      </c>
      <c r="M9">
        <v>0</v>
      </c>
      <c r="N9">
        <v>0</v>
      </c>
      <c r="O9" t="s">
        <v>3303</v>
      </c>
      <c r="P9">
        <v>34959</v>
      </c>
    </row>
    <row r="10" spans="1:16" x14ac:dyDescent="0.35">
      <c r="A10" t="s">
        <v>3311</v>
      </c>
      <c r="B10" t="s">
        <v>3303</v>
      </c>
      <c r="C10" t="s">
        <v>3304</v>
      </c>
      <c r="D10">
        <v>13976</v>
      </c>
      <c r="E10">
        <v>0</v>
      </c>
      <c r="F10">
        <v>0</v>
      </c>
      <c r="G10">
        <v>13976</v>
      </c>
      <c r="H10">
        <v>1.04</v>
      </c>
      <c r="I10">
        <v>14535</v>
      </c>
      <c r="J10">
        <v>0</v>
      </c>
      <c r="K10">
        <v>14535</v>
      </c>
      <c r="L10">
        <v>0</v>
      </c>
      <c r="M10">
        <v>0</v>
      </c>
      <c r="N10">
        <v>0</v>
      </c>
      <c r="O10" t="s">
        <v>3303</v>
      </c>
      <c r="P10">
        <v>14535</v>
      </c>
    </row>
    <row r="11" spans="1:16" x14ac:dyDescent="0.35">
      <c r="A11" t="s">
        <v>3312</v>
      </c>
      <c r="B11" t="s">
        <v>3303</v>
      </c>
      <c r="C11" t="s">
        <v>3304</v>
      </c>
      <c r="D11">
        <v>19913</v>
      </c>
      <c r="E11">
        <v>0</v>
      </c>
      <c r="F11">
        <v>0</v>
      </c>
      <c r="G11">
        <v>19913</v>
      </c>
      <c r="H11">
        <v>1.04</v>
      </c>
      <c r="I11">
        <v>20710</v>
      </c>
      <c r="J11">
        <v>0</v>
      </c>
      <c r="K11">
        <v>20710</v>
      </c>
      <c r="L11">
        <v>0</v>
      </c>
      <c r="M11">
        <v>0</v>
      </c>
      <c r="N11">
        <v>0</v>
      </c>
      <c r="O11" t="s">
        <v>3303</v>
      </c>
      <c r="P11">
        <v>20710</v>
      </c>
    </row>
    <row r="12" spans="1:16" x14ac:dyDescent="0.35">
      <c r="A12" t="s">
        <v>3313</v>
      </c>
      <c r="B12" t="s">
        <v>3303</v>
      </c>
      <c r="C12" t="s">
        <v>3304</v>
      </c>
      <c r="D12">
        <v>21961</v>
      </c>
      <c r="E12">
        <v>0</v>
      </c>
      <c r="F12">
        <v>0</v>
      </c>
      <c r="G12">
        <v>21961</v>
      </c>
      <c r="H12">
        <v>1.04</v>
      </c>
      <c r="I12">
        <v>22839</v>
      </c>
      <c r="J12">
        <v>0</v>
      </c>
      <c r="K12">
        <v>22839</v>
      </c>
      <c r="L12">
        <v>0</v>
      </c>
      <c r="M12">
        <v>0</v>
      </c>
      <c r="N12">
        <v>0</v>
      </c>
      <c r="O12" t="s">
        <v>3303</v>
      </c>
      <c r="P12">
        <v>22839</v>
      </c>
    </row>
    <row r="13" spans="1:16" x14ac:dyDescent="0.35">
      <c r="A13" t="s">
        <v>3314</v>
      </c>
      <c r="B13" t="s">
        <v>3303</v>
      </c>
      <c r="C13" t="s">
        <v>3304</v>
      </c>
      <c r="D13">
        <v>23300</v>
      </c>
      <c r="E13">
        <v>0</v>
      </c>
      <c r="F13">
        <v>0</v>
      </c>
      <c r="G13">
        <v>23300</v>
      </c>
      <c r="H13">
        <v>1.04</v>
      </c>
      <c r="I13">
        <v>24232</v>
      </c>
      <c r="J13">
        <v>0</v>
      </c>
      <c r="K13">
        <v>24232</v>
      </c>
      <c r="L13">
        <v>0</v>
      </c>
      <c r="M13">
        <v>0</v>
      </c>
      <c r="N13">
        <v>0</v>
      </c>
      <c r="O13" t="s">
        <v>3303</v>
      </c>
      <c r="P13">
        <v>24232</v>
      </c>
    </row>
    <row r="14" spans="1:16" x14ac:dyDescent="0.35">
      <c r="A14" t="s">
        <v>3315</v>
      </c>
      <c r="B14" t="s">
        <v>3303</v>
      </c>
      <c r="C14" t="s">
        <v>3304</v>
      </c>
      <c r="D14">
        <v>98442</v>
      </c>
      <c r="E14">
        <v>0</v>
      </c>
      <c r="F14">
        <v>0</v>
      </c>
      <c r="G14">
        <v>98442</v>
      </c>
      <c r="H14">
        <v>1.04</v>
      </c>
      <c r="I14">
        <v>102380</v>
      </c>
      <c r="J14">
        <v>0</v>
      </c>
      <c r="K14">
        <v>102380</v>
      </c>
      <c r="L14">
        <v>0</v>
      </c>
      <c r="M14">
        <v>0</v>
      </c>
      <c r="N14">
        <v>0</v>
      </c>
      <c r="O14" t="s">
        <v>3303</v>
      </c>
      <c r="P14">
        <v>102380</v>
      </c>
    </row>
    <row r="15" spans="1:16" x14ac:dyDescent="0.35">
      <c r="A15" t="s">
        <v>3316</v>
      </c>
      <c r="B15" t="s">
        <v>3303</v>
      </c>
      <c r="C15" t="s">
        <v>3304</v>
      </c>
      <c r="D15">
        <v>22162</v>
      </c>
      <c r="E15">
        <v>0</v>
      </c>
      <c r="F15">
        <v>0</v>
      </c>
      <c r="G15">
        <v>22162</v>
      </c>
      <c r="H15">
        <v>1.04</v>
      </c>
      <c r="I15">
        <v>23048</v>
      </c>
      <c r="J15">
        <v>0</v>
      </c>
      <c r="K15">
        <v>23048</v>
      </c>
      <c r="L15">
        <v>0</v>
      </c>
      <c r="M15">
        <v>0</v>
      </c>
      <c r="N15">
        <v>0</v>
      </c>
      <c r="O15" t="s">
        <v>3303</v>
      </c>
      <c r="P15">
        <v>23048</v>
      </c>
    </row>
    <row r="16" spans="1:16" x14ac:dyDescent="0.35">
      <c r="A16" t="s">
        <v>3317</v>
      </c>
      <c r="B16" t="s">
        <v>3303</v>
      </c>
      <c r="C16" t="s">
        <v>3304</v>
      </c>
      <c r="D16">
        <v>38896</v>
      </c>
      <c r="E16">
        <v>0</v>
      </c>
      <c r="F16">
        <v>0</v>
      </c>
      <c r="G16">
        <v>38896</v>
      </c>
      <c r="H16">
        <v>1.04</v>
      </c>
      <c r="I16">
        <v>40452</v>
      </c>
      <c r="J16">
        <v>0</v>
      </c>
      <c r="K16">
        <v>40452</v>
      </c>
      <c r="L16">
        <v>0</v>
      </c>
      <c r="M16">
        <v>0</v>
      </c>
      <c r="N16">
        <v>0</v>
      </c>
      <c r="O16" t="s">
        <v>3303</v>
      </c>
      <c r="P16">
        <v>40452</v>
      </c>
    </row>
    <row r="17" spans="1:16" x14ac:dyDescent="0.35">
      <c r="A17" t="s">
        <v>3318</v>
      </c>
      <c r="B17" t="s">
        <v>3303</v>
      </c>
      <c r="C17" t="s">
        <v>3304</v>
      </c>
      <c r="D17">
        <v>22175</v>
      </c>
      <c r="E17">
        <v>0</v>
      </c>
      <c r="F17">
        <v>0</v>
      </c>
      <c r="G17">
        <v>22175</v>
      </c>
      <c r="H17">
        <v>1.04</v>
      </c>
      <c r="I17">
        <v>23062</v>
      </c>
      <c r="J17">
        <v>0</v>
      </c>
      <c r="K17">
        <v>23062</v>
      </c>
      <c r="L17">
        <v>0</v>
      </c>
      <c r="M17">
        <v>0</v>
      </c>
      <c r="N17">
        <v>0</v>
      </c>
      <c r="O17" t="s">
        <v>3303</v>
      </c>
      <c r="P17">
        <v>23062</v>
      </c>
    </row>
    <row r="18" spans="1:16" x14ac:dyDescent="0.35">
      <c r="A18" t="s">
        <v>3319</v>
      </c>
      <c r="B18" t="s">
        <v>3303</v>
      </c>
      <c r="C18" t="s">
        <v>3304</v>
      </c>
      <c r="D18">
        <v>22880</v>
      </c>
      <c r="E18">
        <v>0</v>
      </c>
      <c r="F18">
        <v>0</v>
      </c>
      <c r="G18">
        <v>22880</v>
      </c>
      <c r="H18">
        <v>1.04</v>
      </c>
      <c r="I18">
        <v>23795</v>
      </c>
      <c r="J18">
        <v>0</v>
      </c>
      <c r="K18">
        <v>23795</v>
      </c>
      <c r="L18">
        <v>0</v>
      </c>
      <c r="M18">
        <v>0</v>
      </c>
      <c r="N18">
        <v>0</v>
      </c>
      <c r="O18" t="s">
        <v>3303</v>
      </c>
      <c r="P18">
        <v>23795</v>
      </c>
    </row>
    <row r="19" spans="1:16" x14ac:dyDescent="0.35">
      <c r="A19" t="s">
        <v>3320</v>
      </c>
      <c r="B19" t="s">
        <v>3303</v>
      </c>
      <c r="C19" t="s">
        <v>3304</v>
      </c>
      <c r="D19">
        <v>74041</v>
      </c>
      <c r="E19">
        <v>0</v>
      </c>
      <c r="F19">
        <v>0</v>
      </c>
      <c r="G19">
        <v>74041</v>
      </c>
      <c r="H19">
        <v>1.04</v>
      </c>
      <c r="I19">
        <v>77003</v>
      </c>
      <c r="J19">
        <v>0</v>
      </c>
      <c r="K19">
        <v>77003</v>
      </c>
      <c r="L19">
        <v>0</v>
      </c>
      <c r="M19">
        <v>0</v>
      </c>
      <c r="N19">
        <v>0</v>
      </c>
      <c r="O19" t="s">
        <v>3303</v>
      </c>
      <c r="P19">
        <v>77003</v>
      </c>
    </row>
    <row r="20" spans="1:16" x14ac:dyDescent="0.35">
      <c r="A20" t="s">
        <v>3321</v>
      </c>
      <c r="B20" t="s">
        <v>3303</v>
      </c>
      <c r="C20" t="s">
        <v>3304</v>
      </c>
      <c r="D20">
        <v>17998</v>
      </c>
      <c r="E20">
        <v>0</v>
      </c>
      <c r="F20">
        <v>0</v>
      </c>
      <c r="G20">
        <v>17998</v>
      </c>
      <c r="H20">
        <v>1.04</v>
      </c>
      <c r="I20">
        <v>18718</v>
      </c>
      <c r="J20">
        <v>0</v>
      </c>
      <c r="K20">
        <v>18718</v>
      </c>
      <c r="L20">
        <v>0</v>
      </c>
      <c r="M20">
        <v>0</v>
      </c>
      <c r="N20">
        <v>0</v>
      </c>
      <c r="O20" t="s">
        <v>3303</v>
      </c>
      <c r="P20">
        <v>18718</v>
      </c>
    </row>
    <row r="21" spans="1:16" x14ac:dyDescent="0.35">
      <c r="A21" t="s">
        <v>3322</v>
      </c>
      <c r="B21" t="s">
        <v>3303</v>
      </c>
      <c r="C21" t="s">
        <v>3304</v>
      </c>
      <c r="D21">
        <v>33941</v>
      </c>
      <c r="E21">
        <v>0</v>
      </c>
      <c r="F21">
        <v>0</v>
      </c>
      <c r="G21">
        <v>33941</v>
      </c>
      <c r="H21">
        <v>1.04</v>
      </c>
      <c r="I21">
        <v>35299</v>
      </c>
      <c r="J21">
        <v>0</v>
      </c>
      <c r="K21">
        <v>35299</v>
      </c>
      <c r="L21">
        <v>0</v>
      </c>
      <c r="M21">
        <v>0</v>
      </c>
      <c r="N21">
        <v>0</v>
      </c>
      <c r="O21" t="s">
        <v>3303</v>
      </c>
      <c r="P21">
        <v>35299</v>
      </c>
    </row>
    <row r="22" spans="1:16" x14ac:dyDescent="0.35">
      <c r="A22" t="s">
        <v>3323</v>
      </c>
      <c r="B22" t="s">
        <v>3303</v>
      </c>
      <c r="C22" t="s">
        <v>3304</v>
      </c>
      <c r="D22">
        <v>8969</v>
      </c>
      <c r="E22">
        <v>0</v>
      </c>
      <c r="F22">
        <v>0</v>
      </c>
      <c r="G22">
        <v>8969</v>
      </c>
      <c r="H22">
        <v>1.04</v>
      </c>
      <c r="I22">
        <v>9328</v>
      </c>
      <c r="J22">
        <v>0</v>
      </c>
      <c r="K22">
        <v>9328</v>
      </c>
      <c r="L22">
        <v>0</v>
      </c>
      <c r="M22">
        <v>0</v>
      </c>
      <c r="N22">
        <v>0</v>
      </c>
      <c r="O22" t="s">
        <v>3303</v>
      </c>
      <c r="P22">
        <v>9328</v>
      </c>
    </row>
    <row r="23" spans="1:16" x14ac:dyDescent="0.35">
      <c r="A23" t="s">
        <v>3324</v>
      </c>
      <c r="B23" t="s">
        <v>3303</v>
      </c>
      <c r="C23" t="s">
        <v>3304</v>
      </c>
      <c r="D23">
        <v>41729</v>
      </c>
      <c r="E23">
        <v>0</v>
      </c>
      <c r="F23">
        <v>0</v>
      </c>
      <c r="G23">
        <v>41729</v>
      </c>
      <c r="H23">
        <v>1.04</v>
      </c>
      <c r="I23">
        <v>43398</v>
      </c>
      <c r="J23">
        <v>0</v>
      </c>
      <c r="K23">
        <v>43398</v>
      </c>
      <c r="L23">
        <v>0</v>
      </c>
      <c r="M23">
        <v>0</v>
      </c>
      <c r="N23">
        <v>0</v>
      </c>
      <c r="O23" t="s">
        <v>3303</v>
      </c>
      <c r="P23">
        <v>43398</v>
      </c>
    </row>
    <row r="24" spans="1:16" x14ac:dyDescent="0.35">
      <c r="A24" t="s">
        <v>3325</v>
      </c>
      <c r="B24" t="s">
        <v>3303</v>
      </c>
      <c r="C24" t="s">
        <v>3304</v>
      </c>
      <c r="D24">
        <v>16703</v>
      </c>
      <c r="E24">
        <v>0</v>
      </c>
      <c r="F24">
        <v>0</v>
      </c>
      <c r="G24">
        <v>16703</v>
      </c>
      <c r="H24">
        <v>1.04</v>
      </c>
      <c r="I24">
        <v>17371</v>
      </c>
      <c r="J24">
        <v>0</v>
      </c>
      <c r="K24">
        <v>17371</v>
      </c>
      <c r="L24">
        <v>0</v>
      </c>
      <c r="M24">
        <v>0</v>
      </c>
      <c r="N24">
        <v>0</v>
      </c>
      <c r="O24" t="s">
        <v>3303</v>
      </c>
      <c r="P24">
        <v>17371</v>
      </c>
    </row>
    <row r="25" spans="1:16" x14ac:dyDescent="0.35">
      <c r="A25" t="s">
        <v>3326</v>
      </c>
      <c r="B25" t="s">
        <v>3303</v>
      </c>
      <c r="C25" t="s">
        <v>3304</v>
      </c>
      <c r="D25">
        <v>63986</v>
      </c>
      <c r="E25">
        <v>0</v>
      </c>
      <c r="F25">
        <v>0</v>
      </c>
      <c r="G25">
        <v>63986</v>
      </c>
      <c r="H25">
        <v>1.04</v>
      </c>
      <c r="I25">
        <v>66545</v>
      </c>
      <c r="J25">
        <v>0</v>
      </c>
      <c r="K25">
        <v>66545</v>
      </c>
      <c r="L25">
        <v>0</v>
      </c>
      <c r="M25">
        <v>0</v>
      </c>
      <c r="N25">
        <v>0</v>
      </c>
      <c r="O25" t="s">
        <v>3303</v>
      </c>
      <c r="P25">
        <v>66545</v>
      </c>
    </row>
    <row r="26" spans="1:16" x14ac:dyDescent="0.35">
      <c r="A26" t="s">
        <v>3327</v>
      </c>
      <c r="B26" t="s">
        <v>3303</v>
      </c>
      <c r="C26" t="s">
        <v>3304</v>
      </c>
      <c r="D26">
        <v>20761</v>
      </c>
      <c r="E26">
        <v>0</v>
      </c>
      <c r="F26">
        <v>0</v>
      </c>
      <c r="G26">
        <v>20761</v>
      </c>
      <c r="H26">
        <v>1.04</v>
      </c>
      <c r="I26">
        <v>21591</v>
      </c>
      <c r="J26">
        <v>0</v>
      </c>
      <c r="K26">
        <v>21591</v>
      </c>
      <c r="L26">
        <v>0</v>
      </c>
      <c r="M26">
        <v>0</v>
      </c>
      <c r="N26">
        <v>0</v>
      </c>
      <c r="O26" t="s">
        <v>3303</v>
      </c>
      <c r="P26">
        <v>21591</v>
      </c>
    </row>
    <row r="27" spans="1:16" x14ac:dyDescent="0.35">
      <c r="A27" t="s">
        <v>3328</v>
      </c>
      <c r="B27" t="s">
        <v>3303</v>
      </c>
      <c r="C27" t="s">
        <v>3304</v>
      </c>
      <c r="D27">
        <v>291384</v>
      </c>
      <c r="E27">
        <v>0</v>
      </c>
      <c r="F27">
        <v>0</v>
      </c>
      <c r="G27">
        <v>291384</v>
      </c>
      <c r="H27">
        <v>1.04</v>
      </c>
      <c r="I27">
        <v>303039</v>
      </c>
      <c r="J27">
        <v>0</v>
      </c>
      <c r="K27">
        <v>303039</v>
      </c>
      <c r="L27">
        <v>0</v>
      </c>
      <c r="M27">
        <v>0</v>
      </c>
      <c r="N27">
        <v>0</v>
      </c>
      <c r="O27" t="s">
        <v>3303</v>
      </c>
      <c r="P27">
        <v>303039</v>
      </c>
    </row>
    <row r="28" spans="1:16" x14ac:dyDescent="0.35">
      <c r="A28" t="s">
        <v>3329</v>
      </c>
      <c r="B28" t="s">
        <v>3303</v>
      </c>
      <c r="C28" t="s">
        <v>3304</v>
      </c>
      <c r="D28">
        <v>4866773</v>
      </c>
      <c r="E28">
        <v>0</v>
      </c>
      <c r="F28">
        <v>0</v>
      </c>
      <c r="G28">
        <v>4866773</v>
      </c>
      <c r="H28">
        <v>1.04</v>
      </c>
      <c r="I28">
        <v>5061444</v>
      </c>
      <c r="J28">
        <v>0</v>
      </c>
      <c r="K28">
        <v>5061444</v>
      </c>
      <c r="L28">
        <v>208776</v>
      </c>
      <c r="M28">
        <v>0</v>
      </c>
      <c r="N28">
        <v>0</v>
      </c>
      <c r="O28" t="s">
        <v>3303</v>
      </c>
      <c r="P28">
        <v>5270220</v>
      </c>
    </row>
    <row r="29" spans="1:16" x14ac:dyDescent="0.35">
      <c r="A29" t="s">
        <v>3330</v>
      </c>
      <c r="B29" t="s">
        <v>3303</v>
      </c>
      <c r="C29" t="s">
        <v>3304</v>
      </c>
      <c r="D29">
        <v>1636796</v>
      </c>
      <c r="E29">
        <v>0</v>
      </c>
      <c r="F29">
        <v>0</v>
      </c>
      <c r="G29">
        <v>1636796</v>
      </c>
      <c r="H29">
        <v>1.04</v>
      </c>
      <c r="I29">
        <v>1702268</v>
      </c>
      <c r="J29">
        <v>0</v>
      </c>
      <c r="K29">
        <v>1702268</v>
      </c>
      <c r="L29">
        <v>62154</v>
      </c>
      <c r="M29">
        <v>0</v>
      </c>
      <c r="N29">
        <v>0</v>
      </c>
      <c r="O29" t="s">
        <v>3303</v>
      </c>
      <c r="P29">
        <v>1764422</v>
      </c>
    </row>
    <row r="30" spans="1:16" x14ac:dyDescent="0.35">
      <c r="A30" t="s">
        <v>3331</v>
      </c>
      <c r="B30" t="s">
        <v>3303</v>
      </c>
      <c r="C30" t="s">
        <v>3304</v>
      </c>
      <c r="D30">
        <v>695227</v>
      </c>
      <c r="E30">
        <v>0</v>
      </c>
      <c r="F30">
        <v>0</v>
      </c>
      <c r="G30">
        <v>695227</v>
      </c>
      <c r="H30">
        <v>1.04</v>
      </c>
      <c r="I30">
        <v>723036</v>
      </c>
      <c r="J30">
        <v>0</v>
      </c>
      <c r="K30">
        <v>723036</v>
      </c>
      <c r="L30">
        <v>21656</v>
      </c>
      <c r="M30">
        <v>0</v>
      </c>
      <c r="N30">
        <v>0</v>
      </c>
      <c r="O30" t="s">
        <v>3303</v>
      </c>
      <c r="P30">
        <v>744692</v>
      </c>
    </row>
    <row r="31" spans="1:16" x14ac:dyDescent="0.35">
      <c r="A31" t="s">
        <v>3332</v>
      </c>
      <c r="B31" t="s">
        <v>3303</v>
      </c>
      <c r="C31" t="s">
        <v>3304</v>
      </c>
      <c r="D31">
        <v>251532</v>
      </c>
      <c r="E31">
        <v>0</v>
      </c>
      <c r="F31">
        <v>0</v>
      </c>
      <c r="G31">
        <v>251532</v>
      </c>
      <c r="H31">
        <v>1.04</v>
      </c>
      <c r="I31">
        <v>261593</v>
      </c>
      <c r="J31">
        <v>0</v>
      </c>
      <c r="K31">
        <v>261593</v>
      </c>
      <c r="L31">
        <v>18854</v>
      </c>
      <c r="M31">
        <v>0</v>
      </c>
      <c r="N31">
        <v>0</v>
      </c>
      <c r="O31" t="s">
        <v>3303</v>
      </c>
      <c r="P31">
        <v>280447</v>
      </c>
    </row>
    <row r="32" spans="1:16" x14ac:dyDescent="0.35">
      <c r="A32" t="s">
        <v>3333</v>
      </c>
      <c r="B32" t="s">
        <v>3303</v>
      </c>
      <c r="C32" t="s">
        <v>3304</v>
      </c>
      <c r="D32">
        <v>2540580</v>
      </c>
      <c r="E32">
        <v>0</v>
      </c>
      <c r="F32">
        <v>0</v>
      </c>
      <c r="G32">
        <v>2540580</v>
      </c>
      <c r="H32">
        <v>1.04</v>
      </c>
      <c r="I32">
        <v>2642203</v>
      </c>
      <c r="J32">
        <v>0</v>
      </c>
      <c r="K32">
        <v>2642203</v>
      </c>
      <c r="L32">
        <v>0</v>
      </c>
      <c r="M32">
        <v>0</v>
      </c>
      <c r="N32">
        <v>0</v>
      </c>
      <c r="O32" t="s">
        <v>3303</v>
      </c>
      <c r="P32">
        <v>2642203</v>
      </c>
    </row>
    <row r="33" spans="1:16" x14ac:dyDescent="0.35">
      <c r="A33" t="s">
        <v>3334</v>
      </c>
      <c r="B33" t="s">
        <v>3303</v>
      </c>
      <c r="C33" t="s">
        <v>3304</v>
      </c>
      <c r="D33">
        <v>5226232</v>
      </c>
      <c r="E33">
        <v>0</v>
      </c>
      <c r="F33">
        <v>0</v>
      </c>
      <c r="G33">
        <v>5226232</v>
      </c>
      <c r="H33">
        <v>1.04</v>
      </c>
      <c r="I33">
        <v>5435281</v>
      </c>
      <c r="J33">
        <v>0</v>
      </c>
      <c r="K33">
        <v>5435281</v>
      </c>
      <c r="L33">
        <v>0</v>
      </c>
      <c r="M33">
        <v>0</v>
      </c>
      <c r="N33">
        <v>0</v>
      </c>
      <c r="O33" t="s">
        <v>3303</v>
      </c>
      <c r="P33">
        <v>5435281</v>
      </c>
    </row>
    <row r="34" spans="1:16" x14ac:dyDescent="0.35">
      <c r="A34" t="s">
        <v>3335</v>
      </c>
      <c r="B34" t="s">
        <v>3303</v>
      </c>
      <c r="C34" t="s">
        <v>3304</v>
      </c>
      <c r="D34">
        <v>3136295</v>
      </c>
      <c r="E34">
        <v>0</v>
      </c>
      <c r="F34">
        <v>0</v>
      </c>
      <c r="G34">
        <v>3136295</v>
      </c>
      <c r="H34">
        <v>1.04</v>
      </c>
      <c r="I34">
        <v>3261747</v>
      </c>
      <c r="J34">
        <v>0</v>
      </c>
      <c r="K34">
        <v>3261747</v>
      </c>
      <c r="L34">
        <v>0</v>
      </c>
      <c r="M34">
        <v>0</v>
      </c>
      <c r="N34">
        <v>0</v>
      </c>
      <c r="O34" t="s">
        <v>3303</v>
      </c>
      <c r="P34">
        <v>3261747</v>
      </c>
    </row>
    <row r="35" spans="1:16" x14ac:dyDescent="0.35">
      <c r="A35" t="s">
        <v>3336</v>
      </c>
      <c r="B35" t="s">
        <v>3303</v>
      </c>
      <c r="C35" t="s">
        <v>3304</v>
      </c>
      <c r="D35">
        <v>356683</v>
      </c>
      <c r="E35">
        <v>0</v>
      </c>
      <c r="F35">
        <v>0</v>
      </c>
      <c r="G35">
        <v>356683</v>
      </c>
      <c r="H35">
        <v>1.04</v>
      </c>
      <c r="I35">
        <v>370950</v>
      </c>
      <c r="J35">
        <v>0</v>
      </c>
      <c r="K35">
        <v>370950</v>
      </c>
      <c r="L35">
        <v>0</v>
      </c>
      <c r="M35">
        <v>0</v>
      </c>
      <c r="N35">
        <v>0</v>
      </c>
      <c r="O35" t="s">
        <v>3303</v>
      </c>
      <c r="P35">
        <v>370950</v>
      </c>
    </row>
    <row r="36" spans="1:16" x14ac:dyDescent="0.35">
      <c r="A36" t="s">
        <v>3337</v>
      </c>
      <c r="B36" t="s">
        <v>3303</v>
      </c>
      <c r="C36" t="s">
        <v>3304</v>
      </c>
      <c r="D36">
        <v>834584</v>
      </c>
      <c r="E36">
        <v>0</v>
      </c>
      <c r="F36">
        <v>0</v>
      </c>
      <c r="G36">
        <v>834584</v>
      </c>
      <c r="H36">
        <v>1.04</v>
      </c>
      <c r="I36">
        <v>867967</v>
      </c>
      <c r="J36">
        <v>0</v>
      </c>
      <c r="K36">
        <v>867967</v>
      </c>
      <c r="L36">
        <v>0</v>
      </c>
      <c r="M36">
        <v>0</v>
      </c>
      <c r="N36">
        <v>0</v>
      </c>
      <c r="O36" t="s">
        <v>3303</v>
      </c>
      <c r="P36">
        <v>867967</v>
      </c>
    </row>
    <row r="37" spans="1:16" x14ac:dyDescent="0.35">
      <c r="A37" t="s">
        <v>3338</v>
      </c>
      <c r="B37" t="s">
        <v>3303</v>
      </c>
      <c r="C37" t="s">
        <v>3304</v>
      </c>
      <c r="D37">
        <v>874040</v>
      </c>
      <c r="E37">
        <v>0</v>
      </c>
      <c r="F37">
        <v>0</v>
      </c>
      <c r="G37">
        <v>874040</v>
      </c>
      <c r="H37">
        <v>1.04</v>
      </c>
      <c r="I37">
        <v>909002</v>
      </c>
      <c r="J37">
        <v>0</v>
      </c>
      <c r="K37">
        <v>909002</v>
      </c>
      <c r="L37">
        <v>0</v>
      </c>
      <c r="M37">
        <v>0</v>
      </c>
      <c r="N37">
        <v>0</v>
      </c>
      <c r="O37" t="s">
        <v>3303</v>
      </c>
      <c r="P37">
        <v>909002</v>
      </c>
    </row>
    <row r="38" spans="1:16" x14ac:dyDescent="0.35">
      <c r="A38" t="s">
        <v>3339</v>
      </c>
      <c r="B38" t="s">
        <v>3303</v>
      </c>
      <c r="C38" t="s">
        <v>3304</v>
      </c>
      <c r="D38">
        <v>82081551</v>
      </c>
      <c r="E38">
        <v>0</v>
      </c>
      <c r="F38">
        <v>0</v>
      </c>
      <c r="G38">
        <v>82081551</v>
      </c>
      <c r="H38">
        <v>1.04</v>
      </c>
      <c r="I38">
        <v>85364813</v>
      </c>
      <c r="J38">
        <v>0</v>
      </c>
      <c r="K38">
        <v>85364813</v>
      </c>
      <c r="L38">
        <v>3955655</v>
      </c>
      <c r="M38">
        <v>2917847</v>
      </c>
      <c r="N38">
        <v>6232474</v>
      </c>
      <c r="O38" t="s">
        <v>3303</v>
      </c>
      <c r="P38">
        <v>98470789</v>
      </c>
    </row>
    <row r="39" spans="1:16" x14ac:dyDescent="0.35">
      <c r="A39" t="s">
        <v>3340</v>
      </c>
      <c r="B39" t="s">
        <v>3303</v>
      </c>
      <c r="C39" t="s">
        <v>3304</v>
      </c>
      <c r="D39">
        <v>263902</v>
      </c>
      <c r="E39">
        <v>0</v>
      </c>
      <c r="F39">
        <v>0</v>
      </c>
      <c r="G39">
        <v>263902</v>
      </c>
      <c r="H39">
        <v>1.04</v>
      </c>
      <c r="I39">
        <v>274458</v>
      </c>
      <c r="J39">
        <v>0</v>
      </c>
      <c r="K39">
        <v>274458</v>
      </c>
      <c r="L39">
        <v>0</v>
      </c>
      <c r="M39">
        <v>0</v>
      </c>
      <c r="N39">
        <v>0</v>
      </c>
      <c r="O39" t="s">
        <v>3303</v>
      </c>
      <c r="P39">
        <v>274458</v>
      </c>
    </row>
    <row r="40" spans="1:16" x14ac:dyDescent="0.35">
      <c r="A40" t="s">
        <v>3341</v>
      </c>
      <c r="B40" t="s">
        <v>3303</v>
      </c>
      <c r="C40" t="s">
        <v>3304</v>
      </c>
      <c r="D40">
        <v>425416</v>
      </c>
      <c r="E40">
        <v>0</v>
      </c>
      <c r="F40">
        <v>0</v>
      </c>
      <c r="G40">
        <v>425416</v>
      </c>
      <c r="H40">
        <v>1.04</v>
      </c>
      <c r="I40">
        <v>442433</v>
      </c>
      <c r="J40">
        <v>0</v>
      </c>
      <c r="K40">
        <v>442433</v>
      </c>
      <c r="L40">
        <v>0</v>
      </c>
      <c r="M40">
        <v>0</v>
      </c>
      <c r="N40">
        <v>0</v>
      </c>
      <c r="O40" t="s">
        <v>3303</v>
      </c>
      <c r="P40">
        <v>442433</v>
      </c>
    </row>
    <row r="41" spans="1:16" x14ac:dyDescent="0.35">
      <c r="A41" t="s">
        <v>3342</v>
      </c>
      <c r="B41" t="s">
        <v>3303</v>
      </c>
      <c r="C41" t="s">
        <v>3304</v>
      </c>
      <c r="D41">
        <v>563069</v>
      </c>
      <c r="E41">
        <v>0</v>
      </c>
      <c r="F41">
        <v>0</v>
      </c>
      <c r="G41">
        <v>563069</v>
      </c>
      <c r="H41">
        <v>1.04</v>
      </c>
      <c r="I41">
        <v>585592</v>
      </c>
      <c r="J41">
        <v>0</v>
      </c>
      <c r="K41">
        <v>585592</v>
      </c>
      <c r="L41">
        <v>0</v>
      </c>
      <c r="M41">
        <v>0</v>
      </c>
      <c r="N41">
        <v>0</v>
      </c>
      <c r="O41" t="s">
        <v>3303</v>
      </c>
      <c r="P41">
        <v>585592</v>
      </c>
    </row>
    <row r="42" spans="1:16" x14ac:dyDescent="0.35">
      <c r="A42" t="s">
        <v>3343</v>
      </c>
      <c r="B42" t="s">
        <v>3303</v>
      </c>
      <c r="C42" t="s">
        <v>3304</v>
      </c>
      <c r="D42">
        <v>1841324</v>
      </c>
      <c r="E42">
        <v>944263</v>
      </c>
      <c r="F42">
        <v>0</v>
      </c>
      <c r="G42">
        <v>2785587</v>
      </c>
      <c r="H42">
        <v>1.04</v>
      </c>
      <c r="I42">
        <v>2897010</v>
      </c>
      <c r="J42">
        <v>0</v>
      </c>
      <c r="K42">
        <v>2897010</v>
      </c>
      <c r="L42">
        <v>0</v>
      </c>
      <c r="M42">
        <v>0</v>
      </c>
      <c r="N42">
        <v>0</v>
      </c>
      <c r="O42" t="s">
        <v>3303</v>
      </c>
      <c r="P42">
        <v>2897010</v>
      </c>
    </row>
    <row r="43" spans="1:16" x14ac:dyDescent="0.35">
      <c r="A43" t="s">
        <v>3344</v>
      </c>
      <c r="B43" t="s">
        <v>3303</v>
      </c>
      <c r="C43" t="s">
        <v>3304</v>
      </c>
      <c r="D43">
        <v>46116</v>
      </c>
      <c r="E43">
        <v>0</v>
      </c>
      <c r="F43">
        <v>0</v>
      </c>
      <c r="G43">
        <v>46116</v>
      </c>
      <c r="H43">
        <v>1.04</v>
      </c>
      <c r="I43">
        <v>47961</v>
      </c>
      <c r="J43">
        <v>0</v>
      </c>
      <c r="K43">
        <v>47961</v>
      </c>
      <c r="L43">
        <v>0</v>
      </c>
      <c r="M43">
        <v>0</v>
      </c>
      <c r="N43">
        <v>0</v>
      </c>
      <c r="O43" t="s">
        <v>3303</v>
      </c>
      <c r="P43">
        <v>47961</v>
      </c>
    </row>
    <row r="44" spans="1:16" x14ac:dyDescent="0.35">
      <c r="A44" t="s">
        <v>3345</v>
      </c>
      <c r="B44" t="s">
        <v>3303</v>
      </c>
      <c r="C44" t="s">
        <v>3304</v>
      </c>
      <c r="D44">
        <v>20332</v>
      </c>
      <c r="E44">
        <v>0</v>
      </c>
      <c r="F44">
        <v>0</v>
      </c>
      <c r="G44">
        <v>20332</v>
      </c>
      <c r="H44">
        <v>1.04</v>
      </c>
      <c r="I44">
        <v>21145</v>
      </c>
      <c r="J44">
        <v>0</v>
      </c>
      <c r="K44">
        <v>21145</v>
      </c>
      <c r="L44">
        <v>0</v>
      </c>
      <c r="M44">
        <v>0</v>
      </c>
      <c r="N44">
        <v>0</v>
      </c>
      <c r="O44" t="s">
        <v>3303</v>
      </c>
      <c r="P44">
        <v>21145</v>
      </c>
    </row>
    <row r="45" spans="1:16" x14ac:dyDescent="0.35">
      <c r="A45" t="s">
        <v>3346</v>
      </c>
      <c r="B45" t="s">
        <v>3303</v>
      </c>
      <c r="C45" t="s">
        <v>3304</v>
      </c>
      <c r="D45">
        <v>12078</v>
      </c>
      <c r="E45">
        <v>0</v>
      </c>
      <c r="F45">
        <v>0</v>
      </c>
      <c r="G45">
        <v>12078</v>
      </c>
      <c r="H45">
        <v>1.04</v>
      </c>
      <c r="I45">
        <v>12561</v>
      </c>
      <c r="J45">
        <v>0</v>
      </c>
      <c r="K45">
        <v>12561</v>
      </c>
      <c r="L45">
        <v>0</v>
      </c>
      <c r="M45">
        <v>0</v>
      </c>
      <c r="N45">
        <v>0</v>
      </c>
      <c r="O45" t="s">
        <v>3303</v>
      </c>
      <c r="P45">
        <v>12561</v>
      </c>
    </row>
    <row r="46" spans="1:16" x14ac:dyDescent="0.35">
      <c r="A46" t="s">
        <v>3347</v>
      </c>
      <c r="B46" t="s">
        <v>3303</v>
      </c>
      <c r="C46" t="s">
        <v>3304</v>
      </c>
      <c r="D46">
        <v>7651</v>
      </c>
      <c r="E46">
        <v>0</v>
      </c>
      <c r="F46">
        <v>0</v>
      </c>
      <c r="G46">
        <v>7651</v>
      </c>
      <c r="H46">
        <v>1.04</v>
      </c>
      <c r="I46">
        <v>7957</v>
      </c>
      <c r="J46">
        <v>0</v>
      </c>
      <c r="K46">
        <v>7957</v>
      </c>
      <c r="L46">
        <v>0</v>
      </c>
      <c r="M46">
        <v>0</v>
      </c>
      <c r="N46">
        <v>0</v>
      </c>
      <c r="O46" t="s">
        <v>3303</v>
      </c>
      <c r="P46">
        <v>7957</v>
      </c>
    </row>
    <row r="47" spans="1:16" x14ac:dyDescent="0.35">
      <c r="A47" t="s">
        <v>3348</v>
      </c>
      <c r="B47" t="s">
        <v>3303</v>
      </c>
      <c r="C47" t="s">
        <v>3304</v>
      </c>
      <c r="D47">
        <v>77759</v>
      </c>
      <c r="E47">
        <v>0</v>
      </c>
      <c r="F47">
        <v>0</v>
      </c>
      <c r="G47">
        <v>77759</v>
      </c>
      <c r="H47">
        <v>1.04</v>
      </c>
      <c r="I47">
        <v>80869</v>
      </c>
      <c r="J47">
        <v>0</v>
      </c>
      <c r="K47">
        <v>80869</v>
      </c>
      <c r="L47">
        <v>0</v>
      </c>
      <c r="M47">
        <v>0</v>
      </c>
      <c r="N47">
        <v>0</v>
      </c>
      <c r="O47" t="s">
        <v>3303</v>
      </c>
      <c r="P47">
        <v>80869</v>
      </c>
    </row>
    <row r="48" spans="1:16" x14ac:dyDescent="0.35">
      <c r="A48" t="s">
        <v>3349</v>
      </c>
      <c r="B48" t="s">
        <v>3303</v>
      </c>
      <c r="C48" t="s">
        <v>3304</v>
      </c>
      <c r="D48">
        <v>67671</v>
      </c>
      <c r="E48">
        <v>0</v>
      </c>
      <c r="F48">
        <v>0</v>
      </c>
      <c r="G48">
        <v>67671</v>
      </c>
      <c r="H48">
        <v>1.04</v>
      </c>
      <c r="I48">
        <v>70378</v>
      </c>
      <c r="J48">
        <v>0</v>
      </c>
      <c r="K48">
        <v>70378</v>
      </c>
      <c r="L48">
        <v>0</v>
      </c>
      <c r="M48">
        <v>0</v>
      </c>
      <c r="N48">
        <v>0</v>
      </c>
      <c r="O48" t="s">
        <v>3303</v>
      </c>
      <c r="P48">
        <v>70378</v>
      </c>
    </row>
    <row r="49" spans="1:16" x14ac:dyDescent="0.35">
      <c r="A49" t="s">
        <v>3350</v>
      </c>
      <c r="B49" t="s">
        <v>3303</v>
      </c>
      <c r="C49" t="s">
        <v>3304</v>
      </c>
      <c r="D49">
        <v>35938</v>
      </c>
      <c r="E49">
        <v>0</v>
      </c>
      <c r="F49">
        <v>0</v>
      </c>
      <c r="G49">
        <v>35938</v>
      </c>
      <c r="H49">
        <v>1.04</v>
      </c>
      <c r="I49">
        <v>37376</v>
      </c>
      <c r="J49">
        <v>0</v>
      </c>
      <c r="K49">
        <v>37376</v>
      </c>
      <c r="L49">
        <v>0</v>
      </c>
      <c r="M49">
        <v>0</v>
      </c>
      <c r="N49">
        <v>0</v>
      </c>
      <c r="O49" t="s">
        <v>3303</v>
      </c>
      <c r="P49">
        <v>37376</v>
      </c>
    </row>
    <row r="50" spans="1:16" x14ac:dyDescent="0.35">
      <c r="A50" t="s">
        <v>3351</v>
      </c>
      <c r="B50" t="s">
        <v>3303</v>
      </c>
      <c r="C50" t="s">
        <v>3304</v>
      </c>
      <c r="D50">
        <v>68844</v>
      </c>
      <c r="E50">
        <v>0</v>
      </c>
      <c r="F50">
        <v>0</v>
      </c>
      <c r="G50">
        <v>68844</v>
      </c>
      <c r="H50">
        <v>1.04</v>
      </c>
      <c r="I50">
        <v>71598</v>
      </c>
      <c r="J50">
        <v>0</v>
      </c>
      <c r="K50">
        <v>71598</v>
      </c>
      <c r="L50">
        <v>0</v>
      </c>
      <c r="M50">
        <v>0</v>
      </c>
      <c r="N50">
        <v>0</v>
      </c>
      <c r="O50" t="s">
        <v>3303</v>
      </c>
      <c r="P50">
        <v>71598</v>
      </c>
    </row>
    <row r="51" spans="1:16" x14ac:dyDescent="0.35">
      <c r="A51" t="s">
        <v>3352</v>
      </c>
      <c r="B51" t="s">
        <v>3303</v>
      </c>
      <c r="C51" t="s">
        <v>3304</v>
      </c>
      <c r="D51">
        <v>58865</v>
      </c>
      <c r="E51">
        <v>0</v>
      </c>
      <c r="F51">
        <v>0</v>
      </c>
      <c r="G51">
        <v>58865</v>
      </c>
      <c r="H51">
        <v>1.04</v>
      </c>
      <c r="I51">
        <v>61220</v>
      </c>
      <c r="J51">
        <v>0</v>
      </c>
      <c r="K51">
        <v>61220</v>
      </c>
      <c r="L51">
        <v>0</v>
      </c>
      <c r="M51">
        <v>0</v>
      </c>
      <c r="N51">
        <v>0</v>
      </c>
      <c r="O51" t="s">
        <v>3303</v>
      </c>
      <c r="P51">
        <v>61220</v>
      </c>
    </row>
    <row r="52" spans="1:16" x14ac:dyDescent="0.35">
      <c r="A52" t="s">
        <v>3353</v>
      </c>
      <c r="B52" t="s">
        <v>3303</v>
      </c>
      <c r="C52" t="s">
        <v>3304</v>
      </c>
      <c r="D52">
        <v>11393</v>
      </c>
      <c r="E52">
        <v>0</v>
      </c>
      <c r="F52">
        <v>0</v>
      </c>
      <c r="G52">
        <v>11393</v>
      </c>
      <c r="H52">
        <v>1.04</v>
      </c>
      <c r="I52">
        <v>11849</v>
      </c>
      <c r="J52">
        <v>0</v>
      </c>
      <c r="K52">
        <v>11849</v>
      </c>
      <c r="L52">
        <v>0</v>
      </c>
      <c r="M52">
        <v>0</v>
      </c>
      <c r="N52">
        <v>0</v>
      </c>
      <c r="O52" t="s">
        <v>3303</v>
      </c>
      <c r="P52">
        <v>11849</v>
      </c>
    </row>
    <row r="53" spans="1:16" x14ac:dyDescent="0.35">
      <c r="A53" t="s">
        <v>3354</v>
      </c>
      <c r="B53" t="s">
        <v>3303</v>
      </c>
      <c r="C53" t="s">
        <v>3304</v>
      </c>
      <c r="D53">
        <v>62033</v>
      </c>
      <c r="E53">
        <v>0</v>
      </c>
      <c r="F53">
        <v>0</v>
      </c>
      <c r="G53">
        <v>62033</v>
      </c>
      <c r="H53">
        <v>1.04</v>
      </c>
      <c r="I53">
        <v>64514</v>
      </c>
      <c r="J53">
        <v>0</v>
      </c>
      <c r="K53">
        <v>64514</v>
      </c>
      <c r="L53">
        <v>0</v>
      </c>
      <c r="M53">
        <v>0</v>
      </c>
      <c r="N53">
        <v>0</v>
      </c>
      <c r="O53" t="s">
        <v>3303</v>
      </c>
      <c r="P53">
        <v>64514</v>
      </c>
    </row>
    <row r="54" spans="1:16" x14ac:dyDescent="0.35">
      <c r="A54" t="s">
        <v>3355</v>
      </c>
      <c r="B54" t="s">
        <v>3303</v>
      </c>
      <c r="C54" t="s">
        <v>3304</v>
      </c>
      <c r="D54">
        <v>44198</v>
      </c>
      <c r="E54">
        <v>0</v>
      </c>
      <c r="F54">
        <v>0</v>
      </c>
      <c r="G54">
        <v>44198</v>
      </c>
      <c r="H54">
        <v>1.04</v>
      </c>
      <c r="I54">
        <v>45966</v>
      </c>
      <c r="J54">
        <v>0</v>
      </c>
      <c r="K54">
        <v>45966</v>
      </c>
      <c r="L54">
        <v>0</v>
      </c>
      <c r="M54">
        <v>0</v>
      </c>
      <c r="N54">
        <v>0</v>
      </c>
      <c r="O54" t="s">
        <v>3303</v>
      </c>
      <c r="P54">
        <v>45966</v>
      </c>
    </row>
    <row r="55" spans="1:16" x14ac:dyDescent="0.35">
      <c r="A55" t="s">
        <v>3356</v>
      </c>
      <c r="B55" t="s">
        <v>3303</v>
      </c>
      <c r="C55" t="s">
        <v>3304</v>
      </c>
      <c r="D55">
        <v>45610</v>
      </c>
      <c r="E55">
        <v>0</v>
      </c>
      <c r="F55">
        <v>0</v>
      </c>
      <c r="G55">
        <v>45610</v>
      </c>
      <c r="H55">
        <v>1.04</v>
      </c>
      <c r="I55">
        <v>47434</v>
      </c>
      <c r="J55">
        <v>0</v>
      </c>
      <c r="K55">
        <v>47434</v>
      </c>
      <c r="L55">
        <v>0</v>
      </c>
      <c r="M55">
        <v>0</v>
      </c>
      <c r="N55">
        <v>0</v>
      </c>
      <c r="O55" t="s">
        <v>3303</v>
      </c>
      <c r="P55">
        <v>47434</v>
      </c>
    </row>
    <row r="56" spans="1:16" x14ac:dyDescent="0.35">
      <c r="A56" t="s">
        <v>3357</v>
      </c>
      <c r="B56" t="s">
        <v>3303</v>
      </c>
      <c r="C56" t="s">
        <v>3304</v>
      </c>
      <c r="D56">
        <v>37564</v>
      </c>
      <c r="E56">
        <v>0</v>
      </c>
      <c r="F56">
        <v>0</v>
      </c>
      <c r="G56">
        <v>37564</v>
      </c>
      <c r="H56">
        <v>1.04</v>
      </c>
      <c r="I56">
        <v>39067</v>
      </c>
      <c r="J56">
        <v>0</v>
      </c>
      <c r="K56">
        <v>39067</v>
      </c>
      <c r="L56">
        <v>0</v>
      </c>
      <c r="M56">
        <v>0</v>
      </c>
      <c r="N56">
        <v>0</v>
      </c>
      <c r="O56" t="s">
        <v>3303</v>
      </c>
      <c r="P56">
        <v>39067</v>
      </c>
    </row>
    <row r="57" spans="1:16" x14ac:dyDescent="0.35">
      <c r="A57" t="s">
        <v>3358</v>
      </c>
      <c r="B57" t="s">
        <v>3303</v>
      </c>
      <c r="C57" t="s">
        <v>3304</v>
      </c>
      <c r="D57">
        <v>20073</v>
      </c>
      <c r="E57">
        <v>0</v>
      </c>
      <c r="F57">
        <v>0</v>
      </c>
      <c r="G57">
        <v>20073</v>
      </c>
      <c r="H57">
        <v>1.04</v>
      </c>
      <c r="I57">
        <v>20876</v>
      </c>
      <c r="J57">
        <v>0</v>
      </c>
      <c r="K57">
        <v>20876</v>
      </c>
      <c r="L57">
        <v>0</v>
      </c>
      <c r="M57">
        <v>0</v>
      </c>
      <c r="N57">
        <v>0</v>
      </c>
      <c r="O57" t="s">
        <v>3303</v>
      </c>
      <c r="P57">
        <v>20876</v>
      </c>
    </row>
    <row r="58" spans="1:16" x14ac:dyDescent="0.35">
      <c r="A58" t="s">
        <v>3359</v>
      </c>
      <c r="B58" t="s">
        <v>3303</v>
      </c>
      <c r="C58" t="s">
        <v>3304</v>
      </c>
      <c r="D58">
        <v>47337</v>
      </c>
      <c r="E58">
        <v>0</v>
      </c>
      <c r="F58">
        <v>0</v>
      </c>
      <c r="G58">
        <v>47337</v>
      </c>
      <c r="H58">
        <v>1.04</v>
      </c>
      <c r="I58">
        <v>49230</v>
      </c>
      <c r="J58">
        <v>0</v>
      </c>
      <c r="K58">
        <v>49230</v>
      </c>
      <c r="L58">
        <v>0</v>
      </c>
      <c r="M58">
        <v>0</v>
      </c>
      <c r="N58">
        <v>0</v>
      </c>
      <c r="O58" t="s">
        <v>3303</v>
      </c>
      <c r="P58">
        <v>49230</v>
      </c>
    </row>
    <row r="59" spans="1:16" x14ac:dyDescent="0.35">
      <c r="A59" t="s">
        <v>3360</v>
      </c>
      <c r="B59" t="s">
        <v>3303</v>
      </c>
      <c r="C59" t="s">
        <v>3304</v>
      </c>
      <c r="D59">
        <v>875719</v>
      </c>
      <c r="E59">
        <v>3760709</v>
      </c>
      <c r="F59">
        <v>0</v>
      </c>
      <c r="G59">
        <v>4636428</v>
      </c>
      <c r="H59">
        <v>1.04</v>
      </c>
      <c r="I59">
        <v>4821885</v>
      </c>
      <c r="J59">
        <v>0</v>
      </c>
      <c r="K59">
        <v>4821885</v>
      </c>
      <c r="L59">
        <v>0</v>
      </c>
      <c r="M59">
        <v>0</v>
      </c>
      <c r="N59">
        <v>0</v>
      </c>
      <c r="O59" t="s">
        <v>3303</v>
      </c>
      <c r="P59">
        <v>4821885</v>
      </c>
    </row>
    <row r="60" spans="1:16" x14ac:dyDescent="0.35">
      <c r="A60" t="s">
        <v>3361</v>
      </c>
      <c r="B60" t="s">
        <v>3303</v>
      </c>
      <c r="C60" t="s">
        <v>3304</v>
      </c>
      <c r="D60">
        <v>103197</v>
      </c>
      <c r="E60">
        <v>0</v>
      </c>
      <c r="F60">
        <v>0</v>
      </c>
      <c r="G60">
        <v>103197</v>
      </c>
      <c r="H60">
        <v>1.04</v>
      </c>
      <c r="I60">
        <v>107325</v>
      </c>
      <c r="J60">
        <v>0</v>
      </c>
      <c r="K60">
        <v>107325</v>
      </c>
      <c r="L60">
        <v>0</v>
      </c>
      <c r="M60">
        <v>0</v>
      </c>
      <c r="N60">
        <v>0</v>
      </c>
      <c r="O60" t="s">
        <v>3303</v>
      </c>
      <c r="P60">
        <v>107325</v>
      </c>
    </row>
    <row r="61" spans="1:16" x14ac:dyDescent="0.35">
      <c r="A61" t="s">
        <v>3362</v>
      </c>
      <c r="B61" t="s">
        <v>3303</v>
      </c>
      <c r="C61" t="s">
        <v>3304</v>
      </c>
      <c r="D61">
        <v>37334</v>
      </c>
      <c r="E61">
        <v>0</v>
      </c>
      <c r="F61">
        <v>0</v>
      </c>
      <c r="G61">
        <v>37334</v>
      </c>
      <c r="H61">
        <v>1.04</v>
      </c>
      <c r="I61">
        <v>38827</v>
      </c>
      <c r="J61">
        <v>0</v>
      </c>
      <c r="K61">
        <v>38827</v>
      </c>
      <c r="L61">
        <v>0</v>
      </c>
      <c r="M61">
        <v>0</v>
      </c>
      <c r="N61">
        <v>0</v>
      </c>
      <c r="O61" t="s">
        <v>3303</v>
      </c>
      <c r="P61">
        <v>38827</v>
      </c>
    </row>
    <row r="62" spans="1:16" x14ac:dyDescent="0.35">
      <c r="A62" t="s">
        <v>3363</v>
      </c>
      <c r="B62" t="s">
        <v>3303</v>
      </c>
      <c r="C62" t="s">
        <v>3304</v>
      </c>
      <c r="D62">
        <v>9113</v>
      </c>
      <c r="E62">
        <v>0</v>
      </c>
      <c r="F62">
        <v>0</v>
      </c>
      <c r="G62">
        <v>9113</v>
      </c>
      <c r="H62">
        <v>1.04</v>
      </c>
      <c r="I62">
        <v>9478</v>
      </c>
      <c r="J62">
        <v>0</v>
      </c>
      <c r="K62">
        <v>9478</v>
      </c>
      <c r="L62">
        <v>0</v>
      </c>
      <c r="M62">
        <v>0</v>
      </c>
      <c r="N62">
        <v>0</v>
      </c>
      <c r="O62" t="s">
        <v>3303</v>
      </c>
      <c r="P62">
        <v>9478</v>
      </c>
    </row>
    <row r="63" spans="1:16" x14ac:dyDescent="0.35">
      <c r="A63" t="s">
        <v>3364</v>
      </c>
      <c r="B63" t="s">
        <v>3303</v>
      </c>
      <c r="C63" t="s">
        <v>3304</v>
      </c>
      <c r="D63">
        <v>8246</v>
      </c>
      <c r="E63">
        <v>0</v>
      </c>
      <c r="F63">
        <v>0</v>
      </c>
      <c r="G63">
        <v>8246</v>
      </c>
      <c r="H63">
        <v>1.04</v>
      </c>
      <c r="I63">
        <v>8576</v>
      </c>
      <c r="J63">
        <v>0</v>
      </c>
      <c r="K63">
        <v>8576</v>
      </c>
      <c r="L63">
        <v>0</v>
      </c>
      <c r="M63">
        <v>0</v>
      </c>
      <c r="N63">
        <v>0</v>
      </c>
      <c r="O63" t="s">
        <v>3303</v>
      </c>
      <c r="P63">
        <v>8576</v>
      </c>
    </row>
    <row r="64" spans="1:16" x14ac:dyDescent="0.35">
      <c r="A64" t="s">
        <v>3365</v>
      </c>
      <c r="B64" t="s">
        <v>3303</v>
      </c>
      <c r="C64" t="s">
        <v>3304</v>
      </c>
      <c r="D64">
        <v>74722</v>
      </c>
      <c r="E64">
        <v>0</v>
      </c>
      <c r="F64">
        <v>0</v>
      </c>
      <c r="G64">
        <v>74722</v>
      </c>
      <c r="H64">
        <v>1.04</v>
      </c>
      <c r="I64">
        <v>77711</v>
      </c>
      <c r="J64">
        <v>0</v>
      </c>
      <c r="K64">
        <v>77711</v>
      </c>
      <c r="L64">
        <v>0</v>
      </c>
      <c r="M64">
        <v>0</v>
      </c>
      <c r="N64">
        <v>0</v>
      </c>
      <c r="O64" t="s">
        <v>3303</v>
      </c>
      <c r="P64">
        <v>77711</v>
      </c>
    </row>
    <row r="65" spans="1:16" x14ac:dyDescent="0.35">
      <c r="A65" t="s">
        <v>3366</v>
      </c>
      <c r="B65" t="s">
        <v>3303</v>
      </c>
      <c r="C65" t="s">
        <v>3304</v>
      </c>
      <c r="D65">
        <v>268189</v>
      </c>
      <c r="E65">
        <v>0</v>
      </c>
      <c r="F65">
        <v>0</v>
      </c>
      <c r="G65">
        <v>268189</v>
      </c>
      <c r="H65">
        <v>1.04</v>
      </c>
      <c r="I65">
        <v>278917</v>
      </c>
      <c r="J65">
        <v>0</v>
      </c>
      <c r="K65">
        <v>278917</v>
      </c>
      <c r="L65">
        <v>0</v>
      </c>
      <c r="M65">
        <v>0</v>
      </c>
      <c r="N65">
        <v>0</v>
      </c>
      <c r="O65" t="s">
        <v>3303</v>
      </c>
      <c r="P65">
        <v>278917</v>
      </c>
    </row>
    <row r="66" spans="1:16" x14ac:dyDescent="0.35">
      <c r="A66" t="s">
        <v>3367</v>
      </c>
      <c r="B66" t="s">
        <v>3303</v>
      </c>
      <c r="C66" t="s">
        <v>3304</v>
      </c>
      <c r="D66">
        <v>738467</v>
      </c>
      <c r="E66">
        <v>0</v>
      </c>
      <c r="F66">
        <v>0</v>
      </c>
      <c r="G66">
        <v>738467</v>
      </c>
      <c r="H66">
        <v>1.04</v>
      </c>
      <c r="I66">
        <v>768006</v>
      </c>
      <c r="J66">
        <v>0</v>
      </c>
      <c r="K66">
        <v>768006</v>
      </c>
      <c r="L66">
        <v>0</v>
      </c>
      <c r="M66">
        <v>0</v>
      </c>
      <c r="N66">
        <v>0</v>
      </c>
      <c r="O66" t="s">
        <v>3303</v>
      </c>
      <c r="P66">
        <v>768006</v>
      </c>
    </row>
    <row r="67" spans="1:16" x14ac:dyDescent="0.35">
      <c r="A67" t="s">
        <v>3368</v>
      </c>
      <c r="B67" t="s">
        <v>3303</v>
      </c>
      <c r="C67" t="s">
        <v>3304</v>
      </c>
      <c r="D67">
        <v>82554</v>
      </c>
      <c r="E67">
        <v>0</v>
      </c>
      <c r="F67">
        <v>0</v>
      </c>
      <c r="G67">
        <v>82554</v>
      </c>
      <c r="H67">
        <v>1.04</v>
      </c>
      <c r="I67">
        <v>85856</v>
      </c>
      <c r="J67">
        <v>0</v>
      </c>
      <c r="K67">
        <v>85856</v>
      </c>
      <c r="L67">
        <v>0</v>
      </c>
      <c r="M67">
        <v>0</v>
      </c>
      <c r="N67">
        <v>0</v>
      </c>
      <c r="O67" t="s">
        <v>3303</v>
      </c>
      <c r="P67">
        <v>85856</v>
      </c>
    </row>
    <row r="68" spans="1:16" x14ac:dyDescent="0.35">
      <c r="A68" t="s">
        <v>3369</v>
      </c>
      <c r="B68" t="s">
        <v>3303</v>
      </c>
      <c r="C68" t="s">
        <v>3304</v>
      </c>
      <c r="D68">
        <v>399184</v>
      </c>
      <c r="E68">
        <v>0</v>
      </c>
      <c r="F68">
        <v>0</v>
      </c>
      <c r="G68">
        <v>399184</v>
      </c>
      <c r="H68">
        <v>1.04</v>
      </c>
      <c r="I68">
        <v>415151</v>
      </c>
      <c r="J68">
        <v>0</v>
      </c>
      <c r="K68">
        <v>415151</v>
      </c>
      <c r="L68">
        <v>0</v>
      </c>
      <c r="M68">
        <v>0</v>
      </c>
      <c r="N68">
        <v>0</v>
      </c>
      <c r="O68" t="s">
        <v>3303</v>
      </c>
      <c r="P68">
        <v>415151</v>
      </c>
    </row>
    <row r="69" spans="1:16" x14ac:dyDescent="0.35">
      <c r="A69" t="s">
        <v>3370</v>
      </c>
      <c r="B69" t="s">
        <v>3303</v>
      </c>
      <c r="C69" t="s">
        <v>3304</v>
      </c>
      <c r="D69">
        <v>4290039</v>
      </c>
      <c r="E69">
        <v>0</v>
      </c>
      <c r="F69">
        <v>0</v>
      </c>
      <c r="G69">
        <v>4290039</v>
      </c>
      <c r="H69">
        <v>1.04</v>
      </c>
      <c r="I69">
        <v>4461641</v>
      </c>
      <c r="J69">
        <v>0</v>
      </c>
      <c r="K69">
        <v>4461641</v>
      </c>
      <c r="L69">
        <v>0</v>
      </c>
      <c r="M69">
        <v>0</v>
      </c>
      <c r="N69">
        <v>0</v>
      </c>
      <c r="O69" t="s">
        <v>3303</v>
      </c>
      <c r="P69">
        <v>4461641</v>
      </c>
    </row>
    <row r="70" spans="1:16" x14ac:dyDescent="0.35">
      <c r="A70" t="s">
        <v>3371</v>
      </c>
      <c r="B70" t="s">
        <v>3303</v>
      </c>
      <c r="C70" t="s">
        <v>3304</v>
      </c>
      <c r="D70">
        <v>160800410</v>
      </c>
      <c r="E70">
        <v>0</v>
      </c>
      <c r="F70">
        <v>0</v>
      </c>
      <c r="G70">
        <v>160800410</v>
      </c>
      <c r="H70">
        <v>1.04</v>
      </c>
      <c r="I70">
        <v>167232426</v>
      </c>
      <c r="J70">
        <v>0</v>
      </c>
      <c r="K70">
        <v>167232426</v>
      </c>
      <c r="L70">
        <v>5550739</v>
      </c>
      <c r="M70">
        <v>0</v>
      </c>
      <c r="N70">
        <v>0</v>
      </c>
      <c r="O70" t="s">
        <v>3303</v>
      </c>
      <c r="P70">
        <v>172783165</v>
      </c>
    </row>
    <row r="71" spans="1:16" x14ac:dyDescent="0.35">
      <c r="A71" t="s">
        <v>3372</v>
      </c>
      <c r="B71" t="s">
        <v>3303</v>
      </c>
      <c r="C71" t="s">
        <v>3304</v>
      </c>
      <c r="D71">
        <v>4733963</v>
      </c>
      <c r="E71">
        <v>-538514</v>
      </c>
      <c r="F71">
        <v>0</v>
      </c>
      <c r="G71">
        <v>4195449</v>
      </c>
      <c r="H71">
        <v>1.04</v>
      </c>
      <c r="I71">
        <v>4363267</v>
      </c>
      <c r="J71">
        <v>50000</v>
      </c>
      <c r="K71">
        <v>4413267</v>
      </c>
      <c r="L71">
        <v>0</v>
      </c>
      <c r="M71">
        <v>0</v>
      </c>
      <c r="N71">
        <v>0</v>
      </c>
      <c r="O71" t="s">
        <v>3303</v>
      </c>
      <c r="P71">
        <v>4413267</v>
      </c>
    </row>
    <row r="72" spans="1:16" x14ac:dyDescent="0.35">
      <c r="A72" t="s">
        <v>3373</v>
      </c>
      <c r="B72" t="s">
        <v>3303</v>
      </c>
      <c r="C72" t="s">
        <v>3304</v>
      </c>
      <c r="D72">
        <v>5741448</v>
      </c>
      <c r="E72">
        <v>0</v>
      </c>
      <c r="F72">
        <v>0</v>
      </c>
      <c r="G72">
        <v>5741448</v>
      </c>
      <c r="H72">
        <v>1.04</v>
      </c>
      <c r="I72">
        <v>5971106</v>
      </c>
      <c r="J72">
        <v>150000</v>
      </c>
      <c r="K72">
        <v>6121106</v>
      </c>
      <c r="L72">
        <v>384410</v>
      </c>
      <c r="M72">
        <v>0</v>
      </c>
      <c r="N72">
        <v>0</v>
      </c>
      <c r="O72" t="s">
        <v>3303</v>
      </c>
      <c r="P72">
        <v>6505516</v>
      </c>
    </row>
    <row r="73" spans="1:16" x14ac:dyDescent="0.35">
      <c r="A73" t="s">
        <v>3374</v>
      </c>
      <c r="B73" t="s">
        <v>3303</v>
      </c>
      <c r="C73" t="s">
        <v>3304</v>
      </c>
      <c r="D73">
        <v>249393</v>
      </c>
      <c r="E73">
        <v>0</v>
      </c>
      <c r="F73">
        <v>0</v>
      </c>
      <c r="G73">
        <v>249393</v>
      </c>
      <c r="H73">
        <v>1.04</v>
      </c>
      <c r="I73">
        <v>259369</v>
      </c>
      <c r="J73">
        <v>0</v>
      </c>
      <c r="K73">
        <v>259369</v>
      </c>
      <c r="L73">
        <v>21308</v>
      </c>
      <c r="M73">
        <v>0</v>
      </c>
      <c r="N73">
        <v>0</v>
      </c>
      <c r="O73" t="s">
        <v>3303</v>
      </c>
      <c r="P73">
        <v>280677</v>
      </c>
    </row>
    <row r="74" spans="1:16" x14ac:dyDescent="0.35">
      <c r="A74" t="s">
        <v>3375</v>
      </c>
      <c r="B74" t="s">
        <v>3098</v>
      </c>
      <c r="C74" t="s">
        <v>3376</v>
      </c>
      <c r="D74" t="s">
        <v>3303</v>
      </c>
      <c r="E74" t="s">
        <v>3303</v>
      </c>
      <c r="F74" t="s">
        <v>3303</v>
      </c>
      <c r="G74" t="s">
        <v>3303</v>
      </c>
      <c r="H74">
        <v>1.04</v>
      </c>
      <c r="I74" t="s">
        <v>3303</v>
      </c>
      <c r="J74" t="s">
        <v>3303</v>
      </c>
      <c r="K74">
        <v>6783</v>
      </c>
      <c r="L74" t="s">
        <v>3303</v>
      </c>
      <c r="M74" t="s">
        <v>3303</v>
      </c>
      <c r="N74" t="s">
        <v>3303</v>
      </c>
      <c r="O74" t="s">
        <v>3303</v>
      </c>
      <c r="P74">
        <v>9220</v>
      </c>
    </row>
    <row r="75" spans="1:16" x14ac:dyDescent="0.35">
      <c r="A75" t="s">
        <v>3377</v>
      </c>
      <c r="B75" t="s">
        <v>3303</v>
      </c>
      <c r="C75" t="s">
        <v>3304</v>
      </c>
      <c r="D75">
        <v>433434</v>
      </c>
      <c r="E75">
        <v>0</v>
      </c>
      <c r="F75">
        <v>0</v>
      </c>
      <c r="G75">
        <v>433434</v>
      </c>
      <c r="H75">
        <v>1.04</v>
      </c>
      <c r="I75">
        <v>450771</v>
      </c>
      <c r="J75">
        <v>0</v>
      </c>
      <c r="K75">
        <v>450771</v>
      </c>
      <c r="L75">
        <v>27910</v>
      </c>
      <c r="M75">
        <v>0</v>
      </c>
      <c r="N75">
        <v>0</v>
      </c>
      <c r="O75" t="s">
        <v>3303</v>
      </c>
      <c r="P75">
        <v>478681</v>
      </c>
    </row>
    <row r="76" spans="1:16" x14ac:dyDescent="0.35">
      <c r="A76" t="s">
        <v>3378</v>
      </c>
      <c r="B76" t="s">
        <v>3303</v>
      </c>
      <c r="C76" t="s">
        <v>3304</v>
      </c>
      <c r="D76">
        <v>272701</v>
      </c>
      <c r="E76">
        <v>0</v>
      </c>
      <c r="F76">
        <v>0</v>
      </c>
      <c r="G76">
        <v>272701</v>
      </c>
      <c r="H76">
        <v>1.04</v>
      </c>
      <c r="I76">
        <v>283609</v>
      </c>
      <c r="J76">
        <v>0</v>
      </c>
      <c r="K76">
        <v>283609</v>
      </c>
      <c r="L76">
        <v>372800</v>
      </c>
      <c r="M76">
        <v>0</v>
      </c>
      <c r="N76">
        <v>0</v>
      </c>
      <c r="O76" t="s">
        <v>3303</v>
      </c>
      <c r="P76">
        <v>656409</v>
      </c>
    </row>
    <row r="77" spans="1:16" x14ac:dyDescent="0.35">
      <c r="A77" t="s">
        <v>3379</v>
      </c>
      <c r="B77" t="s">
        <v>3303</v>
      </c>
      <c r="C77" t="s">
        <v>3304</v>
      </c>
      <c r="D77">
        <v>334756</v>
      </c>
      <c r="E77">
        <v>0</v>
      </c>
      <c r="F77">
        <v>0</v>
      </c>
      <c r="G77">
        <v>334756</v>
      </c>
      <c r="H77">
        <v>1.04</v>
      </c>
      <c r="I77">
        <v>348146</v>
      </c>
      <c r="J77">
        <v>0</v>
      </c>
      <c r="K77">
        <v>348146</v>
      </c>
      <c r="L77">
        <v>0</v>
      </c>
      <c r="M77">
        <v>0</v>
      </c>
      <c r="N77">
        <v>0</v>
      </c>
      <c r="O77" t="s">
        <v>3303</v>
      </c>
      <c r="P77">
        <v>348146</v>
      </c>
    </row>
    <row r="78" spans="1:16" x14ac:dyDescent="0.35">
      <c r="A78" t="s">
        <v>3380</v>
      </c>
      <c r="B78" t="s">
        <v>3303</v>
      </c>
      <c r="C78" t="s">
        <v>3304</v>
      </c>
      <c r="D78">
        <v>565232</v>
      </c>
      <c r="E78">
        <v>0</v>
      </c>
      <c r="F78">
        <v>0</v>
      </c>
      <c r="G78">
        <v>565232</v>
      </c>
      <c r="H78">
        <v>1.04</v>
      </c>
      <c r="I78">
        <v>587841</v>
      </c>
      <c r="J78">
        <v>0</v>
      </c>
      <c r="K78">
        <v>587841</v>
      </c>
      <c r="L78">
        <v>100912</v>
      </c>
      <c r="M78">
        <v>0</v>
      </c>
      <c r="N78">
        <v>0</v>
      </c>
      <c r="O78" t="s">
        <v>3303</v>
      </c>
      <c r="P78">
        <v>688753</v>
      </c>
    </row>
    <row r="79" spans="1:16" x14ac:dyDescent="0.35">
      <c r="A79" t="s">
        <v>3381</v>
      </c>
      <c r="B79" t="s">
        <v>3303</v>
      </c>
      <c r="C79" t="s">
        <v>3304</v>
      </c>
      <c r="D79">
        <v>15523628</v>
      </c>
      <c r="E79">
        <v>0</v>
      </c>
      <c r="F79">
        <v>0</v>
      </c>
      <c r="G79">
        <v>15523628</v>
      </c>
      <c r="H79">
        <v>1.04</v>
      </c>
      <c r="I79">
        <v>16144573</v>
      </c>
      <c r="J79">
        <v>0</v>
      </c>
      <c r="K79">
        <v>16144573</v>
      </c>
      <c r="L79">
        <v>0</v>
      </c>
      <c r="M79">
        <v>0</v>
      </c>
      <c r="N79">
        <v>0</v>
      </c>
      <c r="O79" t="s">
        <v>3303</v>
      </c>
      <c r="P79">
        <v>16144573</v>
      </c>
    </row>
    <row r="80" spans="1:16" x14ac:dyDescent="0.35">
      <c r="A80" t="s">
        <v>3382</v>
      </c>
      <c r="B80" t="s">
        <v>3303</v>
      </c>
      <c r="C80" t="s">
        <v>3304</v>
      </c>
      <c r="D80">
        <v>12399101</v>
      </c>
      <c r="E80">
        <v>0</v>
      </c>
      <c r="F80">
        <v>0</v>
      </c>
      <c r="G80">
        <v>12399101</v>
      </c>
      <c r="H80">
        <v>1.04</v>
      </c>
      <c r="I80">
        <v>12895065</v>
      </c>
      <c r="J80">
        <v>0</v>
      </c>
      <c r="K80">
        <v>12895065</v>
      </c>
      <c r="L80">
        <v>0</v>
      </c>
      <c r="M80">
        <v>0</v>
      </c>
      <c r="N80">
        <v>0</v>
      </c>
      <c r="O80" t="s">
        <v>3303</v>
      </c>
      <c r="P80">
        <v>12895065</v>
      </c>
    </row>
    <row r="81" spans="1:16" x14ac:dyDescent="0.35">
      <c r="A81" t="s">
        <v>3383</v>
      </c>
      <c r="B81" t="s">
        <v>3303</v>
      </c>
      <c r="C81" t="s">
        <v>3304</v>
      </c>
      <c r="D81">
        <v>63023577</v>
      </c>
      <c r="E81">
        <v>0</v>
      </c>
      <c r="F81">
        <v>0</v>
      </c>
      <c r="G81">
        <v>63023577</v>
      </c>
      <c r="H81">
        <v>1.04</v>
      </c>
      <c r="I81">
        <v>65544520</v>
      </c>
      <c r="J81">
        <v>0</v>
      </c>
      <c r="K81">
        <v>65544520</v>
      </c>
      <c r="L81">
        <v>0</v>
      </c>
      <c r="M81">
        <v>0</v>
      </c>
      <c r="N81">
        <v>0</v>
      </c>
      <c r="O81" t="s">
        <v>3303</v>
      </c>
      <c r="P81">
        <v>65544520</v>
      </c>
    </row>
    <row r="82" spans="1:16" x14ac:dyDescent="0.35">
      <c r="A82" t="s">
        <v>3384</v>
      </c>
      <c r="B82" t="s">
        <v>3303</v>
      </c>
      <c r="C82" t="s">
        <v>3304</v>
      </c>
      <c r="D82">
        <v>19569156</v>
      </c>
      <c r="E82">
        <v>0</v>
      </c>
      <c r="F82">
        <v>0</v>
      </c>
      <c r="G82">
        <v>19569156</v>
      </c>
      <c r="H82">
        <v>1.04</v>
      </c>
      <c r="I82">
        <v>20351922</v>
      </c>
      <c r="J82">
        <v>0</v>
      </c>
      <c r="K82">
        <v>20351922</v>
      </c>
      <c r="L82">
        <v>0</v>
      </c>
      <c r="M82">
        <v>0</v>
      </c>
      <c r="N82">
        <v>0</v>
      </c>
      <c r="O82" t="s">
        <v>3303</v>
      </c>
      <c r="P82">
        <v>20351922</v>
      </c>
    </row>
    <row r="83" spans="1:16" x14ac:dyDescent="0.35">
      <c r="A83" t="s">
        <v>3385</v>
      </c>
      <c r="B83" t="s">
        <v>3303</v>
      </c>
      <c r="C83" t="s">
        <v>3304</v>
      </c>
      <c r="D83">
        <v>28512659</v>
      </c>
      <c r="E83">
        <v>0</v>
      </c>
      <c r="F83">
        <v>0</v>
      </c>
      <c r="G83">
        <v>28512659</v>
      </c>
      <c r="H83">
        <v>1.04</v>
      </c>
      <c r="I83">
        <v>29653165</v>
      </c>
      <c r="J83">
        <v>0</v>
      </c>
      <c r="K83">
        <v>29653165</v>
      </c>
      <c r="L83">
        <v>0</v>
      </c>
      <c r="M83">
        <v>0</v>
      </c>
      <c r="N83">
        <v>0</v>
      </c>
      <c r="O83" t="s">
        <v>3303</v>
      </c>
      <c r="P83">
        <v>29653165</v>
      </c>
    </row>
    <row r="84" spans="1:16" x14ac:dyDescent="0.35">
      <c r="A84" t="s">
        <v>3386</v>
      </c>
      <c r="B84" t="s">
        <v>3303</v>
      </c>
      <c r="C84" t="s">
        <v>3304</v>
      </c>
      <c r="D84">
        <v>7388441</v>
      </c>
      <c r="E84">
        <v>0</v>
      </c>
      <c r="F84">
        <v>0</v>
      </c>
      <c r="G84">
        <v>7388441</v>
      </c>
      <c r="H84">
        <v>1.04</v>
      </c>
      <c r="I84">
        <v>7683979</v>
      </c>
      <c r="J84">
        <v>0</v>
      </c>
      <c r="K84">
        <v>7683979</v>
      </c>
      <c r="L84">
        <v>0</v>
      </c>
      <c r="M84">
        <v>0</v>
      </c>
      <c r="N84">
        <v>0</v>
      </c>
      <c r="O84" t="s">
        <v>3303</v>
      </c>
      <c r="P84">
        <v>7683979</v>
      </c>
    </row>
    <row r="85" spans="1:16" x14ac:dyDescent="0.35">
      <c r="A85" t="s">
        <v>3387</v>
      </c>
      <c r="B85" t="s">
        <v>3303</v>
      </c>
      <c r="C85" t="s">
        <v>3304</v>
      </c>
      <c r="D85">
        <v>5295592</v>
      </c>
      <c r="E85">
        <v>0</v>
      </c>
      <c r="F85">
        <v>0</v>
      </c>
      <c r="G85">
        <v>5295592</v>
      </c>
      <c r="H85">
        <v>1.04</v>
      </c>
      <c r="I85">
        <v>5507416</v>
      </c>
      <c r="J85">
        <v>0</v>
      </c>
      <c r="K85">
        <v>5507416</v>
      </c>
      <c r="L85">
        <v>0</v>
      </c>
      <c r="M85">
        <v>0</v>
      </c>
      <c r="N85">
        <v>0</v>
      </c>
      <c r="O85" t="s">
        <v>3303</v>
      </c>
      <c r="P85">
        <v>5507416</v>
      </c>
    </row>
    <row r="86" spans="1:16" x14ac:dyDescent="0.35">
      <c r="A86" t="s">
        <v>3388</v>
      </c>
      <c r="B86" t="s">
        <v>3303</v>
      </c>
      <c r="C86" t="s">
        <v>3304</v>
      </c>
      <c r="D86">
        <v>1642784</v>
      </c>
      <c r="E86">
        <v>0</v>
      </c>
      <c r="F86">
        <v>0</v>
      </c>
      <c r="G86">
        <v>1642784</v>
      </c>
      <c r="H86">
        <v>1.04</v>
      </c>
      <c r="I86">
        <v>1708495</v>
      </c>
      <c r="J86">
        <v>0</v>
      </c>
      <c r="K86">
        <v>1708495</v>
      </c>
      <c r="L86">
        <v>0</v>
      </c>
      <c r="M86">
        <v>0</v>
      </c>
      <c r="N86">
        <v>0</v>
      </c>
      <c r="O86" t="s">
        <v>3303</v>
      </c>
      <c r="P86">
        <v>1708495</v>
      </c>
    </row>
    <row r="87" spans="1:16" x14ac:dyDescent="0.35">
      <c r="A87" t="s">
        <v>3389</v>
      </c>
      <c r="B87" t="s">
        <v>3303</v>
      </c>
      <c r="C87" t="s">
        <v>3304</v>
      </c>
      <c r="D87">
        <v>19508541</v>
      </c>
      <c r="E87">
        <v>0</v>
      </c>
      <c r="F87">
        <v>0</v>
      </c>
      <c r="G87">
        <v>19508541</v>
      </c>
      <c r="H87">
        <v>1.04</v>
      </c>
      <c r="I87">
        <v>20288883</v>
      </c>
      <c r="J87">
        <v>0</v>
      </c>
      <c r="K87">
        <v>20288883</v>
      </c>
      <c r="L87">
        <v>0</v>
      </c>
      <c r="M87">
        <v>767416</v>
      </c>
      <c r="N87">
        <v>1861028</v>
      </c>
      <c r="O87" t="s">
        <v>3303</v>
      </c>
      <c r="P87">
        <v>22917327</v>
      </c>
    </row>
    <row r="88" spans="1:16" x14ac:dyDescent="0.35">
      <c r="A88" t="s">
        <v>3390</v>
      </c>
      <c r="B88" t="s">
        <v>3303</v>
      </c>
      <c r="C88" t="s">
        <v>3304</v>
      </c>
      <c r="D88">
        <v>29406</v>
      </c>
      <c r="E88">
        <v>0</v>
      </c>
      <c r="F88">
        <v>0</v>
      </c>
      <c r="G88">
        <v>29406</v>
      </c>
      <c r="H88">
        <v>1.04</v>
      </c>
      <c r="I88">
        <v>30582</v>
      </c>
      <c r="J88">
        <v>0</v>
      </c>
      <c r="K88">
        <v>30582</v>
      </c>
      <c r="L88">
        <v>0</v>
      </c>
      <c r="M88">
        <v>0</v>
      </c>
      <c r="N88">
        <v>0</v>
      </c>
      <c r="O88" t="s">
        <v>3303</v>
      </c>
      <c r="P88">
        <v>30582</v>
      </c>
    </row>
    <row r="89" spans="1:16" x14ac:dyDescent="0.35">
      <c r="A89" t="s">
        <v>3391</v>
      </c>
      <c r="B89" t="s">
        <v>3303</v>
      </c>
      <c r="C89" t="s">
        <v>3304</v>
      </c>
      <c r="D89">
        <v>28240</v>
      </c>
      <c r="E89">
        <v>0</v>
      </c>
      <c r="F89">
        <v>0</v>
      </c>
      <c r="G89">
        <v>28240</v>
      </c>
      <c r="H89">
        <v>1.04</v>
      </c>
      <c r="I89">
        <v>29370</v>
      </c>
      <c r="J89">
        <v>0</v>
      </c>
      <c r="K89">
        <v>29370</v>
      </c>
      <c r="L89">
        <v>0</v>
      </c>
      <c r="M89">
        <v>0</v>
      </c>
      <c r="N89">
        <v>0</v>
      </c>
      <c r="O89" t="s">
        <v>3303</v>
      </c>
      <c r="P89">
        <v>29370</v>
      </c>
    </row>
    <row r="90" spans="1:16" x14ac:dyDescent="0.35">
      <c r="A90" t="s">
        <v>3392</v>
      </c>
      <c r="B90" t="s">
        <v>3303</v>
      </c>
      <c r="C90" t="s">
        <v>3304</v>
      </c>
      <c r="D90">
        <v>8281</v>
      </c>
      <c r="E90">
        <v>0</v>
      </c>
      <c r="F90">
        <v>0</v>
      </c>
      <c r="G90">
        <v>8281</v>
      </c>
      <c r="H90">
        <v>1.04</v>
      </c>
      <c r="I90">
        <v>8612</v>
      </c>
      <c r="J90">
        <v>0</v>
      </c>
      <c r="K90">
        <v>8612</v>
      </c>
      <c r="L90">
        <v>0</v>
      </c>
      <c r="M90">
        <v>0</v>
      </c>
      <c r="N90">
        <v>0</v>
      </c>
      <c r="O90" t="s">
        <v>3303</v>
      </c>
      <c r="P90">
        <v>8612</v>
      </c>
    </row>
    <row r="91" spans="1:16" x14ac:dyDescent="0.35">
      <c r="A91" t="s">
        <v>3393</v>
      </c>
      <c r="B91" t="s">
        <v>3303</v>
      </c>
      <c r="C91" t="s">
        <v>3304</v>
      </c>
      <c r="D91">
        <v>37415</v>
      </c>
      <c r="E91">
        <v>0</v>
      </c>
      <c r="F91">
        <v>0</v>
      </c>
      <c r="G91">
        <v>37415</v>
      </c>
      <c r="H91">
        <v>1.04</v>
      </c>
      <c r="I91">
        <v>38912</v>
      </c>
      <c r="J91">
        <v>0</v>
      </c>
      <c r="K91">
        <v>38912</v>
      </c>
      <c r="L91">
        <v>0</v>
      </c>
      <c r="M91">
        <v>0</v>
      </c>
      <c r="N91">
        <v>0</v>
      </c>
      <c r="O91" t="s">
        <v>3303</v>
      </c>
      <c r="P91">
        <v>38912</v>
      </c>
    </row>
    <row r="92" spans="1:16" x14ac:dyDescent="0.35">
      <c r="A92" t="s">
        <v>3394</v>
      </c>
      <c r="B92" t="s">
        <v>3303</v>
      </c>
      <c r="C92" t="s">
        <v>3304</v>
      </c>
      <c r="D92">
        <v>707787</v>
      </c>
      <c r="E92">
        <v>0</v>
      </c>
      <c r="F92">
        <v>0</v>
      </c>
      <c r="G92">
        <v>707787</v>
      </c>
      <c r="H92">
        <v>1.04</v>
      </c>
      <c r="I92">
        <v>736098</v>
      </c>
      <c r="J92">
        <v>0</v>
      </c>
      <c r="K92">
        <v>736098</v>
      </c>
      <c r="L92">
        <v>0</v>
      </c>
      <c r="M92">
        <v>0</v>
      </c>
      <c r="N92">
        <v>0</v>
      </c>
      <c r="O92" t="s">
        <v>3303</v>
      </c>
      <c r="P92">
        <v>736098</v>
      </c>
    </row>
    <row r="93" spans="1:16" x14ac:dyDescent="0.35">
      <c r="A93" t="s">
        <v>3395</v>
      </c>
      <c r="B93" t="s">
        <v>3303</v>
      </c>
      <c r="C93" t="s">
        <v>3304</v>
      </c>
      <c r="D93">
        <v>934001</v>
      </c>
      <c r="E93">
        <v>0</v>
      </c>
      <c r="F93">
        <v>0</v>
      </c>
      <c r="G93">
        <v>934001</v>
      </c>
      <c r="H93">
        <v>1.04</v>
      </c>
      <c r="I93">
        <v>971361</v>
      </c>
      <c r="J93">
        <v>0</v>
      </c>
      <c r="K93">
        <v>971361</v>
      </c>
      <c r="L93">
        <v>0</v>
      </c>
      <c r="M93">
        <v>0</v>
      </c>
      <c r="N93">
        <v>0</v>
      </c>
      <c r="O93" t="s">
        <v>3303</v>
      </c>
      <c r="P93">
        <v>971361</v>
      </c>
    </row>
    <row r="94" spans="1:16" x14ac:dyDescent="0.35">
      <c r="A94" t="s">
        <v>3396</v>
      </c>
      <c r="B94" t="s">
        <v>3303</v>
      </c>
      <c r="C94" t="s">
        <v>3304</v>
      </c>
      <c r="D94">
        <v>33051</v>
      </c>
      <c r="E94">
        <v>0</v>
      </c>
      <c r="F94">
        <v>0</v>
      </c>
      <c r="G94">
        <v>33051</v>
      </c>
      <c r="H94">
        <v>1.04</v>
      </c>
      <c r="I94">
        <v>34373</v>
      </c>
      <c r="J94">
        <v>0</v>
      </c>
      <c r="K94">
        <v>34373</v>
      </c>
      <c r="L94">
        <v>0</v>
      </c>
      <c r="M94">
        <v>0</v>
      </c>
      <c r="N94">
        <v>0</v>
      </c>
      <c r="O94" t="s">
        <v>3303</v>
      </c>
      <c r="P94">
        <v>34373</v>
      </c>
    </row>
    <row r="95" spans="1:16" x14ac:dyDescent="0.35">
      <c r="A95" t="s">
        <v>3397</v>
      </c>
      <c r="B95" t="s">
        <v>3303</v>
      </c>
      <c r="C95" t="s">
        <v>3304</v>
      </c>
      <c r="D95">
        <v>25281</v>
      </c>
      <c r="E95">
        <v>0</v>
      </c>
      <c r="F95">
        <v>0</v>
      </c>
      <c r="G95">
        <v>25281</v>
      </c>
      <c r="H95">
        <v>1.04</v>
      </c>
      <c r="I95">
        <v>26292</v>
      </c>
      <c r="J95">
        <v>0</v>
      </c>
      <c r="K95">
        <v>26292</v>
      </c>
      <c r="L95">
        <v>0</v>
      </c>
      <c r="M95">
        <v>0</v>
      </c>
      <c r="N95">
        <v>0</v>
      </c>
      <c r="O95" t="s">
        <v>3303</v>
      </c>
      <c r="P95">
        <v>26292</v>
      </c>
    </row>
    <row r="96" spans="1:16" x14ac:dyDescent="0.35">
      <c r="A96" t="s">
        <v>3398</v>
      </c>
      <c r="B96" t="s">
        <v>3303</v>
      </c>
      <c r="C96" t="s">
        <v>3304</v>
      </c>
      <c r="D96">
        <v>47313</v>
      </c>
      <c r="E96">
        <v>0</v>
      </c>
      <c r="F96">
        <v>0</v>
      </c>
      <c r="G96">
        <v>47313</v>
      </c>
      <c r="H96">
        <v>1.04</v>
      </c>
      <c r="I96">
        <v>49206</v>
      </c>
      <c r="J96">
        <v>0</v>
      </c>
      <c r="K96">
        <v>49206</v>
      </c>
      <c r="L96">
        <v>0</v>
      </c>
      <c r="M96">
        <v>0</v>
      </c>
      <c r="N96">
        <v>0</v>
      </c>
      <c r="O96" t="s">
        <v>3303</v>
      </c>
      <c r="P96">
        <v>49206</v>
      </c>
    </row>
    <row r="97" spans="1:16" x14ac:dyDescent="0.35">
      <c r="A97" t="s">
        <v>3399</v>
      </c>
      <c r="B97" t="s">
        <v>3303</v>
      </c>
      <c r="C97" t="s">
        <v>3304</v>
      </c>
      <c r="D97">
        <v>82667</v>
      </c>
      <c r="E97">
        <v>0</v>
      </c>
      <c r="F97">
        <v>0</v>
      </c>
      <c r="G97">
        <v>82667</v>
      </c>
      <c r="H97">
        <v>1.04</v>
      </c>
      <c r="I97">
        <v>85974</v>
      </c>
      <c r="J97">
        <v>0</v>
      </c>
      <c r="K97">
        <v>85974</v>
      </c>
      <c r="L97">
        <v>0</v>
      </c>
      <c r="M97">
        <v>0</v>
      </c>
      <c r="N97">
        <v>0</v>
      </c>
      <c r="O97" t="s">
        <v>3303</v>
      </c>
      <c r="P97">
        <v>85974</v>
      </c>
    </row>
    <row r="98" spans="1:16" x14ac:dyDescent="0.35">
      <c r="A98" t="s">
        <v>3400</v>
      </c>
      <c r="B98" t="s">
        <v>3303</v>
      </c>
      <c r="C98" t="s">
        <v>3304</v>
      </c>
      <c r="D98">
        <v>299422</v>
      </c>
      <c r="E98">
        <v>0</v>
      </c>
      <c r="F98">
        <v>0</v>
      </c>
      <c r="G98">
        <v>299422</v>
      </c>
      <c r="H98">
        <v>1.04</v>
      </c>
      <c r="I98">
        <v>311399</v>
      </c>
      <c r="J98">
        <v>0</v>
      </c>
      <c r="K98">
        <v>311399</v>
      </c>
      <c r="L98">
        <v>0</v>
      </c>
      <c r="M98">
        <v>0</v>
      </c>
      <c r="N98">
        <v>0</v>
      </c>
      <c r="O98" t="s">
        <v>3303</v>
      </c>
      <c r="P98">
        <v>311399</v>
      </c>
    </row>
    <row r="99" spans="1:16" x14ac:dyDescent="0.35">
      <c r="A99" t="s">
        <v>3401</v>
      </c>
      <c r="B99" t="s">
        <v>3303</v>
      </c>
      <c r="C99" t="s">
        <v>3304</v>
      </c>
      <c r="D99">
        <v>67923</v>
      </c>
      <c r="E99">
        <v>0</v>
      </c>
      <c r="F99">
        <v>0</v>
      </c>
      <c r="G99">
        <v>67923</v>
      </c>
      <c r="H99">
        <v>1.04</v>
      </c>
      <c r="I99">
        <v>70640</v>
      </c>
      <c r="J99">
        <v>0</v>
      </c>
      <c r="K99">
        <v>70640</v>
      </c>
      <c r="L99">
        <v>0</v>
      </c>
      <c r="M99">
        <v>0</v>
      </c>
      <c r="N99">
        <v>0</v>
      </c>
      <c r="O99" t="s">
        <v>3303</v>
      </c>
      <c r="P99">
        <v>70640</v>
      </c>
    </row>
    <row r="100" spans="1:16" x14ac:dyDescent="0.35">
      <c r="A100" t="s">
        <v>3402</v>
      </c>
      <c r="B100" t="s">
        <v>3303</v>
      </c>
      <c r="C100" t="s">
        <v>3304</v>
      </c>
      <c r="D100">
        <v>105468</v>
      </c>
      <c r="E100">
        <v>0</v>
      </c>
      <c r="F100">
        <v>0</v>
      </c>
      <c r="G100">
        <v>105468</v>
      </c>
      <c r="H100">
        <v>1.04</v>
      </c>
      <c r="I100">
        <v>109687</v>
      </c>
      <c r="J100">
        <v>0</v>
      </c>
      <c r="K100">
        <v>109687</v>
      </c>
      <c r="L100">
        <v>0</v>
      </c>
      <c r="M100">
        <v>0</v>
      </c>
      <c r="N100">
        <v>0</v>
      </c>
      <c r="O100" t="s">
        <v>3303</v>
      </c>
      <c r="P100">
        <v>109687</v>
      </c>
    </row>
    <row r="101" spans="1:16" x14ac:dyDescent="0.35">
      <c r="A101" t="s">
        <v>3403</v>
      </c>
      <c r="B101" t="s">
        <v>3303</v>
      </c>
      <c r="C101" t="s">
        <v>3304</v>
      </c>
      <c r="D101">
        <v>63155</v>
      </c>
      <c r="E101">
        <v>0</v>
      </c>
      <c r="F101">
        <v>0</v>
      </c>
      <c r="G101">
        <v>63155</v>
      </c>
      <c r="H101">
        <v>1.04</v>
      </c>
      <c r="I101">
        <v>65681</v>
      </c>
      <c r="J101">
        <v>0</v>
      </c>
      <c r="K101">
        <v>65681</v>
      </c>
      <c r="L101">
        <v>0</v>
      </c>
      <c r="M101">
        <v>0</v>
      </c>
      <c r="N101">
        <v>0</v>
      </c>
      <c r="O101" t="s">
        <v>3303</v>
      </c>
      <c r="P101">
        <v>65681</v>
      </c>
    </row>
    <row r="102" spans="1:16" x14ac:dyDescent="0.35">
      <c r="A102" t="s">
        <v>3404</v>
      </c>
      <c r="B102" t="s">
        <v>3303</v>
      </c>
      <c r="C102" t="s">
        <v>3304</v>
      </c>
      <c r="D102">
        <v>16298</v>
      </c>
      <c r="E102">
        <v>0</v>
      </c>
      <c r="F102">
        <v>0</v>
      </c>
      <c r="G102">
        <v>16298</v>
      </c>
      <c r="H102">
        <v>1.04</v>
      </c>
      <c r="I102">
        <v>16950</v>
      </c>
      <c r="J102">
        <v>0</v>
      </c>
      <c r="K102">
        <v>16950</v>
      </c>
      <c r="L102">
        <v>0</v>
      </c>
      <c r="M102">
        <v>0</v>
      </c>
      <c r="N102">
        <v>0</v>
      </c>
      <c r="O102" t="s">
        <v>3303</v>
      </c>
      <c r="P102">
        <v>16950</v>
      </c>
    </row>
    <row r="103" spans="1:16" x14ac:dyDescent="0.35">
      <c r="A103" t="s">
        <v>3405</v>
      </c>
      <c r="B103" t="s">
        <v>3303</v>
      </c>
      <c r="C103" t="s">
        <v>3304</v>
      </c>
      <c r="D103">
        <v>216818</v>
      </c>
      <c r="E103">
        <v>0</v>
      </c>
      <c r="F103">
        <v>0</v>
      </c>
      <c r="G103">
        <v>216818</v>
      </c>
      <c r="H103">
        <v>1.04</v>
      </c>
      <c r="I103">
        <v>225491</v>
      </c>
      <c r="J103">
        <v>0</v>
      </c>
      <c r="K103">
        <v>225491</v>
      </c>
      <c r="L103">
        <v>0</v>
      </c>
      <c r="M103">
        <v>0</v>
      </c>
      <c r="N103">
        <v>0</v>
      </c>
      <c r="O103" t="s">
        <v>3303</v>
      </c>
      <c r="P103">
        <v>225491</v>
      </c>
    </row>
    <row r="104" spans="1:16" x14ac:dyDescent="0.35">
      <c r="A104" t="s">
        <v>3406</v>
      </c>
      <c r="B104" t="s">
        <v>3303</v>
      </c>
      <c r="C104" t="s">
        <v>3304</v>
      </c>
      <c r="D104">
        <v>21323</v>
      </c>
      <c r="E104">
        <v>0</v>
      </c>
      <c r="F104">
        <v>0</v>
      </c>
      <c r="G104">
        <v>21323</v>
      </c>
      <c r="H104">
        <v>1.04</v>
      </c>
      <c r="I104">
        <v>22176</v>
      </c>
      <c r="J104">
        <v>0</v>
      </c>
      <c r="K104">
        <v>22176</v>
      </c>
      <c r="L104">
        <v>0</v>
      </c>
      <c r="M104">
        <v>0</v>
      </c>
      <c r="N104">
        <v>0</v>
      </c>
      <c r="O104" t="s">
        <v>3303</v>
      </c>
      <c r="P104">
        <v>22176</v>
      </c>
    </row>
    <row r="105" spans="1:16" x14ac:dyDescent="0.35">
      <c r="A105" t="s">
        <v>3407</v>
      </c>
      <c r="B105" t="s">
        <v>3303</v>
      </c>
      <c r="C105" t="s">
        <v>3304</v>
      </c>
      <c r="D105">
        <v>11996</v>
      </c>
      <c r="E105">
        <v>0</v>
      </c>
      <c r="F105">
        <v>0</v>
      </c>
      <c r="G105">
        <v>11996</v>
      </c>
      <c r="H105">
        <v>1.04</v>
      </c>
      <c r="I105">
        <v>12476</v>
      </c>
      <c r="J105">
        <v>0</v>
      </c>
      <c r="K105">
        <v>12476</v>
      </c>
      <c r="L105">
        <v>0</v>
      </c>
      <c r="M105">
        <v>0</v>
      </c>
      <c r="N105">
        <v>0</v>
      </c>
      <c r="O105" t="s">
        <v>3303</v>
      </c>
      <c r="P105">
        <v>12476</v>
      </c>
    </row>
    <row r="106" spans="1:16" x14ac:dyDescent="0.35">
      <c r="A106" t="s">
        <v>3408</v>
      </c>
      <c r="B106" t="s">
        <v>3303</v>
      </c>
      <c r="C106" t="s">
        <v>3304</v>
      </c>
      <c r="D106">
        <v>16916</v>
      </c>
      <c r="E106">
        <v>0</v>
      </c>
      <c r="F106">
        <v>0</v>
      </c>
      <c r="G106">
        <v>16916</v>
      </c>
      <c r="H106">
        <v>1.04</v>
      </c>
      <c r="I106">
        <v>17593</v>
      </c>
      <c r="J106">
        <v>0</v>
      </c>
      <c r="K106">
        <v>17593</v>
      </c>
      <c r="L106">
        <v>0</v>
      </c>
      <c r="M106">
        <v>0</v>
      </c>
      <c r="N106">
        <v>0</v>
      </c>
      <c r="O106" t="s">
        <v>3303</v>
      </c>
      <c r="P106">
        <v>17593</v>
      </c>
    </row>
    <row r="107" spans="1:16" x14ac:dyDescent="0.35">
      <c r="A107" t="s">
        <v>3409</v>
      </c>
      <c r="B107" t="s">
        <v>3303</v>
      </c>
      <c r="C107" t="s">
        <v>3304</v>
      </c>
      <c r="D107">
        <v>16571</v>
      </c>
      <c r="E107">
        <v>0</v>
      </c>
      <c r="F107">
        <v>0</v>
      </c>
      <c r="G107">
        <v>16571</v>
      </c>
      <c r="H107">
        <v>1.04</v>
      </c>
      <c r="I107">
        <v>17234</v>
      </c>
      <c r="J107">
        <v>0</v>
      </c>
      <c r="K107">
        <v>17234</v>
      </c>
      <c r="L107">
        <v>0</v>
      </c>
      <c r="M107">
        <v>0</v>
      </c>
      <c r="N107">
        <v>0</v>
      </c>
      <c r="O107" t="s">
        <v>3303</v>
      </c>
      <c r="P107">
        <v>17234</v>
      </c>
    </row>
    <row r="108" spans="1:16" x14ac:dyDescent="0.35">
      <c r="A108" t="s">
        <v>3410</v>
      </c>
      <c r="B108" t="s">
        <v>3303</v>
      </c>
      <c r="C108" t="s">
        <v>3304</v>
      </c>
      <c r="D108">
        <v>27060</v>
      </c>
      <c r="E108">
        <v>0</v>
      </c>
      <c r="F108">
        <v>0</v>
      </c>
      <c r="G108">
        <v>27060</v>
      </c>
      <c r="H108">
        <v>1.04</v>
      </c>
      <c r="I108">
        <v>28142</v>
      </c>
      <c r="J108">
        <v>0</v>
      </c>
      <c r="K108">
        <v>28142</v>
      </c>
      <c r="L108">
        <v>0</v>
      </c>
      <c r="M108">
        <v>0</v>
      </c>
      <c r="N108">
        <v>0</v>
      </c>
      <c r="O108" t="s">
        <v>3303</v>
      </c>
      <c r="P108">
        <v>28142</v>
      </c>
    </row>
    <row r="109" spans="1:16" x14ac:dyDescent="0.35">
      <c r="A109" t="s">
        <v>3411</v>
      </c>
      <c r="B109" t="s">
        <v>3303</v>
      </c>
      <c r="C109" t="s">
        <v>3304</v>
      </c>
      <c r="D109">
        <v>36525</v>
      </c>
      <c r="E109">
        <v>0</v>
      </c>
      <c r="F109">
        <v>0</v>
      </c>
      <c r="G109">
        <v>36525</v>
      </c>
      <c r="H109">
        <v>1.04</v>
      </c>
      <c r="I109">
        <v>37986</v>
      </c>
      <c r="J109">
        <v>0</v>
      </c>
      <c r="K109">
        <v>37986</v>
      </c>
      <c r="L109">
        <v>0</v>
      </c>
      <c r="M109">
        <v>0</v>
      </c>
      <c r="N109">
        <v>0</v>
      </c>
      <c r="O109" t="s">
        <v>3303</v>
      </c>
      <c r="P109">
        <v>37986</v>
      </c>
    </row>
    <row r="110" spans="1:16" x14ac:dyDescent="0.35">
      <c r="A110" t="s">
        <v>3412</v>
      </c>
      <c r="B110" t="s">
        <v>3303</v>
      </c>
      <c r="C110" t="s">
        <v>3304</v>
      </c>
      <c r="D110">
        <v>92943</v>
      </c>
      <c r="E110">
        <v>0</v>
      </c>
      <c r="F110">
        <v>0</v>
      </c>
      <c r="G110">
        <v>92943</v>
      </c>
      <c r="H110">
        <v>1.04</v>
      </c>
      <c r="I110">
        <v>96661</v>
      </c>
      <c r="J110">
        <v>0</v>
      </c>
      <c r="K110">
        <v>96661</v>
      </c>
      <c r="L110">
        <v>0</v>
      </c>
      <c r="M110">
        <v>0</v>
      </c>
      <c r="N110">
        <v>0</v>
      </c>
      <c r="O110" t="s">
        <v>3303</v>
      </c>
      <c r="P110">
        <v>96661</v>
      </c>
    </row>
    <row r="111" spans="1:16" x14ac:dyDescent="0.35">
      <c r="A111" t="s">
        <v>3413</v>
      </c>
      <c r="B111" t="s">
        <v>3303</v>
      </c>
      <c r="C111" t="s">
        <v>3304</v>
      </c>
      <c r="D111">
        <v>34886875</v>
      </c>
      <c r="E111">
        <v>0</v>
      </c>
      <c r="F111">
        <v>0</v>
      </c>
      <c r="G111">
        <v>34886875</v>
      </c>
      <c r="H111">
        <v>1.04</v>
      </c>
      <c r="I111">
        <v>36282350</v>
      </c>
      <c r="J111">
        <v>0</v>
      </c>
      <c r="K111">
        <v>36282350</v>
      </c>
      <c r="L111">
        <v>1601438</v>
      </c>
      <c r="M111">
        <v>0</v>
      </c>
      <c r="N111">
        <v>0</v>
      </c>
      <c r="O111" t="s">
        <v>3303</v>
      </c>
      <c r="P111">
        <v>37883788</v>
      </c>
    </row>
    <row r="112" spans="1:16" x14ac:dyDescent="0.35">
      <c r="A112" t="s">
        <v>3414</v>
      </c>
      <c r="B112" t="s">
        <v>3303</v>
      </c>
      <c r="C112" t="s">
        <v>3304</v>
      </c>
      <c r="D112">
        <v>16804</v>
      </c>
      <c r="E112">
        <v>0</v>
      </c>
      <c r="F112">
        <v>0</v>
      </c>
      <c r="G112">
        <v>16804</v>
      </c>
      <c r="H112">
        <v>1.04</v>
      </c>
      <c r="I112">
        <v>17476</v>
      </c>
      <c r="J112">
        <v>0</v>
      </c>
      <c r="K112">
        <v>17476</v>
      </c>
      <c r="L112">
        <v>0</v>
      </c>
      <c r="M112">
        <v>0</v>
      </c>
      <c r="N112">
        <v>0</v>
      </c>
      <c r="O112" t="s">
        <v>3303</v>
      </c>
      <c r="P112">
        <v>17476</v>
      </c>
    </row>
    <row r="113" spans="1:16" x14ac:dyDescent="0.35">
      <c r="A113" t="s">
        <v>3415</v>
      </c>
      <c r="B113" t="s">
        <v>3303</v>
      </c>
      <c r="C113" t="s">
        <v>3304</v>
      </c>
      <c r="D113">
        <v>13578</v>
      </c>
      <c r="E113">
        <v>0</v>
      </c>
      <c r="F113">
        <v>0</v>
      </c>
      <c r="G113">
        <v>13578</v>
      </c>
      <c r="H113">
        <v>1.04</v>
      </c>
      <c r="I113">
        <v>14121</v>
      </c>
      <c r="J113">
        <v>0</v>
      </c>
      <c r="K113">
        <v>14121</v>
      </c>
      <c r="L113">
        <v>0</v>
      </c>
      <c r="M113">
        <v>0</v>
      </c>
      <c r="N113">
        <v>0</v>
      </c>
      <c r="O113" t="s">
        <v>3303</v>
      </c>
      <c r="P113">
        <v>14121</v>
      </c>
    </row>
    <row r="114" spans="1:16" x14ac:dyDescent="0.35">
      <c r="A114" t="s">
        <v>3416</v>
      </c>
      <c r="B114" t="s">
        <v>3303</v>
      </c>
      <c r="C114" t="s">
        <v>3304</v>
      </c>
      <c r="D114">
        <v>28058</v>
      </c>
      <c r="E114">
        <v>0</v>
      </c>
      <c r="F114">
        <v>0</v>
      </c>
      <c r="G114">
        <v>28058</v>
      </c>
      <c r="H114">
        <v>1.04</v>
      </c>
      <c r="I114">
        <v>29180</v>
      </c>
      <c r="J114">
        <v>0</v>
      </c>
      <c r="K114">
        <v>29180</v>
      </c>
      <c r="L114">
        <v>0</v>
      </c>
      <c r="M114">
        <v>0</v>
      </c>
      <c r="N114">
        <v>0</v>
      </c>
      <c r="O114" t="s">
        <v>3303</v>
      </c>
      <c r="P114">
        <v>29180</v>
      </c>
    </row>
    <row r="115" spans="1:16" x14ac:dyDescent="0.35">
      <c r="A115" t="s">
        <v>3417</v>
      </c>
      <c r="B115" t="s">
        <v>3303</v>
      </c>
      <c r="C115" t="s">
        <v>3304</v>
      </c>
      <c r="D115">
        <v>367391</v>
      </c>
      <c r="E115">
        <v>0</v>
      </c>
      <c r="F115">
        <v>0</v>
      </c>
      <c r="G115">
        <v>367391</v>
      </c>
      <c r="H115">
        <v>1.04</v>
      </c>
      <c r="I115">
        <v>382087</v>
      </c>
      <c r="J115">
        <v>0</v>
      </c>
      <c r="K115">
        <v>382087</v>
      </c>
      <c r="L115">
        <v>21020</v>
      </c>
      <c r="M115">
        <v>0</v>
      </c>
      <c r="N115">
        <v>0</v>
      </c>
      <c r="O115" t="s">
        <v>3303</v>
      </c>
      <c r="P115">
        <v>403107</v>
      </c>
    </row>
    <row r="116" spans="1:16" x14ac:dyDescent="0.35">
      <c r="A116" t="s">
        <v>3418</v>
      </c>
      <c r="B116" t="s">
        <v>3303</v>
      </c>
      <c r="C116" t="s">
        <v>3304</v>
      </c>
      <c r="D116">
        <v>10725</v>
      </c>
      <c r="E116">
        <v>0</v>
      </c>
      <c r="F116">
        <v>0</v>
      </c>
      <c r="G116">
        <v>10725</v>
      </c>
      <c r="H116">
        <v>1.04</v>
      </c>
      <c r="I116">
        <v>11154</v>
      </c>
      <c r="J116">
        <v>0</v>
      </c>
      <c r="K116">
        <v>11154</v>
      </c>
      <c r="L116">
        <v>0</v>
      </c>
      <c r="M116">
        <v>0</v>
      </c>
      <c r="N116">
        <v>0</v>
      </c>
      <c r="O116" t="s">
        <v>3303</v>
      </c>
      <c r="P116">
        <v>11154</v>
      </c>
    </row>
    <row r="117" spans="1:16" x14ac:dyDescent="0.35">
      <c r="A117" t="s">
        <v>3419</v>
      </c>
      <c r="B117" t="s">
        <v>1440</v>
      </c>
      <c r="C117" t="s">
        <v>3376</v>
      </c>
      <c r="D117" t="s">
        <v>3303</v>
      </c>
      <c r="E117" t="s">
        <v>3303</v>
      </c>
      <c r="F117" t="s">
        <v>3303</v>
      </c>
      <c r="G117" t="s">
        <v>3303</v>
      </c>
      <c r="H117">
        <v>1.04</v>
      </c>
      <c r="I117" t="s">
        <v>3303</v>
      </c>
      <c r="J117" t="s">
        <v>3303</v>
      </c>
      <c r="K117">
        <v>1516353</v>
      </c>
      <c r="L117" t="s">
        <v>3303</v>
      </c>
      <c r="M117" t="s">
        <v>3303</v>
      </c>
      <c r="N117" t="s">
        <v>3303</v>
      </c>
      <c r="O117" t="s">
        <v>3303</v>
      </c>
      <c r="P117">
        <v>1531810</v>
      </c>
    </row>
    <row r="118" spans="1:16" x14ac:dyDescent="0.35">
      <c r="A118" t="s">
        <v>3420</v>
      </c>
      <c r="B118" t="s">
        <v>3303</v>
      </c>
      <c r="C118" t="s">
        <v>3304</v>
      </c>
      <c r="D118">
        <v>22220642</v>
      </c>
      <c r="E118">
        <v>0</v>
      </c>
      <c r="F118">
        <v>0</v>
      </c>
      <c r="G118">
        <v>22220642</v>
      </c>
      <c r="H118">
        <v>1.04</v>
      </c>
      <c r="I118">
        <v>23109468</v>
      </c>
      <c r="J118">
        <v>0</v>
      </c>
      <c r="K118">
        <v>23109468</v>
      </c>
      <c r="L118">
        <v>0</v>
      </c>
      <c r="M118">
        <v>0</v>
      </c>
      <c r="N118">
        <v>0</v>
      </c>
      <c r="O118" t="s">
        <v>3303</v>
      </c>
      <c r="P118">
        <v>23109468</v>
      </c>
    </row>
    <row r="119" spans="1:16" x14ac:dyDescent="0.35">
      <c r="A119" t="s">
        <v>3421</v>
      </c>
      <c r="B119" t="s">
        <v>3303</v>
      </c>
      <c r="C119" t="s">
        <v>3304</v>
      </c>
      <c r="D119">
        <v>1339498</v>
      </c>
      <c r="E119">
        <v>0</v>
      </c>
      <c r="F119">
        <v>0</v>
      </c>
      <c r="G119">
        <v>1339498</v>
      </c>
      <c r="H119">
        <v>1.04</v>
      </c>
      <c r="I119">
        <v>1393078</v>
      </c>
      <c r="J119">
        <v>0</v>
      </c>
      <c r="K119">
        <v>1393078</v>
      </c>
      <c r="L119">
        <v>0</v>
      </c>
      <c r="M119">
        <v>0</v>
      </c>
      <c r="N119">
        <v>0</v>
      </c>
      <c r="O119" t="s">
        <v>3303</v>
      </c>
      <c r="P119">
        <v>1393078</v>
      </c>
    </row>
    <row r="120" spans="1:16" x14ac:dyDescent="0.35">
      <c r="A120" t="s">
        <v>3422</v>
      </c>
      <c r="B120" t="s">
        <v>1440</v>
      </c>
      <c r="C120" t="s">
        <v>3376</v>
      </c>
      <c r="D120" t="s">
        <v>3303</v>
      </c>
      <c r="E120" t="s">
        <v>3303</v>
      </c>
      <c r="F120" t="s">
        <v>3303</v>
      </c>
      <c r="G120" t="s">
        <v>3303</v>
      </c>
      <c r="H120">
        <v>1.04</v>
      </c>
      <c r="I120" t="s">
        <v>3303</v>
      </c>
      <c r="J120" t="s">
        <v>3303</v>
      </c>
      <c r="K120">
        <v>0</v>
      </c>
      <c r="L120" t="s">
        <v>3303</v>
      </c>
      <c r="M120" t="s">
        <v>3303</v>
      </c>
      <c r="N120" t="s">
        <v>3303</v>
      </c>
      <c r="O120" t="s">
        <v>3303</v>
      </c>
      <c r="P120">
        <v>0</v>
      </c>
    </row>
    <row r="121" spans="1:16" x14ac:dyDescent="0.35">
      <c r="A121" t="s">
        <v>3423</v>
      </c>
      <c r="B121" t="s">
        <v>3303</v>
      </c>
      <c r="C121" t="s">
        <v>3304</v>
      </c>
      <c r="D121">
        <v>3204737</v>
      </c>
      <c r="E121">
        <v>0</v>
      </c>
      <c r="F121">
        <v>0</v>
      </c>
      <c r="G121">
        <v>3204737</v>
      </c>
      <c r="H121">
        <v>1.04</v>
      </c>
      <c r="I121">
        <v>3332926</v>
      </c>
      <c r="J121">
        <v>0</v>
      </c>
      <c r="K121">
        <v>3332926</v>
      </c>
      <c r="L121">
        <v>0</v>
      </c>
      <c r="M121">
        <v>0</v>
      </c>
      <c r="N121">
        <v>0</v>
      </c>
      <c r="O121" t="s">
        <v>3303</v>
      </c>
      <c r="P121">
        <v>3332926</v>
      </c>
    </row>
    <row r="122" spans="1:16" x14ac:dyDescent="0.35">
      <c r="A122" t="s">
        <v>3424</v>
      </c>
      <c r="B122" t="s">
        <v>1440</v>
      </c>
      <c r="C122" t="s">
        <v>3376</v>
      </c>
      <c r="D122" t="s">
        <v>3303</v>
      </c>
      <c r="E122" t="s">
        <v>3303</v>
      </c>
      <c r="F122" t="s">
        <v>3303</v>
      </c>
      <c r="G122" t="s">
        <v>3303</v>
      </c>
      <c r="H122">
        <v>1.04</v>
      </c>
      <c r="I122" t="s">
        <v>3303</v>
      </c>
      <c r="J122" t="s">
        <v>3303</v>
      </c>
      <c r="K122">
        <v>71162</v>
      </c>
      <c r="L122" t="s">
        <v>3303</v>
      </c>
      <c r="M122" t="s">
        <v>3303</v>
      </c>
      <c r="N122" t="s">
        <v>3303</v>
      </c>
      <c r="O122" t="s">
        <v>3303</v>
      </c>
      <c r="P122">
        <v>71162</v>
      </c>
    </row>
    <row r="123" spans="1:16" x14ac:dyDescent="0.35">
      <c r="A123" t="s">
        <v>3425</v>
      </c>
      <c r="B123" t="s">
        <v>3303</v>
      </c>
      <c r="C123" t="s">
        <v>3304</v>
      </c>
      <c r="D123">
        <v>1955751</v>
      </c>
      <c r="E123">
        <v>0</v>
      </c>
      <c r="F123">
        <v>0</v>
      </c>
      <c r="G123">
        <v>1955751</v>
      </c>
      <c r="H123">
        <v>1.04</v>
      </c>
      <c r="I123">
        <v>2033981</v>
      </c>
      <c r="J123">
        <v>0</v>
      </c>
      <c r="K123">
        <v>2033981</v>
      </c>
      <c r="L123">
        <v>0</v>
      </c>
      <c r="M123">
        <v>0</v>
      </c>
      <c r="N123">
        <v>0</v>
      </c>
      <c r="O123" t="s">
        <v>3303</v>
      </c>
      <c r="P123">
        <v>2033981</v>
      </c>
    </row>
    <row r="124" spans="1:16" x14ac:dyDescent="0.35">
      <c r="A124" t="s">
        <v>3426</v>
      </c>
      <c r="B124" t="s">
        <v>3303</v>
      </c>
      <c r="C124" t="s">
        <v>3304</v>
      </c>
      <c r="D124">
        <v>4044998</v>
      </c>
      <c r="E124">
        <v>0</v>
      </c>
      <c r="F124">
        <v>0</v>
      </c>
      <c r="G124">
        <v>4044998</v>
      </c>
      <c r="H124">
        <v>1.04</v>
      </c>
      <c r="I124">
        <v>4206798</v>
      </c>
      <c r="J124">
        <v>0</v>
      </c>
      <c r="K124">
        <v>4206798</v>
      </c>
      <c r="L124">
        <v>149255</v>
      </c>
      <c r="M124">
        <v>101865</v>
      </c>
      <c r="N124">
        <v>509207</v>
      </c>
      <c r="O124" t="s">
        <v>3303</v>
      </c>
      <c r="P124">
        <v>4967125</v>
      </c>
    </row>
    <row r="125" spans="1:16" x14ac:dyDescent="0.35">
      <c r="A125" t="s">
        <v>3427</v>
      </c>
      <c r="B125" t="s">
        <v>3303</v>
      </c>
      <c r="C125" t="s">
        <v>3304</v>
      </c>
      <c r="D125">
        <v>19389</v>
      </c>
      <c r="E125">
        <v>0</v>
      </c>
      <c r="F125">
        <v>0</v>
      </c>
      <c r="G125">
        <v>19389</v>
      </c>
      <c r="H125">
        <v>1.04</v>
      </c>
      <c r="I125">
        <v>20165</v>
      </c>
      <c r="J125">
        <v>0</v>
      </c>
      <c r="K125">
        <v>20165</v>
      </c>
      <c r="L125">
        <v>0</v>
      </c>
      <c r="M125">
        <v>0</v>
      </c>
      <c r="N125">
        <v>0</v>
      </c>
      <c r="O125" t="s">
        <v>3303</v>
      </c>
      <c r="P125">
        <v>20165</v>
      </c>
    </row>
    <row r="126" spans="1:16" x14ac:dyDescent="0.35">
      <c r="A126" t="s">
        <v>3428</v>
      </c>
      <c r="B126" t="s">
        <v>3303</v>
      </c>
      <c r="C126" t="s">
        <v>3304</v>
      </c>
      <c r="D126">
        <v>42699</v>
      </c>
      <c r="E126">
        <v>0</v>
      </c>
      <c r="F126">
        <v>0</v>
      </c>
      <c r="G126">
        <v>42699</v>
      </c>
      <c r="H126">
        <v>1.04</v>
      </c>
      <c r="I126">
        <v>44407</v>
      </c>
      <c r="J126">
        <v>0</v>
      </c>
      <c r="K126">
        <v>44407</v>
      </c>
      <c r="L126">
        <v>0</v>
      </c>
      <c r="M126">
        <v>0</v>
      </c>
      <c r="N126">
        <v>0</v>
      </c>
      <c r="O126" t="s">
        <v>3303</v>
      </c>
      <c r="P126">
        <v>44407</v>
      </c>
    </row>
    <row r="127" spans="1:16" x14ac:dyDescent="0.35">
      <c r="A127" t="s">
        <v>3429</v>
      </c>
      <c r="B127" t="s">
        <v>3303</v>
      </c>
      <c r="C127" t="s">
        <v>3304</v>
      </c>
      <c r="D127">
        <v>32417</v>
      </c>
      <c r="E127">
        <v>0</v>
      </c>
      <c r="F127">
        <v>0</v>
      </c>
      <c r="G127">
        <v>32417</v>
      </c>
      <c r="H127">
        <v>1.04</v>
      </c>
      <c r="I127">
        <v>33714</v>
      </c>
      <c r="J127">
        <v>0</v>
      </c>
      <c r="K127">
        <v>33714</v>
      </c>
      <c r="L127">
        <v>0</v>
      </c>
      <c r="M127">
        <v>0</v>
      </c>
      <c r="N127">
        <v>0</v>
      </c>
      <c r="O127" t="s">
        <v>3303</v>
      </c>
      <c r="P127">
        <v>33714</v>
      </c>
    </row>
    <row r="128" spans="1:16" x14ac:dyDescent="0.35">
      <c r="A128" t="s">
        <v>3430</v>
      </c>
      <c r="B128" t="s">
        <v>3303</v>
      </c>
      <c r="C128" t="s">
        <v>3304</v>
      </c>
      <c r="D128">
        <v>4123</v>
      </c>
      <c r="E128">
        <v>0</v>
      </c>
      <c r="F128">
        <v>0</v>
      </c>
      <c r="G128">
        <v>4123</v>
      </c>
      <c r="H128">
        <v>1.04</v>
      </c>
      <c r="I128">
        <v>4288</v>
      </c>
      <c r="J128">
        <v>0</v>
      </c>
      <c r="K128">
        <v>4288</v>
      </c>
      <c r="L128">
        <v>0</v>
      </c>
      <c r="M128">
        <v>0</v>
      </c>
      <c r="N128">
        <v>0</v>
      </c>
      <c r="O128" t="s">
        <v>3303</v>
      </c>
      <c r="P128">
        <v>4288</v>
      </c>
    </row>
    <row r="129" spans="1:16" x14ac:dyDescent="0.35">
      <c r="A129" t="s">
        <v>3431</v>
      </c>
      <c r="B129" t="s">
        <v>3303</v>
      </c>
      <c r="C129" t="s">
        <v>3304</v>
      </c>
      <c r="D129">
        <v>11472</v>
      </c>
      <c r="E129">
        <v>0</v>
      </c>
      <c r="F129">
        <v>0</v>
      </c>
      <c r="G129">
        <v>11472</v>
      </c>
      <c r="H129">
        <v>1.04</v>
      </c>
      <c r="I129">
        <v>11931</v>
      </c>
      <c r="J129">
        <v>0</v>
      </c>
      <c r="K129">
        <v>11931</v>
      </c>
      <c r="L129">
        <v>0</v>
      </c>
      <c r="M129">
        <v>0</v>
      </c>
      <c r="N129">
        <v>0</v>
      </c>
      <c r="O129" t="s">
        <v>3303</v>
      </c>
      <c r="P129">
        <v>11931</v>
      </c>
    </row>
    <row r="130" spans="1:16" x14ac:dyDescent="0.35">
      <c r="A130" t="s">
        <v>3432</v>
      </c>
      <c r="B130" t="s">
        <v>3303</v>
      </c>
      <c r="C130" t="s">
        <v>3304</v>
      </c>
      <c r="D130">
        <v>19264</v>
      </c>
      <c r="E130">
        <v>0</v>
      </c>
      <c r="F130">
        <v>0</v>
      </c>
      <c r="G130">
        <v>19264</v>
      </c>
      <c r="H130">
        <v>1.04</v>
      </c>
      <c r="I130">
        <v>20035</v>
      </c>
      <c r="J130">
        <v>0</v>
      </c>
      <c r="K130">
        <v>20035</v>
      </c>
      <c r="L130">
        <v>0</v>
      </c>
      <c r="M130">
        <v>0</v>
      </c>
      <c r="N130">
        <v>0</v>
      </c>
      <c r="O130" t="s">
        <v>3303</v>
      </c>
      <c r="P130">
        <v>20035</v>
      </c>
    </row>
    <row r="131" spans="1:16" x14ac:dyDescent="0.35">
      <c r="A131" t="s">
        <v>3433</v>
      </c>
      <c r="B131" t="s">
        <v>3303</v>
      </c>
      <c r="C131" t="s">
        <v>3304</v>
      </c>
      <c r="D131">
        <v>10533</v>
      </c>
      <c r="E131">
        <v>0</v>
      </c>
      <c r="F131">
        <v>0</v>
      </c>
      <c r="G131">
        <v>10533</v>
      </c>
      <c r="H131">
        <v>1.04</v>
      </c>
      <c r="I131">
        <v>10954</v>
      </c>
      <c r="J131">
        <v>0</v>
      </c>
      <c r="K131">
        <v>10954</v>
      </c>
      <c r="L131">
        <v>0</v>
      </c>
      <c r="M131">
        <v>0</v>
      </c>
      <c r="N131">
        <v>0</v>
      </c>
      <c r="O131" t="s">
        <v>3303</v>
      </c>
      <c r="P131">
        <v>10954</v>
      </c>
    </row>
    <row r="132" spans="1:16" x14ac:dyDescent="0.35">
      <c r="A132" t="s">
        <v>3434</v>
      </c>
      <c r="B132" t="s">
        <v>3303</v>
      </c>
      <c r="C132" t="s">
        <v>3304</v>
      </c>
      <c r="D132">
        <v>35721</v>
      </c>
      <c r="E132">
        <v>0</v>
      </c>
      <c r="F132">
        <v>0</v>
      </c>
      <c r="G132">
        <v>35721</v>
      </c>
      <c r="H132">
        <v>1.04</v>
      </c>
      <c r="I132">
        <v>37150</v>
      </c>
      <c r="J132">
        <v>0</v>
      </c>
      <c r="K132">
        <v>37150</v>
      </c>
      <c r="L132">
        <v>0</v>
      </c>
      <c r="M132">
        <v>0</v>
      </c>
      <c r="N132">
        <v>0</v>
      </c>
      <c r="O132" t="s">
        <v>3303</v>
      </c>
      <c r="P132">
        <v>37150</v>
      </c>
    </row>
    <row r="133" spans="1:16" x14ac:dyDescent="0.35">
      <c r="A133" t="s">
        <v>3435</v>
      </c>
      <c r="B133" t="s">
        <v>3303</v>
      </c>
      <c r="C133" t="s">
        <v>3304</v>
      </c>
      <c r="D133">
        <v>39187</v>
      </c>
      <c r="E133">
        <v>0</v>
      </c>
      <c r="F133">
        <v>0</v>
      </c>
      <c r="G133">
        <v>39187</v>
      </c>
      <c r="H133">
        <v>1.04</v>
      </c>
      <c r="I133">
        <v>40754</v>
      </c>
      <c r="J133">
        <v>0</v>
      </c>
      <c r="K133">
        <v>40754</v>
      </c>
      <c r="L133">
        <v>0</v>
      </c>
      <c r="M133">
        <v>0</v>
      </c>
      <c r="N133">
        <v>0</v>
      </c>
      <c r="O133" t="s">
        <v>3303</v>
      </c>
      <c r="P133">
        <v>40754</v>
      </c>
    </row>
    <row r="134" spans="1:16" x14ac:dyDescent="0.35">
      <c r="A134" t="s">
        <v>3436</v>
      </c>
      <c r="B134" t="s">
        <v>3303</v>
      </c>
      <c r="C134" t="s">
        <v>3304</v>
      </c>
      <c r="D134">
        <v>16414</v>
      </c>
      <c r="E134">
        <v>0</v>
      </c>
      <c r="F134">
        <v>0</v>
      </c>
      <c r="G134">
        <v>16414</v>
      </c>
      <c r="H134">
        <v>1.04</v>
      </c>
      <c r="I134">
        <v>17071</v>
      </c>
      <c r="J134">
        <v>0</v>
      </c>
      <c r="K134">
        <v>17071</v>
      </c>
      <c r="L134">
        <v>0</v>
      </c>
      <c r="M134">
        <v>0</v>
      </c>
      <c r="N134">
        <v>0</v>
      </c>
      <c r="O134" t="s">
        <v>3303</v>
      </c>
      <c r="P134">
        <v>17071</v>
      </c>
    </row>
    <row r="135" spans="1:16" x14ac:dyDescent="0.35">
      <c r="A135" t="s">
        <v>3437</v>
      </c>
      <c r="B135" t="s">
        <v>3303</v>
      </c>
      <c r="C135" t="s">
        <v>3304</v>
      </c>
      <c r="D135">
        <v>22945</v>
      </c>
      <c r="E135">
        <v>0</v>
      </c>
      <c r="F135">
        <v>0</v>
      </c>
      <c r="G135">
        <v>22945</v>
      </c>
      <c r="H135">
        <v>1.04</v>
      </c>
      <c r="I135">
        <v>23863</v>
      </c>
      <c r="J135">
        <v>0</v>
      </c>
      <c r="K135">
        <v>23863</v>
      </c>
      <c r="L135">
        <v>0</v>
      </c>
      <c r="M135">
        <v>0</v>
      </c>
      <c r="N135">
        <v>0</v>
      </c>
      <c r="O135" t="s">
        <v>3303</v>
      </c>
      <c r="P135">
        <v>23863</v>
      </c>
    </row>
    <row r="136" spans="1:16" x14ac:dyDescent="0.35">
      <c r="A136" t="s">
        <v>3438</v>
      </c>
      <c r="B136" t="s">
        <v>3303</v>
      </c>
      <c r="C136" t="s">
        <v>3304</v>
      </c>
      <c r="D136">
        <v>7917</v>
      </c>
      <c r="E136">
        <v>0</v>
      </c>
      <c r="F136">
        <v>0</v>
      </c>
      <c r="G136">
        <v>7917</v>
      </c>
      <c r="H136">
        <v>1.04</v>
      </c>
      <c r="I136">
        <v>8234</v>
      </c>
      <c r="J136">
        <v>0</v>
      </c>
      <c r="K136">
        <v>8234</v>
      </c>
      <c r="L136">
        <v>0</v>
      </c>
      <c r="M136">
        <v>0</v>
      </c>
      <c r="N136">
        <v>0</v>
      </c>
      <c r="O136" t="s">
        <v>3303</v>
      </c>
      <c r="P136">
        <v>8234</v>
      </c>
    </row>
    <row r="137" spans="1:16" x14ac:dyDescent="0.35">
      <c r="A137" t="s">
        <v>3439</v>
      </c>
      <c r="B137" t="s">
        <v>3303</v>
      </c>
      <c r="C137" t="s">
        <v>3304</v>
      </c>
      <c r="D137">
        <v>20102</v>
      </c>
      <c r="E137">
        <v>0</v>
      </c>
      <c r="F137">
        <v>0</v>
      </c>
      <c r="G137">
        <v>20102</v>
      </c>
      <c r="H137">
        <v>1.04</v>
      </c>
      <c r="I137">
        <v>20906</v>
      </c>
      <c r="J137">
        <v>0</v>
      </c>
      <c r="K137">
        <v>20906</v>
      </c>
      <c r="L137">
        <v>0</v>
      </c>
      <c r="M137">
        <v>0</v>
      </c>
      <c r="N137">
        <v>0</v>
      </c>
      <c r="O137" t="s">
        <v>3303</v>
      </c>
      <c r="P137">
        <v>20906</v>
      </c>
    </row>
    <row r="138" spans="1:16" x14ac:dyDescent="0.35">
      <c r="A138" t="s">
        <v>3440</v>
      </c>
      <c r="B138" t="s">
        <v>3303</v>
      </c>
      <c r="C138" t="s">
        <v>3304</v>
      </c>
      <c r="D138">
        <v>9846</v>
      </c>
      <c r="E138">
        <v>0</v>
      </c>
      <c r="F138">
        <v>0</v>
      </c>
      <c r="G138">
        <v>9846</v>
      </c>
      <c r="H138">
        <v>1.04</v>
      </c>
      <c r="I138">
        <v>10240</v>
      </c>
      <c r="J138">
        <v>0</v>
      </c>
      <c r="K138">
        <v>10240</v>
      </c>
      <c r="L138">
        <v>0</v>
      </c>
      <c r="M138">
        <v>0</v>
      </c>
      <c r="N138">
        <v>0</v>
      </c>
      <c r="O138" t="s">
        <v>3303</v>
      </c>
      <c r="P138">
        <v>10240</v>
      </c>
    </row>
    <row r="139" spans="1:16" x14ac:dyDescent="0.35">
      <c r="A139" t="s">
        <v>3441</v>
      </c>
      <c r="B139" t="s">
        <v>3303</v>
      </c>
      <c r="C139" t="s">
        <v>3304</v>
      </c>
      <c r="D139">
        <v>27763</v>
      </c>
      <c r="E139">
        <v>0</v>
      </c>
      <c r="F139">
        <v>0</v>
      </c>
      <c r="G139">
        <v>27763</v>
      </c>
      <c r="H139">
        <v>1.04</v>
      </c>
      <c r="I139">
        <v>28874</v>
      </c>
      <c r="J139">
        <v>0</v>
      </c>
      <c r="K139">
        <v>28874</v>
      </c>
      <c r="L139">
        <v>0</v>
      </c>
      <c r="M139">
        <v>0</v>
      </c>
      <c r="N139">
        <v>0</v>
      </c>
      <c r="O139" t="s">
        <v>3303</v>
      </c>
      <c r="P139">
        <v>28874</v>
      </c>
    </row>
    <row r="140" spans="1:16" x14ac:dyDescent="0.35">
      <c r="A140" t="s">
        <v>3442</v>
      </c>
      <c r="B140" t="s">
        <v>3303</v>
      </c>
      <c r="C140" t="s">
        <v>3304</v>
      </c>
      <c r="D140">
        <v>17023</v>
      </c>
      <c r="E140">
        <v>0</v>
      </c>
      <c r="F140">
        <v>0</v>
      </c>
      <c r="G140">
        <v>17023</v>
      </c>
      <c r="H140">
        <v>1.04</v>
      </c>
      <c r="I140">
        <v>17704</v>
      </c>
      <c r="J140">
        <v>0</v>
      </c>
      <c r="K140">
        <v>17704</v>
      </c>
      <c r="L140">
        <v>0</v>
      </c>
      <c r="M140">
        <v>0</v>
      </c>
      <c r="N140">
        <v>0</v>
      </c>
      <c r="O140" t="s">
        <v>3303</v>
      </c>
      <c r="P140">
        <v>17704</v>
      </c>
    </row>
    <row r="141" spans="1:16" x14ac:dyDescent="0.35">
      <c r="A141" t="s">
        <v>3443</v>
      </c>
      <c r="B141" t="s">
        <v>3303</v>
      </c>
      <c r="C141" t="s">
        <v>3304</v>
      </c>
      <c r="D141">
        <v>9520</v>
      </c>
      <c r="E141">
        <v>0</v>
      </c>
      <c r="F141">
        <v>0</v>
      </c>
      <c r="G141">
        <v>9520</v>
      </c>
      <c r="H141">
        <v>1.04</v>
      </c>
      <c r="I141">
        <v>9901</v>
      </c>
      <c r="J141">
        <v>0</v>
      </c>
      <c r="K141">
        <v>9901</v>
      </c>
      <c r="L141">
        <v>0</v>
      </c>
      <c r="M141">
        <v>0</v>
      </c>
      <c r="N141">
        <v>0</v>
      </c>
      <c r="O141" t="s">
        <v>3303</v>
      </c>
      <c r="P141">
        <v>9901</v>
      </c>
    </row>
    <row r="142" spans="1:16" x14ac:dyDescent="0.35">
      <c r="A142" t="s">
        <v>3444</v>
      </c>
      <c r="B142" t="s">
        <v>3303</v>
      </c>
      <c r="C142" t="s">
        <v>3304</v>
      </c>
      <c r="D142">
        <v>8503</v>
      </c>
      <c r="E142">
        <v>0</v>
      </c>
      <c r="F142">
        <v>0</v>
      </c>
      <c r="G142">
        <v>8503</v>
      </c>
      <c r="H142">
        <v>1.04</v>
      </c>
      <c r="I142">
        <v>8843</v>
      </c>
      <c r="J142">
        <v>0</v>
      </c>
      <c r="K142">
        <v>8843</v>
      </c>
      <c r="L142">
        <v>0</v>
      </c>
      <c r="M142">
        <v>0</v>
      </c>
      <c r="N142">
        <v>0</v>
      </c>
      <c r="O142" t="s">
        <v>3303</v>
      </c>
      <c r="P142">
        <v>8843</v>
      </c>
    </row>
    <row r="143" spans="1:16" x14ac:dyDescent="0.35">
      <c r="A143" t="s">
        <v>3445</v>
      </c>
      <c r="B143" t="s">
        <v>3303</v>
      </c>
      <c r="C143" t="s">
        <v>3304</v>
      </c>
      <c r="D143">
        <v>10408</v>
      </c>
      <c r="E143">
        <v>0</v>
      </c>
      <c r="F143">
        <v>0</v>
      </c>
      <c r="G143">
        <v>10408</v>
      </c>
      <c r="H143">
        <v>1.04</v>
      </c>
      <c r="I143">
        <v>10824</v>
      </c>
      <c r="J143">
        <v>0</v>
      </c>
      <c r="K143">
        <v>10824</v>
      </c>
      <c r="L143">
        <v>0</v>
      </c>
      <c r="M143">
        <v>0</v>
      </c>
      <c r="N143">
        <v>0</v>
      </c>
      <c r="O143" t="s">
        <v>3303</v>
      </c>
      <c r="P143">
        <v>10824</v>
      </c>
    </row>
    <row r="144" spans="1:16" x14ac:dyDescent="0.35">
      <c r="A144" t="s">
        <v>3446</v>
      </c>
      <c r="B144" t="s">
        <v>3303</v>
      </c>
      <c r="C144" t="s">
        <v>3304</v>
      </c>
      <c r="D144">
        <v>11631</v>
      </c>
      <c r="E144">
        <v>0</v>
      </c>
      <c r="F144">
        <v>0</v>
      </c>
      <c r="G144">
        <v>11631</v>
      </c>
      <c r="H144">
        <v>1.04</v>
      </c>
      <c r="I144">
        <v>12096</v>
      </c>
      <c r="J144">
        <v>0</v>
      </c>
      <c r="K144">
        <v>12096</v>
      </c>
      <c r="L144">
        <v>0</v>
      </c>
      <c r="M144">
        <v>0</v>
      </c>
      <c r="N144">
        <v>0</v>
      </c>
      <c r="O144" t="s">
        <v>3303</v>
      </c>
      <c r="P144">
        <v>12096</v>
      </c>
    </row>
    <row r="145" spans="1:16" x14ac:dyDescent="0.35">
      <c r="A145" t="s">
        <v>3447</v>
      </c>
      <c r="B145" t="s">
        <v>3303</v>
      </c>
      <c r="C145" t="s">
        <v>3304</v>
      </c>
      <c r="D145">
        <v>38155</v>
      </c>
      <c r="E145">
        <v>0</v>
      </c>
      <c r="F145">
        <v>0</v>
      </c>
      <c r="G145">
        <v>38155</v>
      </c>
      <c r="H145">
        <v>1.04</v>
      </c>
      <c r="I145">
        <v>39681</v>
      </c>
      <c r="J145">
        <v>0</v>
      </c>
      <c r="K145">
        <v>39681</v>
      </c>
      <c r="L145">
        <v>0</v>
      </c>
      <c r="M145">
        <v>0</v>
      </c>
      <c r="N145">
        <v>0</v>
      </c>
      <c r="O145" t="s">
        <v>3303</v>
      </c>
      <c r="P145">
        <v>39681</v>
      </c>
    </row>
    <row r="146" spans="1:16" x14ac:dyDescent="0.35">
      <c r="A146" t="s">
        <v>3448</v>
      </c>
      <c r="B146" t="s">
        <v>3303</v>
      </c>
      <c r="C146" t="s">
        <v>3304</v>
      </c>
      <c r="D146">
        <v>327450</v>
      </c>
      <c r="E146">
        <v>0</v>
      </c>
      <c r="F146">
        <v>0</v>
      </c>
      <c r="G146">
        <v>327450</v>
      </c>
      <c r="H146">
        <v>1.04</v>
      </c>
      <c r="I146">
        <v>340548</v>
      </c>
      <c r="J146">
        <v>0</v>
      </c>
      <c r="K146">
        <v>340548</v>
      </c>
      <c r="L146">
        <v>0</v>
      </c>
      <c r="M146">
        <v>0</v>
      </c>
      <c r="N146">
        <v>0</v>
      </c>
      <c r="O146" t="s">
        <v>3303</v>
      </c>
      <c r="P146">
        <v>340548</v>
      </c>
    </row>
    <row r="147" spans="1:16" x14ac:dyDescent="0.35">
      <c r="A147" t="s">
        <v>3449</v>
      </c>
      <c r="B147" t="s">
        <v>3303</v>
      </c>
      <c r="C147" t="s">
        <v>3304</v>
      </c>
      <c r="D147">
        <v>88318</v>
      </c>
      <c r="E147">
        <v>0</v>
      </c>
      <c r="F147">
        <v>0</v>
      </c>
      <c r="G147">
        <v>88318</v>
      </c>
      <c r="H147">
        <v>1.04</v>
      </c>
      <c r="I147">
        <v>91851</v>
      </c>
      <c r="J147">
        <v>0</v>
      </c>
      <c r="K147">
        <v>91851</v>
      </c>
      <c r="L147">
        <v>0</v>
      </c>
      <c r="M147">
        <v>0</v>
      </c>
      <c r="N147">
        <v>0</v>
      </c>
      <c r="O147" t="s">
        <v>3303</v>
      </c>
      <c r="P147">
        <v>91851</v>
      </c>
    </row>
    <row r="148" spans="1:16" x14ac:dyDescent="0.35">
      <c r="A148" t="s">
        <v>3450</v>
      </c>
      <c r="B148" t="s">
        <v>3303</v>
      </c>
      <c r="C148" t="s">
        <v>3304</v>
      </c>
      <c r="D148">
        <v>1350889</v>
      </c>
      <c r="E148">
        <v>0</v>
      </c>
      <c r="F148">
        <v>0</v>
      </c>
      <c r="G148">
        <v>1350889</v>
      </c>
      <c r="H148">
        <v>1.04</v>
      </c>
      <c r="I148">
        <v>1404925</v>
      </c>
      <c r="J148">
        <v>0</v>
      </c>
      <c r="K148">
        <v>1404925</v>
      </c>
      <c r="L148">
        <v>35174</v>
      </c>
      <c r="M148">
        <v>0</v>
      </c>
      <c r="N148">
        <v>0</v>
      </c>
      <c r="O148" t="s">
        <v>3303</v>
      </c>
      <c r="P148">
        <v>1440099</v>
      </c>
    </row>
    <row r="149" spans="1:16" x14ac:dyDescent="0.35">
      <c r="A149" t="s">
        <v>3451</v>
      </c>
      <c r="B149" t="s">
        <v>143</v>
      </c>
      <c r="C149" t="s">
        <v>3376</v>
      </c>
      <c r="D149">
        <v>392699</v>
      </c>
      <c r="E149">
        <v>0</v>
      </c>
      <c r="F149">
        <v>0</v>
      </c>
      <c r="G149">
        <v>392699</v>
      </c>
      <c r="H149">
        <v>1.04</v>
      </c>
      <c r="I149">
        <v>408407</v>
      </c>
      <c r="J149">
        <v>0</v>
      </c>
      <c r="K149">
        <v>234798</v>
      </c>
      <c r="L149">
        <v>21666</v>
      </c>
      <c r="M149">
        <v>0</v>
      </c>
      <c r="N149">
        <v>0</v>
      </c>
      <c r="O149" t="s">
        <v>3303</v>
      </c>
      <c r="P149">
        <v>249475</v>
      </c>
    </row>
    <row r="150" spans="1:16" x14ac:dyDescent="0.35">
      <c r="A150" t="s">
        <v>3452</v>
      </c>
      <c r="B150" t="s">
        <v>3303</v>
      </c>
      <c r="C150" t="s">
        <v>3304</v>
      </c>
      <c r="D150">
        <v>395246</v>
      </c>
      <c r="E150">
        <v>0</v>
      </c>
      <c r="F150">
        <v>0</v>
      </c>
      <c r="G150">
        <v>395246</v>
      </c>
      <c r="H150">
        <v>1.04</v>
      </c>
      <c r="I150">
        <v>411056</v>
      </c>
      <c r="J150">
        <v>0</v>
      </c>
      <c r="K150">
        <v>411056</v>
      </c>
      <c r="L150">
        <v>17407</v>
      </c>
      <c r="M150">
        <v>0</v>
      </c>
      <c r="N150">
        <v>0</v>
      </c>
      <c r="O150" t="s">
        <v>3303</v>
      </c>
      <c r="P150">
        <v>428463</v>
      </c>
    </row>
    <row r="151" spans="1:16" x14ac:dyDescent="0.35">
      <c r="A151" t="s">
        <v>3453</v>
      </c>
      <c r="B151" t="s">
        <v>143</v>
      </c>
      <c r="C151" t="s">
        <v>3376</v>
      </c>
      <c r="D151">
        <v>6172977</v>
      </c>
      <c r="E151">
        <v>0</v>
      </c>
      <c r="F151">
        <v>0</v>
      </c>
      <c r="G151">
        <v>6172977</v>
      </c>
      <c r="H151">
        <v>1.04</v>
      </c>
      <c r="I151">
        <v>6419896</v>
      </c>
      <c r="J151">
        <v>0</v>
      </c>
      <c r="K151">
        <v>6419896</v>
      </c>
      <c r="L151">
        <v>0</v>
      </c>
      <c r="M151">
        <v>0</v>
      </c>
      <c r="N151">
        <v>0</v>
      </c>
      <c r="O151" t="s">
        <v>3303</v>
      </c>
      <c r="P151">
        <v>6419896</v>
      </c>
    </row>
    <row r="152" spans="1:16" x14ac:dyDescent="0.35">
      <c r="A152" t="s">
        <v>3454</v>
      </c>
      <c r="B152" t="s">
        <v>2162</v>
      </c>
      <c r="C152" t="s">
        <v>3376</v>
      </c>
      <c r="D152" t="s">
        <v>3303</v>
      </c>
      <c r="E152" t="s">
        <v>3303</v>
      </c>
      <c r="F152" t="s">
        <v>3303</v>
      </c>
      <c r="G152" t="s">
        <v>3303</v>
      </c>
      <c r="H152">
        <v>1.04</v>
      </c>
      <c r="I152" t="s">
        <v>3303</v>
      </c>
      <c r="J152" t="s">
        <v>3303</v>
      </c>
      <c r="K152">
        <v>0</v>
      </c>
      <c r="L152" t="s">
        <v>3303</v>
      </c>
      <c r="M152" t="s">
        <v>3303</v>
      </c>
      <c r="N152" t="s">
        <v>3303</v>
      </c>
      <c r="O152" t="s">
        <v>3303</v>
      </c>
      <c r="P152">
        <v>0</v>
      </c>
    </row>
    <row r="153" spans="1:16" x14ac:dyDescent="0.35">
      <c r="A153" t="s">
        <v>3455</v>
      </c>
      <c r="B153" t="s">
        <v>3123</v>
      </c>
      <c r="C153" t="s">
        <v>3376</v>
      </c>
      <c r="D153" t="s">
        <v>3303</v>
      </c>
      <c r="E153" t="s">
        <v>3303</v>
      </c>
      <c r="F153" t="s">
        <v>3303</v>
      </c>
      <c r="G153" t="s">
        <v>3303</v>
      </c>
      <c r="H153">
        <v>1.04</v>
      </c>
      <c r="I153" t="s">
        <v>3303</v>
      </c>
      <c r="J153" t="s">
        <v>3303</v>
      </c>
      <c r="K153">
        <v>0</v>
      </c>
      <c r="L153" t="s">
        <v>3303</v>
      </c>
      <c r="M153" t="s">
        <v>3303</v>
      </c>
      <c r="N153" t="s">
        <v>3303</v>
      </c>
      <c r="O153" t="s">
        <v>3303</v>
      </c>
      <c r="P153">
        <v>0</v>
      </c>
    </row>
    <row r="154" spans="1:16" x14ac:dyDescent="0.35">
      <c r="A154" t="s">
        <v>3456</v>
      </c>
      <c r="B154" t="s">
        <v>3303</v>
      </c>
      <c r="C154" t="s">
        <v>3304</v>
      </c>
      <c r="D154">
        <v>115085</v>
      </c>
      <c r="E154">
        <v>0</v>
      </c>
      <c r="F154">
        <v>0</v>
      </c>
      <c r="G154">
        <v>115085</v>
      </c>
      <c r="H154">
        <v>1.04</v>
      </c>
      <c r="I154">
        <v>119688</v>
      </c>
      <c r="J154">
        <v>0</v>
      </c>
      <c r="K154">
        <v>119688</v>
      </c>
      <c r="L154">
        <v>0</v>
      </c>
      <c r="M154">
        <v>0</v>
      </c>
      <c r="N154">
        <v>0</v>
      </c>
      <c r="O154" t="s">
        <v>3303</v>
      </c>
      <c r="P154">
        <v>119688</v>
      </c>
    </row>
    <row r="155" spans="1:16" x14ac:dyDescent="0.35">
      <c r="A155" t="s">
        <v>3457</v>
      </c>
      <c r="B155" t="s">
        <v>3303</v>
      </c>
      <c r="C155" t="s">
        <v>3304</v>
      </c>
      <c r="D155">
        <v>43695</v>
      </c>
      <c r="E155">
        <v>0</v>
      </c>
      <c r="F155">
        <v>0</v>
      </c>
      <c r="G155">
        <v>43695</v>
      </c>
      <c r="H155">
        <v>1.04</v>
      </c>
      <c r="I155">
        <v>45443</v>
      </c>
      <c r="J155">
        <v>0</v>
      </c>
      <c r="K155">
        <v>45443</v>
      </c>
      <c r="L155">
        <v>0</v>
      </c>
      <c r="M155">
        <v>0</v>
      </c>
      <c r="N155">
        <v>0</v>
      </c>
      <c r="O155" t="s">
        <v>3303</v>
      </c>
      <c r="P155">
        <v>45443</v>
      </c>
    </row>
    <row r="156" spans="1:16" x14ac:dyDescent="0.35">
      <c r="A156" t="s">
        <v>3458</v>
      </c>
      <c r="B156" t="s">
        <v>143</v>
      </c>
      <c r="C156" t="s">
        <v>3376</v>
      </c>
      <c r="D156">
        <v>100369</v>
      </c>
      <c r="E156">
        <v>0</v>
      </c>
      <c r="F156">
        <v>0</v>
      </c>
      <c r="G156">
        <v>100369</v>
      </c>
      <c r="H156">
        <v>1.04</v>
      </c>
      <c r="I156">
        <v>104384</v>
      </c>
      <c r="J156">
        <v>0</v>
      </c>
      <c r="K156">
        <v>90924</v>
      </c>
      <c r="L156">
        <v>0</v>
      </c>
      <c r="M156">
        <v>0</v>
      </c>
      <c r="N156">
        <v>0</v>
      </c>
      <c r="O156" t="s">
        <v>3303</v>
      </c>
      <c r="P156">
        <v>90924</v>
      </c>
    </row>
    <row r="157" spans="1:16" x14ac:dyDescent="0.35">
      <c r="A157" t="s">
        <v>3459</v>
      </c>
      <c r="B157" t="s">
        <v>3303</v>
      </c>
      <c r="C157" t="s">
        <v>3304</v>
      </c>
      <c r="D157">
        <v>160084</v>
      </c>
      <c r="E157">
        <v>0</v>
      </c>
      <c r="F157">
        <v>0</v>
      </c>
      <c r="G157">
        <v>160084</v>
      </c>
      <c r="H157">
        <v>1.04</v>
      </c>
      <c r="I157">
        <v>166487</v>
      </c>
      <c r="J157">
        <v>0</v>
      </c>
      <c r="K157">
        <v>166487</v>
      </c>
      <c r="L157">
        <v>0</v>
      </c>
      <c r="M157">
        <v>0</v>
      </c>
      <c r="N157">
        <v>0</v>
      </c>
      <c r="O157" t="s">
        <v>3303</v>
      </c>
      <c r="P157">
        <v>166487</v>
      </c>
    </row>
    <row r="158" spans="1:16" x14ac:dyDescent="0.35">
      <c r="A158" t="s">
        <v>3460</v>
      </c>
      <c r="B158" t="s">
        <v>3303</v>
      </c>
      <c r="C158" t="s">
        <v>3304</v>
      </c>
      <c r="D158">
        <v>281385</v>
      </c>
      <c r="E158">
        <v>0</v>
      </c>
      <c r="F158">
        <v>0</v>
      </c>
      <c r="G158">
        <v>281385</v>
      </c>
      <c r="H158">
        <v>1.04</v>
      </c>
      <c r="I158">
        <v>292640</v>
      </c>
      <c r="J158">
        <v>0</v>
      </c>
      <c r="K158">
        <v>292640</v>
      </c>
      <c r="L158">
        <v>0</v>
      </c>
      <c r="M158">
        <v>0</v>
      </c>
      <c r="N158">
        <v>0</v>
      </c>
      <c r="O158" t="s">
        <v>3303</v>
      </c>
      <c r="P158">
        <v>292640</v>
      </c>
    </row>
    <row r="159" spans="1:16" x14ac:dyDescent="0.35">
      <c r="A159" t="s">
        <v>3461</v>
      </c>
      <c r="B159" t="s">
        <v>3303</v>
      </c>
      <c r="C159" t="s">
        <v>3304</v>
      </c>
      <c r="D159">
        <v>16043</v>
      </c>
      <c r="E159">
        <v>0</v>
      </c>
      <c r="F159">
        <v>0</v>
      </c>
      <c r="G159">
        <v>16043</v>
      </c>
      <c r="H159">
        <v>1.04</v>
      </c>
      <c r="I159">
        <v>16685</v>
      </c>
      <c r="J159">
        <v>0</v>
      </c>
      <c r="K159">
        <v>16685</v>
      </c>
      <c r="L159">
        <v>0</v>
      </c>
      <c r="M159">
        <v>0</v>
      </c>
      <c r="N159">
        <v>0</v>
      </c>
      <c r="O159" t="s">
        <v>3303</v>
      </c>
      <c r="P159">
        <v>16685</v>
      </c>
    </row>
    <row r="160" spans="1:16" x14ac:dyDescent="0.35">
      <c r="A160" t="s">
        <v>3462</v>
      </c>
      <c r="B160" t="s">
        <v>1341</v>
      </c>
      <c r="C160" t="s">
        <v>3376</v>
      </c>
      <c r="D160" t="s">
        <v>3303</v>
      </c>
      <c r="E160" t="s">
        <v>3303</v>
      </c>
      <c r="F160" t="s">
        <v>3303</v>
      </c>
      <c r="G160" t="s">
        <v>3303</v>
      </c>
      <c r="H160">
        <v>1.04</v>
      </c>
      <c r="I160" t="s">
        <v>3303</v>
      </c>
      <c r="J160" t="s">
        <v>3303</v>
      </c>
      <c r="K160">
        <v>0</v>
      </c>
      <c r="L160" t="s">
        <v>3303</v>
      </c>
      <c r="M160" t="s">
        <v>3303</v>
      </c>
      <c r="N160" t="s">
        <v>3303</v>
      </c>
      <c r="O160" t="s">
        <v>3303</v>
      </c>
      <c r="P160">
        <v>0</v>
      </c>
    </row>
    <row r="161" spans="1:16" x14ac:dyDescent="0.35">
      <c r="A161" t="s">
        <v>3463</v>
      </c>
      <c r="B161" t="s">
        <v>2787</v>
      </c>
      <c r="C161" t="s">
        <v>3376</v>
      </c>
      <c r="D161" t="s">
        <v>3303</v>
      </c>
      <c r="E161" t="s">
        <v>3303</v>
      </c>
      <c r="F161" t="s">
        <v>3303</v>
      </c>
      <c r="G161" t="s">
        <v>3303</v>
      </c>
      <c r="H161">
        <v>1.04</v>
      </c>
      <c r="I161" t="s">
        <v>3303</v>
      </c>
      <c r="J161" t="s">
        <v>3303</v>
      </c>
      <c r="K161">
        <v>0</v>
      </c>
      <c r="L161" t="s">
        <v>3303</v>
      </c>
      <c r="M161" t="s">
        <v>3303</v>
      </c>
      <c r="N161" t="s">
        <v>3303</v>
      </c>
      <c r="O161" t="s">
        <v>3303</v>
      </c>
      <c r="P161">
        <v>0</v>
      </c>
    </row>
    <row r="162" spans="1:16" x14ac:dyDescent="0.35">
      <c r="A162" t="s">
        <v>3464</v>
      </c>
      <c r="B162" t="s">
        <v>3303</v>
      </c>
      <c r="C162" t="s">
        <v>3304</v>
      </c>
      <c r="D162">
        <v>4235163</v>
      </c>
      <c r="E162">
        <v>0</v>
      </c>
      <c r="F162">
        <v>0</v>
      </c>
      <c r="G162">
        <v>4235163</v>
      </c>
      <c r="H162">
        <v>1.04</v>
      </c>
      <c r="I162">
        <v>4404570</v>
      </c>
      <c r="J162">
        <v>0</v>
      </c>
      <c r="K162">
        <v>4404570</v>
      </c>
      <c r="L162">
        <v>93177</v>
      </c>
      <c r="M162">
        <v>89613</v>
      </c>
      <c r="N162">
        <v>196054</v>
      </c>
      <c r="O162" t="s">
        <v>3303</v>
      </c>
      <c r="P162">
        <v>4783414</v>
      </c>
    </row>
    <row r="163" spans="1:16" x14ac:dyDescent="0.35">
      <c r="A163" t="s">
        <v>3465</v>
      </c>
      <c r="B163" t="s">
        <v>3303</v>
      </c>
      <c r="C163" t="s">
        <v>3304</v>
      </c>
      <c r="D163">
        <v>30356</v>
      </c>
      <c r="E163">
        <v>0</v>
      </c>
      <c r="F163">
        <v>0</v>
      </c>
      <c r="G163">
        <v>30356</v>
      </c>
      <c r="H163">
        <v>1.04</v>
      </c>
      <c r="I163">
        <v>31570</v>
      </c>
      <c r="J163">
        <v>0</v>
      </c>
      <c r="K163">
        <v>31570</v>
      </c>
      <c r="L163">
        <v>0</v>
      </c>
      <c r="M163">
        <v>0</v>
      </c>
      <c r="N163">
        <v>0</v>
      </c>
      <c r="O163" t="s">
        <v>3303</v>
      </c>
      <c r="P163">
        <v>31570</v>
      </c>
    </row>
    <row r="164" spans="1:16" x14ac:dyDescent="0.35">
      <c r="A164" t="s">
        <v>3466</v>
      </c>
      <c r="B164" t="s">
        <v>3303</v>
      </c>
      <c r="C164" t="s">
        <v>3304</v>
      </c>
      <c r="D164">
        <v>64106</v>
      </c>
      <c r="E164">
        <v>0</v>
      </c>
      <c r="F164">
        <v>0</v>
      </c>
      <c r="G164">
        <v>64106</v>
      </c>
      <c r="H164">
        <v>1.04</v>
      </c>
      <c r="I164">
        <v>66670</v>
      </c>
      <c r="J164">
        <v>0</v>
      </c>
      <c r="K164">
        <v>66670</v>
      </c>
      <c r="L164">
        <v>0</v>
      </c>
      <c r="M164">
        <v>0</v>
      </c>
      <c r="N164">
        <v>0</v>
      </c>
      <c r="O164" t="s">
        <v>3303</v>
      </c>
      <c r="P164">
        <v>66670</v>
      </c>
    </row>
    <row r="165" spans="1:16" x14ac:dyDescent="0.35">
      <c r="A165" t="s">
        <v>3467</v>
      </c>
      <c r="B165" t="s">
        <v>3303</v>
      </c>
      <c r="C165" t="s">
        <v>3304</v>
      </c>
      <c r="D165">
        <v>133328</v>
      </c>
      <c r="E165">
        <v>0</v>
      </c>
      <c r="F165">
        <v>0</v>
      </c>
      <c r="G165">
        <v>133328</v>
      </c>
      <c r="H165">
        <v>1.04</v>
      </c>
      <c r="I165">
        <v>138661</v>
      </c>
      <c r="J165">
        <v>0</v>
      </c>
      <c r="K165">
        <v>138661</v>
      </c>
      <c r="L165">
        <v>0</v>
      </c>
      <c r="M165">
        <v>0</v>
      </c>
      <c r="N165">
        <v>0</v>
      </c>
      <c r="O165" t="s">
        <v>3303</v>
      </c>
      <c r="P165">
        <v>138661</v>
      </c>
    </row>
    <row r="166" spans="1:16" x14ac:dyDescent="0.35">
      <c r="A166" t="s">
        <v>3468</v>
      </c>
      <c r="B166" t="s">
        <v>3303</v>
      </c>
      <c r="C166" t="s">
        <v>3304</v>
      </c>
      <c r="D166">
        <v>23984</v>
      </c>
      <c r="E166">
        <v>0</v>
      </c>
      <c r="F166">
        <v>0</v>
      </c>
      <c r="G166">
        <v>23984</v>
      </c>
      <c r="H166">
        <v>1.04</v>
      </c>
      <c r="I166">
        <v>24943</v>
      </c>
      <c r="J166">
        <v>0</v>
      </c>
      <c r="K166">
        <v>24943</v>
      </c>
      <c r="L166">
        <v>0</v>
      </c>
      <c r="M166">
        <v>0</v>
      </c>
      <c r="N166">
        <v>0</v>
      </c>
      <c r="O166" t="s">
        <v>3303</v>
      </c>
      <c r="P166">
        <v>24943</v>
      </c>
    </row>
    <row r="167" spans="1:16" x14ac:dyDescent="0.35">
      <c r="A167" t="s">
        <v>3469</v>
      </c>
      <c r="B167" t="s">
        <v>3303</v>
      </c>
      <c r="C167" t="s">
        <v>3304</v>
      </c>
      <c r="D167">
        <v>20341</v>
      </c>
      <c r="E167">
        <v>0</v>
      </c>
      <c r="F167">
        <v>0</v>
      </c>
      <c r="G167">
        <v>20341</v>
      </c>
      <c r="H167">
        <v>1.04</v>
      </c>
      <c r="I167">
        <v>21155</v>
      </c>
      <c r="J167">
        <v>0</v>
      </c>
      <c r="K167">
        <v>21155</v>
      </c>
      <c r="L167">
        <v>0</v>
      </c>
      <c r="M167">
        <v>0</v>
      </c>
      <c r="N167">
        <v>0</v>
      </c>
      <c r="O167" t="s">
        <v>3303</v>
      </c>
      <c r="P167">
        <v>21155</v>
      </c>
    </row>
    <row r="168" spans="1:16" x14ac:dyDescent="0.35">
      <c r="A168" t="s">
        <v>3470</v>
      </c>
      <c r="B168" t="s">
        <v>3303</v>
      </c>
      <c r="C168" t="s">
        <v>3304</v>
      </c>
      <c r="D168">
        <v>272431</v>
      </c>
      <c r="E168">
        <v>0</v>
      </c>
      <c r="F168">
        <v>0</v>
      </c>
      <c r="G168">
        <v>272431</v>
      </c>
      <c r="H168">
        <v>1.04</v>
      </c>
      <c r="I168">
        <v>283328</v>
      </c>
      <c r="J168">
        <v>0</v>
      </c>
      <c r="K168">
        <v>283328</v>
      </c>
      <c r="L168">
        <v>0</v>
      </c>
      <c r="M168">
        <v>0</v>
      </c>
      <c r="N168">
        <v>0</v>
      </c>
      <c r="O168" t="s">
        <v>3303</v>
      </c>
      <c r="P168">
        <v>283328</v>
      </c>
    </row>
    <row r="169" spans="1:16" x14ac:dyDescent="0.35">
      <c r="A169" t="s">
        <v>3471</v>
      </c>
      <c r="B169" t="s">
        <v>3303</v>
      </c>
      <c r="C169" t="s">
        <v>3304</v>
      </c>
      <c r="D169">
        <v>25280</v>
      </c>
      <c r="E169">
        <v>0</v>
      </c>
      <c r="F169">
        <v>0</v>
      </c>
      <c r="G169">
        <v>25280</v>
      </c>
      <c r="H169">
        <v>1.04</v>
      </c>
      <c r="I169">
        <v>26291</v>
      </c>
      <c r="J169">
        <v>0</v>
      </c>
      <c r="K169">
        <v>26291</v>
      </c>
      <c r="L169">
        <v>0</v>
      </c>
      <c r="M169">
        <v>0</v>
      </c>
      <c r="N169">
        <v>0</v>
      </c>
      <c r="O169" t="s">
        <v>3303</v>
      </c>
      <c r="P169">
        <v>26291</v>
      </c>
    </row>
    <row r="170" spans="1:16" x14ac:dyDescent="0.35">
      <c r="A170" t="s">
        <v>3472</v>
      </c>
      <c r="B170" t="s">
        <v>3303</v>
      </c>
      <c r="C170" t="s">
        <v>3304</v>
      </c>
      <c r="D170">
        <v>16891</v>
      </c>
      <c r="E170">
        <v>0</v>
      </c>
      <c r="F170">
        <v>0</v>
      </c>
      <c r="G170">
        <v>16891</v>
      </c>
      <c r="H170">
        <v>1.04</v>
      </c>
      <c r="I170">
        <v>17567</v>
      </c>
      <c r="J170">
        <v>0</v>
      </c>
      <c r="K170">
        <v>17567</v>
      </c>
      <c r="L170">
        <v>0</v>
      </c>
      <c r="M170">
        <v>0</v>
      </c>
      <c r="N170">
        <v>0</v>
      </c>
      <c r="O170" t="s">
        <v>3303</v>
      </c>
      <c r="P170">
        <v>17567</v>
      </c>
    </row>
    <row r="171" spans="1:16" x14ac:dyDescent="0.35">
      <c r="A171" t="s">
        <v>3473</v>
      </c>
      <c r="B171" t="s">
        <v>3303</v>
      </c>
      <c r="C171" t="s">
        <v>3304</v>
      </c>
      <c r="D171">
        <v>2718516</v>
      </c>
      <c r="E171">
        <v>0</v>
      </c>
      <c r="F171">
        <v>0</v>
      </c>
      <c r="G171">
        <v>2718516</v>
      </c>
      <c r="H171">
        <v>1.04</v>
      </c>
      <c r="I171">
        <v>2827257</v>
      </c>
      <c r="J171">
        <v>0</v>
      </c>
      <c r="K171">
        <v>2827257</v>
      </c>
      <c r="L171">
        <v>57479</v>
      </c>
      <c r="M171">
        <v>0</v>
      </c>
      <c r="N171">
        <v>0</v>
      </c>
      <c r="O171" t="s">
        <v>3303</v>
      </c>
      <c r="P171">
        <v>2884736</v>
      </c>
    </row>
    <row r="172" spans="1:16" x14ac:dyDescent="0.35">
      <c r="A172" t="s">
        <v>3474</v>
      </c>
      <c r="B172" t="s">
        <v>1375</v>
      </c>
      <c r="C172" t="s">
        <v>3376</v>
      </c>
      <c r="D172" t="s">
        <v>3303</v>
      </c>
      <c r="E172" t="s">
        <v>3303</v>
      </c>
      <c r="F172" t="s">
        <v>3303</v>
      </c>
      <c r="G172" t="s">
        <v>3303</v>
      </c>
      <c r="H172">
        <v>1.04</v>
      </c>
      <c r="I172" t="s">
        <v>3303</v>
      </c>
      <c r="J172" t="s">
        <v>3303</v>
      </c>
      <c r="K172">
        <v>23556</v>
      </c>
      <c r="L172" t="s">
        <v>3303</v>
      </c>
      <c r="M172" t="s">
        <v>3303</v>
      </c>
      <c r="N172" t="s">
        <v>3303</v>
      </c>
      <c r="O172" t="s">
        <v>3303</v>
      </c>
      <c r="P172">
        <v>23556</v>
      </c>
    </row>
    <row r="173" spans="1:16" x14ac:dyDescent="0.35">
      <c r="A173" t="s">
        <v>3475</v>
      </c>
      <c r="B173" t="s">
        <v>3303</v>
      </c>
      <c r="C173" t="s">
        <v>3304</v>
      </c>
      <c r="D173">
        <v>607025</v>
      </c>
      <c r="E173">
        <v>0</v>
      </c>
      <c r="F173">
        <v>0</v>
      </c>
      <c r="G173">
        <v>607025</v>
      </c>
      <c r="H173">
        <v>1.04</v>
      </c>
      <c r="I173">
        <v>631306</v>
      </c>
      <c r="J173">
        <v>0</v>
      </c>
      <c r="K173">
        <v>631306</v>
      </c>
      <c r="L173">
        <v>26478</v>
      </c>
      <c r="M173">
        <v>0</v>
      </c>
      <c r="N173">
        <v>0</v>
      </c>
      <c r="O173" t="s">
        <v>3303</v>
      </c>
      <c r="P173">
        <v>657784</v>
      </c>
    </row>
    <row r="174" spans="1:16" x14ac:dyDescent="0.35">
      <c r="A174" t="s">
        <v>3476</v>
      </c>
      <c r="B174" t="s">
        <v>3303</v>
      </c>
      <c r="C174" t="s">
        <v>3304</v>
      </c>
      <c r="D174">
        <v>47904</v>
      </c>
      <c r="E174">
        <v>0</v>
      </c>
      <c r="F174">
        <v>0</v>
      </c>
      <c r="G174">
        <v>47904</v>
      </c>
      <c r="H174">
        <v>1.04</v>
      </c>
      <c r="I174">
        <v>49820</v>
      </c>
      <c r="J174">
        <v>0</v>
      </c>
      <c r="K174">
        <v>49820</v>
      </c>
      <c r="L174">
        <v>0</v>
      </c>
      <c r="M174">
        <v>0</v>
      </c>
      <c r="N174">
        <v>0</v>
      </c>
      <c r="O174" t="s">
        <v>3303</v>
      </c>
      <c r="P174">
        <v>49820</v>
      </c>
    </row>
    <row r="175" spans="1:16" x14ac:dyDescent="0.35">
      <c r="A175" t="s">
        <v>3477</v>
      </c>
      <c r="B175" t="s">
        <v>3303</v>
      </c>
      <c r="C175" t="s">
        <v>3304</v>
      </c>
      <c r="D175">
        <v>3190174</v>
      </c>
      <c r="E175">
        <v>0</v>
      </c>
      <c r="F175">
        <v>0</v>
      </c>
      <c r="G175">
        <v>3190174</v>
      </c>
      <c r="H175">
        <v>1.04</v>
      </c>
      <c r="I175">
        <v>3317781</v>
      </c>
      <c r="J175">
        <v>0</v>
      </c>
      <c r="K175">
        <v>3317781</v>
      </c>
      <c r="L175">
        <v>0</v>
      </c>
      <c r="M175">
        <v>0</v>
      </c>
      <c r="N175">
        <v>0</v>
      </c>
      <c r="O175" t="s">
        <v>3303</v>
      </c>
      <c r="P175">
        <v>3317781</v>
      </c>
    </row>
    <row r="176" spans="1:16" x14ac:dyDescent="0.35">
      <c r="A176" t="s">
        <v>3478</v>
      </c>
      <c r="B176" t="s">
        <v>1375</v>
      </c>
      <c r="C176" t="s">
        <v>3376</v>
      </c>
      <c r="D176" t="s">
        <v>3303</v>
      </c>
      <c r="E176" t="s">
        <v>3303</v>
      </c>
      <c r="F176" t="s">
        <v>3303</v>
      </c>
      <c r="G176" t="s">
        <v>3303</v>
      </c>
      <c r="H176">
        <v>1.04</v>
      </c>
      <c r="I176" t="s">
        <v>3303</v>
      </c>
      <c r="J176" t="s">
        <v>3303</v>
      </c>
      <c r="K176">
        <v>0</v>
      </c>
      <c r="L176" t="s">
        <v>3303</v>
      </c>
      <c r="M176" t="s">
        <v>3303</v>
      </c>
      <c r="N176" t="s">
        <v>3303</v>
      </c>
      <c r="O176" t="s">
        <v>3303</v>
      </c>
      <c r="P176">
        <v>0</v>
      </c>
    </row>
    <row r="177" spans="1:16" x14ac:dyDescent="0.35">
      <c r="A177" t="s">
        <v>3479</v>
      </c>
      <c r="B177" t="s">
        <v>3303</v>
      </c>
      <c r="C177" t="s">
        <v>3304</v>
      </c>
      <c r="D177">
        <v>437315</v>
      </c>
      <c r="E177">
        <v>0</v>
      </c>
      <c r="F177">
        <v>0</v>
      </c>
      <c r="G177">
        <v>437315</v>
      </c>
      <c r="H177">
        <v>1.04</v>
      </c>
      <c r="I177">
        <v>454808</v>
      </c>
      <c r="J177">
        <v>0</v>
      </c>
      <c r="K177">
        <v>454808</v>
      </c>
      <c r="L177">
        <v>0</v>
      </c>
      <c r="M177">
        <v>0</v>
      </c>
      <c r="N177">
        <v>0</v>
      </c>
      <c r="O177" t="s">
        <v>3303</v>
      </c>
      <c r="P177">
        <v>454808</v>
      </c>
    </row>
    <row r="178" spans="1:16" x14ac:dyDescent="0.35">
      <c r="A178" t="s">
        <v>3480</v>
      </c>
      <c r="B178" t="s">
        <v>3303</v>
      </c>
      <c r="C178" t="s">
        <v>3304</v>
      </c>
      <c r="D178">
        <v>121308</v>
      </c>
      <c r="E178">
        <v>0</v>
      </c>
      <c r="F178">
        <v>0</v>
      </c>
      <c r="G178">
        <v>121308</v>
      </c>
      <c r="H178">
        <v>1.04</v>
      </c>
      <c r="I178">
        <v>126160</v>
      </c>
      <c r="J178">
        <v>0</v>
      </c>
      <c r="K178">
        <v>126160</v>
      </c>
      <c r="L178">
        <v>0</v>
      </c>
      <c r="M178">
        <v>0</v>
      </c>
      <c r="N178">
        <v>0</v>
      </c>
      <c r="O178" t="s">
        <v>3303</v>
      </c>
      <c r="P178">
        <v>126160</v>
      </c>
    </row>
    <row r="179" spans="1:16" x14ac:dyDescent="0.35">
      <c r="A179" t="s">
        <v>3481</v>
      </c>
      <c r="B179" t="s">
        <v>1375</v>
      </c>
      <c r="C179" t="s">
        <v>3376</v>
      </c>
      <c r="D179" t="s">
        <v>3303</v>
      </c>
      <c r="E179" t="s">
        <v>3303</v>
      </c>
      <c r="F179" t="s">
        <v>3303</v>
      </c>
      <c r="G179" t="s">
        <v>3303</v>
      </c>
      <c r="H179">
        <v>1.04</v>
      </c>
      <c r="I179" t="s">
        <v>3303</v>
      </c>
      <c r="J179" t="s">
        <v>3303</v>
      </c>
      <c r="K179">
        <v>2868</v>
      </c>
      <c r="L179" t="s">
        <v>3303</v>
      </c>
      <c r="M179" t="s">
        <v>3303</v>
      </c>
      <c r="N179" t="s">
        <v>3303</v>
      </c>
      <c r="O179" t="s">
        <v>3303</v>
      </c>
      <c r="P179">
        <v>2868</v>
      </c>
    </row>
    <row r="180" spans="1:16" x14ac:dyDescent="0.35">
      <c r="A180" t="s">
        <v>3482</v>
      </c>
      <c r="B180" t="s">
        <v>3303</v>
      </c>
      <c r="C180" t="s">
        <v>3304</v>
      </c>
      <c r="D180">
        <v>5244</v>
      </c>
      <c r="E180">
        <v>0</v>
      </c>
      <c r="F180">
        <v>0</v>
      </c>
      <c r="G180">
        <v>5244</v>
      </c>
      <c r="H180">
        <v>1.04</v>
      </c>
      <c r="I180">
        <v>5454</v>
      </c>
      <c r="J180">
        <v>0</v>
      </c>
      <c r="K180">
        <v>5454</v>
      </c>
      <c r="L180">
        <v>0</v>
      </c>
      <c r="M180">
        <v>0</v>
      </c>
      <c r="N180">
        <v>0</v>
      </c>
      <c r="O180" t="s">
        <v>3303</v>
      </c>
      <c r="P180">
        <v>5454</v>
      </c>
    </row>
    <row r="181" spans="1:16" x14ac:dyDescent="0.35">
      <c r="A181" t="s">
        <v>3483</v>
      </c>
      <c r="B181" t="s">
        <v>3303</v>
      </c>
      <c r="C181" t="s">
        <v>3304</v>
      </c>
      <c r="D181">
        <v>10539624</v>
      </c>
      <c r="E181">
        <v>0</v>
      </c>
      <c r="F181">
        <v>0</v>
      </c>
      <c r="G181">
        <v>10539624</v>
      </c>
      <c r="H181">
        <v>1.04</v>
      </c>
      <c r="I181">
        <v>10961209</v>
      </c>
      <c r="J181">
        <v>0</v>
      </c>
      <c r="K181">
        <v>10961209</v>
      </c>
      <c r="L181">
        <v>2443867</v>
      </c>
      <c r="M181">
        <v>462103</v>
      </c>
      <c r="N181">
        <v>2056595</v>
      </c>
      <c r="O181" t="s">
        <v>3303</v>
      </c>
      <c r="P181">
        <v>15923774</v>
      </c>
    </row>
    <row r="182" spans="1:16" x14ac:dyDescent="0.35">
      <c r="A182" t="s">
        <v>3484</v>
      </c>
      <c r="B182" t="s">
        <v>3303</v>
      </c>
      <c r="C182" t="s">
        <v>3304</v>
      </c>
      <c r="D182">
        <v>410902</v>
      </c>
      <c r="E182">
        <v>0</v>
      </c>
      <c r="F182">
        <v>0</v>
      </c>
      <c r="G182">
        <v>410902</v>
      </c>
      <c r="H182">
        <v>1.04</v>
      </c>
      <c r="I182">
        <v>427338</v>
      </c>
      <c r="J182">
        <v>0</v>
      </c>
      <c r="K182">
        <v>427338</v>
      </c>
      <c r="L182">
        <v>0</v>
      </c>
      <c r="M182">
        <v>0</v>
      </c>
      <c r="N182">
        <v>0</v>
      </c>
      <c r="O182" t="s">
        <v>3303</v>
      </c>
      <c r="P182">
        <v>427338</v>
      </c>
    </row>
    <row r="183" spans="1:16" x14ac:dyDescent="0.35">
      <c r="A183" t="s">
        <v>3485</v>
      </c>
      <c r="B183" t="s">
        <v>3303</v>
      </c>
      <c r="C183" t="s">
        <v>3304</v>
      </c>
      <c r="D183">
        <v>342766</v>
      </c>
      <c r="E183">
        <v>0</v>
      </c>
      <c r="F183">
        <v>0</v>
      </c>
      <c r="G183">
        <v>342766</v>
      </c>
      <c r="H183">
        <v>1.04</v>
      </c>
      <c r="I183">
        <v>356477</v>
      </c>
      <c r="J183">
        <v>0</v>
      </c>
      <c r="K183">
        <v>356477</v>
      </c>
      <c r="L183">
        <v>0</v>
      </c>
      <c r="M183">
        <v>0</v>
      </c>
      <c r="N183">
        <v>0</v>
      </c>
      <c r="O183" t="s">
        <v>3303</v>
      </c>
      <c r="P183">
        <v>356477</v>
      </c>
    </row>
    <row r="184" spans="1:16" x14ac:dyDescent="0.35">
      <c r="A184" t="s">
        <v>3486</v>
      </c>
      <c r="B184" t="s">
        <v>3303</v>
      </c>
      <c r="C184" t="s">
        <v>3304</v>
      </c>
      <c r="D184">
        <v>11762</v>
      </c>
      <c r="E184">
        <v>0</v>
      </c>
      <c r="F184">
        <v>0</v>
      </c>
      <c r="G184">
        <v>11762</v>
      </c>
      <c r="H184">
        <v>1.04</v>
      </c>
      <c r="I184">
        <v>12232</v>
      </c>
      <c r="J184">
        <v>0</v>
      </c>
      <c r="K184">
        <v>12232</v>
      </c>
      <c r="L184">
        <v>0</v>
      </c>
      <c r="M184">
        <v>0</v>
      </c>
      <c r="N184">
        <v>0</v>
      </c>
      <c r="O184" t="s">
        <v>3303</v>
      </c>
      <c r="P184">
        <v>12232</v>
      </c>
    </row>
    <row r="185" spans="1:16" x14ac:dyDescent="0.35">
      <c r="A185" t="s">
        <v>3487</v>
      </c>
      <c r="B185" t="s">
        <v>3303</v>
      </c>
      <c r="C185" t="s">
        <v>3304</v>
      </c>
      <c r="D185">
        <v>10688</v>
      </c>
      <c r="E185">
        <v>0</v>
      </c>
      <c r="F185">
        <v>0</v>
      </c>
      <c r="G185">
        <v>10688</v>
      </c>
      <c r="H185">
        <v>1.04</v>
      </c>
      <c r="I185">
        <v>11116</v>
      </c>
      <c r="J185">
        <v>0</v>
      </c>
      <c r="K185">
        <v>11116</v>
      </c>
      <c r="L185">
        <v>0</v>
      </c>
      <c r="M185">
        <v>0</v>
      </c>
      <c r="N185">
        <v>0</v>
      </c>
      <c r="O185" t="s">
        <v>3303</v>
      </c>
      <c r="P185">
        <v>11116</v>
      </c>
    </row>
    <row r="186" spans="1:16" x14ac:dyDescent="0.35">
      <c r="A186" t="s">
        <v>3488</v>
      </c>
      <c r="B186" t="s">
        <v>3303</v>
      </c>
      <c r="C186" t="s">
        <v>3304</v>
      </c>
      <c r="D186">
        <v>2061</v>
      </c>
      <c r="E186">
        <v>0</v>
      </c>
      <c r="F186">
        <v>0</v>
      </c>
      <c r="G186">
        <v>2061</v>
      </c>
      <c r="H186">
        <v>1.04</v>
      </c>
      <c r="I186">
        <v>2143</v>
      </c>
      <c r="J186">
        <v>0</v>
      </c>
      <c r="K186">
        <v>2143</v>
      </c>
      <c r="L186">
        <v>0</v>
      </c>
      <c r="M186">
        <v>0</v>
      </c>
      <c r="N186">
        <v>0</v>
      </c>
      <c r="O186" t="s">
        <v>3303</v>
      </c>
      <c r="P186">
        <v>2143</v>
      </c>
    </row>
    <row r="187" spans="1:16" x14ac:dyDescent="0.35">
      <c r="A187" t="s">
        <v>3489</v>
      </c>
      <c r="B187" t="s">
        <v>3303</v>
      </c>
      <c r="C187" t="s">
        <v>3304</v>
      </c>
      <c r="D187">
        <v>13476</v>
      </c>
      <c r="E187">
        <v>0</v>
      </c>
      <c r="F187">
        <v>0</v>
      </c>
      <c r="G187">
        <v>13476</v>
      </c>
      <c r="H187">
        <v>1.04</v>
      </c>
      <c r="I187">
        <v>14015</v>
      </c>
      <c r="J187">
        <v>0</v>
      </c>
      <c r="K187">
        <v>14015</v>
      </c>
      <c r="L187">
        <v>0</v>
      </c>
      <c r="M187">
        <v>0</v>
      </c>
      <c r="N187">
        <v>0</v>
      </c>
      <c r="O187" t="s">
        <v>3303</v>
      </c>
      <c r="P187">
        <v>14015</v>
      </c>
    </row>
    <row r="188" spans="1:16" x14ac:dyDescent="0.35">
      <c r="A188" t="s">
        <v>3490</v>
      </c>
      <c r="B188" t="s">
        <v>3303</v>
      </c>
      <c r="C188" t="s">
        <v>3304</v>
      </c>
      <c r="D188">
        <v>31837</v>
      </c>
      <c r="E188">
        <v>0</v>
      </c>
      <c r="F188">
        <v>0</v>
      </c>
      <c r="G188">
        <v>31837</v>
      </c>
      <c r="H188">
        <v>1.04</v>
      </c>
      <c r="I188">
        <v>33110</v>
      </c>
      <c r="J188">
        <v>0</v>
      </c>
      <c r="K188">
        <v>33110</v>
      </c>
      <c r="L188">
        <v>0</v>
      </c>
      <c r="M188">
        <v>0</v>
      </c>
      <c r="N188">
        <v>0</v>
      </c>
      <c r="O188" t="s">
        <v>3303</v>
      </c>
      <c r="P188">
        <v>33110</v>
      </c>
    </row>
    <row r="189" spans="1:16" x14ac:dyDescent="0.35">
      <c r="A189" t="s">
        <v>3491</v>
      </c>
      <c r="B189" t="s">
        <v>3303</v>
      </c>
      <c r="C189" t="s">
        <v>3304</v>
      </c>
      <c r="D189">
        <v>25647</v>
      </c>
      <c r="E189">
        <v>0</v>
      </c>
      <c r="F189">
        <v>0</v>
      </c>
      <c r="G189">
        <v>25647</v>
      </c>
      <c r="H189">
        <v>1.04</v>
      </c>
      <c r="I189">
        <v>26673</v>
      </c>
      <c r="J189">
        <v>0</v>
      </c>
      <c r="K189">
        <v>26673</v>
      </c>
      <c r="L189">
        <v>0</v>
      </c>
      <c r="M189">
        <v>0</v>
      </c>
      <c r="N189">
        <v>0</v>
      </c>
      <c r="O189" t="s">
        <v>3303</v>
      </c>
      <c r="P189">
        <v>26673</v>
      </c>
    </row>
    <row r="190" spans="1:16" x14ac:dyDescent="0.35">
      <c r="A190" t="s">
        <v>3492</v>
      </c>
      <c r="B190" t="s">
        <v>3303</v>
      </c>
      <c r="C190" t="s">
        <v>3304</v>
      </c>
      <c r="D190">
        <v>17652</v>
      </c>
      <c r="E190">
        <v>0</v>
      </c>
      <c r="F190">
        <v>0</v>
      </c>
      <c r="G190">
        <v>17652</v>
      </c>
      <c r="H190">
        <v>1.04</v>
      </c>
      <c r="I190">
        <v>18358</v>
      </c>
      <c r="J190">
        <v>0</v>
      </c>
      <c r="K190">
        <v>18358</v>
      </c>
      <c r="L190">
        <v>0</v>
      </c>
      <c r="M190">
        <v>0</v>
      </c>
      <c r="N190">
        <v>0</v>
      </c>
      <c r="O190" t="s">
        <v>3303</v>
      </c>
      <c r="P190">
        <v>18358</v>
      </c>
    </row>
    <row r="191" spans="1:16" x14ac:dyDescent="0.35">
      <c r="A191" t="s">
        <v>3493</v>
      </c>
      <c r="B191" t="s">
        <v>3303</v>
      </c>
      <c r="C191" t="s">
        <v>3304</v>
      </c>
      <c r="D191">
        <v>10397</v>
      </c>
      <c r="E191">
        <v>0</v>
      </c>
      <c r="F191">
        <v>0</v>
      </c>
      <c r="G191">
        <v>10397</v>
      </c>
      <c r="H191">
        <v>1.04</v>
      </c>
      <c r="I191">
        <v>10813</v>
      </c>
      <c r="J191">
        <v>0</v>
      </c>
      <c r="K191">
        <v>10813</v>
      </c>
      <c r="L191">
        <v>0</v>
      </c>
      <c r="M191">
        <v>0</v>
      </c>
      <c r="N191">
        <v>0</v>
      </c>
      <c r="O191" t="s">
        <v>3303</v>
      </c>
      <c r="P191">
        <v>10813</v>
      </c>
    </row>
    <row r="192" spans="1:16" x14ac:dyDescent="0.35">
      <c r="A192" t="s">
        <v>3494</v>
      </c>
      <c r="B192" t="s">
        <v>3303</v>
      </c>
      <c r="C192" t="s">
        <v>3304</v>
      </c>
      <c r="D192">
        <v>16171</v>
      </c>
      <c r="E192">
        <v>0</v>
      </c>
      <c r="F192">
        <v>0</v>
      </c>
      <c r="G192">
        <v>16171</v>
      </c>
      <c r="H192">
        <v>1.04</v>
      </c>
      <c r="I192">
        <v>16818</v>
      </c>
      <c r="J192">
        <v>0</v>
      </c>
      <c r="K192">
        <v>16818</v>
      </c>
      <c r="L192">
        <v>0</v>
      </c>
      <c r="M192">
        <v>0</v>
      </c>
      <c r="N192">
        <v>0</v>
      </c>
      <c r="O192" t="s">
        <v>3303</v>
      </c>
      <c r="P192">
        <v>16818</v>
      </c>
    </row>
    <row r="193" spans="1:16" x14ac:dyDescent="0.35">
      <c r="A193" t="s">
        <v>3495</v>
      </c>
      <c r="B193" t="s">
        <v>3303</v>
      </c>
      <c r="C193" t="s">
        <v>3304</v>
      </c>
      <c r="D193">
        <v>9407</v>
      </c>
      <c r="E193">
        <v>0</v>
      </c>
      <c r="F193">
        <v>0</v>
      </c>
      <c r="G193">
        <v>9407</v>
      </c>
      <c r="H193">
        <v>1.04</v>
      </c>
      <c r="I193">
        <v>9783</v>
      </c>
      <c r="J193">
        <v>0</v>
      </c>
      <c r="K193">
        <v>9783</v>
      </c>
      <c r="L193">
        <v>0</v>
      </c>
      <c r="M193">
        <v>0</v>
      </c>
      <c r="N193">
        <v>0</v>
      </c>
      <c r="O193" t="s">
        <v>3303</v>
      </c>
      <c r="P193">
        <v>9783</v>
      </c>
    </row>
    <row r="194" spans="1:16" x14ac:dyDescent="0.35">
      <c r="A194" t="s">
        <v>3496</v>
      </c>
      <c r="B194" t="s">
        <v>3303</v>
      </c>
      <c r="C194" t="s">
        <v>3304</v>
      </c>
      <c r="D194">
        <v>48354</v>
      </c>
      <c r="E194">
        <v>0</v>
      </c>
      <c r="F194">
        <v>0</v>
      </c>
      <c r="G194">
        <v>48354</v>
      </c>
      <c r="H194">
        <v>1.04</v>
      </c>
      <c r="I194">
        <v>50288</v>
      </c>
      <c r="J194">
        <v>0</v>
      </c>
      <c r="K194">
        <v>50288</v>
      </c>
      <c r="L194">
        <v>0</v>
      </c>
      <c r="M194">
        <v>0</v>
      </c>
      <c r="N194">
        <v>0</v>
      </c>
      <c r="O194" t="s">
        <v>3303</v>
      </c>
      <c r="P194">
        <v>50288</v>
      </c>
    </row>
    <row r="195" spans="1:16" x14ac:dyDescent="0.35">
      <c r="A195" t="s">
        <v>3497</v>
      </c>
      <c r="B195" t="s">
        <v>3303</v>
      </c>
      <c r="C195" t="s">
        <v>3304</v>
      </c>
      <c r="D195">
        <v>33347</v>
      </c>
      <c r="E195">
        <v>0</v>
      </c>
      <c r="F195">
        <v>0</v>
      </c>
      <c r="G195">
        <v>33347</v>
      </c>
      <c r="H195">
        <v>1.04</v>
      </c>
      <c r="I195">
        <v>34681</v>
      </c>
      <c r="J195">
        <v>0</v>
      </c>
      <c r="K195">
        <v>34681</v>
      </c>
      <c r="L195">
        <v>0</v>
      </c>
      <c r="M195">
        <v>0</v>
      </c>
      <c r="N195">
        <v>0</v>
      </c>
      <c r="O195" t="s">
        <v>3303</v>
      </c>
      <c r="P195">
        <v>34681</v>
      </c>
    </row>
    <row r="196" spans="1:16" x14ac:dyDescent="0.35">
      <c r="A196" t="s">
        <v>3498</v>
      </c>
      <c r="B196" t="s">
        <v>3303</v>
      </c>
      <c r="C196" t="s">
        <v>3304</v>
      </c>
      <c r="D196">
        <v>9452</v>
      </c>
      <c r="E196">
        <v>0</v>
      </c>
      <c r="F196">
        <v>0</v>
      </c>
      <c r="G196">
        <v>9452</v>
      </c>
      <c r="H196">
        <v>1.04</v>
      </c>
      <c r="I196">
        <v>9830</v>
      </c>
      <c r="J196">
        <v>0</v>
      </c>
      <c r="K196">
        <v>9830</v>
      </c>
      <c r="L196">
        <v>0</v>
      </c>
      <c r="M196">
        <v>0</v>
      </c>
      <c r="N196">
        <v>0</v>
      </c>
      <c r="O196" t="s">
        <v>3303</v>
      </c>
      <c r="P196">
        <v>9830</v>
      </c>
    </row>
    <row r="197" spans="1:16" x14ac:dyDescent="0.35">
      <c r="A197" t="s">
        <v>3499</v>
      </c>
      <c r="B197" t="s">
        <v>3303</v>
      </c>
      <c r="C197" t="s">
        <v>3304</v>
      </c>
      <c r="D197">
        <v>11064</v>
      </c>
      <c r="E197">
        <v>0</v>
      </c>
      <c r="F197">
        <v>0</v>
      </c>
      <c r="G197">
        <v>11064</v>
      </c>
      <c r="H197">
        <v>1.04</v>
      </c>
      <c r="I197">
        <v>11507</v>
      </c>
      <c r="J197">
        <v>0</v>
      </c>
      <c r="K197">
        <v>11507</v>
      </c>
      <c r="L197">
        <v>0</v>
      </c>
      <c r="M197">
        <v>0</v>
      </c>
      <c r="N197">
        <v>0</v>
      </c>
      <c r="O197" t="s">
        <v>3303</v>
      </c>
      <c r="P197">
        <v>11507</v>
      </c>
    </row>
    <row r="198" spans="1:16" x14ac:dyDescent="0.35">
      <c r="A198" t="s">
        <v>3500</v>
      </c>
      <c r="B198" t="s">
        <v>3303</v>
      </c>
      <c r="C198" t="s">
        <v>3304</v>
      </c>
      <c r="D198">
        <v>449275</v>
      </c>
      <c r="E198">
        <v>0</v>
      </c>
      <c r="F198">
        <v>0</v>
      </c>
      <c r="G198">
        <v>449275</v>
      </c>
      <c r="H198">
        <v>1.04</v>
      </c>
      <c r="I198">
        <v>467246</v>
      </c>
      <c r="J198">
        <v>0</v>
      </c>
      <c r="K198">
        <v>467246</v>
      </c>
      <c r="L198">
        <v>0</v>
      </c>
      <c r="M198">
        <v>0</v>
      </c>
      <c r="N198">
        <v>0</v>
      </c>
      <c r="O198" t="s">
        <v>3303</v>
      </c>
      <c r="P198">
        <v>467246</v>
      </c>
    </row>
    <row r="199" spans="1:16" x14ac:dyDescent="0.35">
      <c r="A199" t="s">
        <v>3501</v>
      </c>
      <c r="B199" t="s">
        <v>3303</v>
      </c>
      <c r="C199" t="s">
        <v>3304</v>
      </c>
      <c r="D199">
        <v>24083</v>
      </c>
      <c r="E199">
        <v>0</v>
      </c>
      <c r="F199">
        <v>0</v>
      </c>
      <c r="G199">
        <v>24083</v>
      </c>
      <c r="H199">
        <v>1.04</v>
      </c>
      <c r="I199">
        <v>25046</v>
      </c>
      <c r="J199">
        <v>0</v>
      </c>
      <c r="K199">
        <v>25046</v>
      </c>
      <c r="L199">
        <v>0</v>
      </c>
      <c r="M199">
        <v>0</v>
      </c>
      <c r="N199">
        <v>0</v>
      </c>
      <c r="O199" t="s">
        <v>3303</v>
      </c>
      <c r="P199">
        <v>25046</v>
      </c>
    </row>
    <row r="200" spans="1:16" x14ac:dyDescent="0.35">
      <c r="A200" t="s">
        <v>3502</v>
      </c>
      <c r="B200" t="s">
        <v>3303</v>
      </c>
      <c r="C200" t="s">
        <v>3304</v>
      </c>
      <c r="D200">
        <v>7491125</v>
      </c>
      <c r="E200">
        <v>0</v>
      </c>
      <c r="F200">
        <v>0</v>
      </c>
      <c r="G200">
        <v>7491125</v>
      </c>
      <c r="H200">
        <v>1.04</v>
      </c>
      <c r="I200">
        <v>7790770</v>
      </c>
      <c r="J200">
        <v>0</v>
      </c>
      <c r="K200">
        <v>7790770</v>
      </c>
      <c r="L200">
        <v>607323</v>
      </c>
      <c r="M200">
        <v>0</v>
      </c>
      <c r="N200">
        <v>0</v>
      </c>
      <c r="O200" t="s">
        <v>3303</v>
      </c>
      <c r="P200">
        <v>8398093</v>
      </c>
    </row>
    <row r="201" spans="1:16" x14ac:dyDescent="0.35">
      <c r="A201" t="s">
        <v>3503</v>
      </c>
      <c r="B201" t="s">
        <v>3303</v>
      </c>
      <c r="C201" t="s">
        <v>3304</v>
      </c>
      <c r="D201">
        <v>139297</v>
      </c>
      <c r="E201">
        <v>0</v>
      </c>
      <c r="F201">
        <v>0</v>
      </c>
      <c r="G201">
        <v>139297</v>
      </c>
      <c r="H201">
        <v>1.04</v>
      </c>
      <c r="I201">
        <v>144869</v>
      </c>
      <c r="J201">
        <v>0</v>
      </c>
      <c r="K201">
        <v>144869</v>
      </c>
      <c r="L201">
        <v>6863</v>
      </c>
      <c r="M201">
        <v>0</v>
      </c>
      <c r="N201">
        <v>0</v>
      </c>
      <c r="O201" t="s">
        <v>3303</v>
      </c>
      <c r="P201">
        <v>151732</v>
      </c>
    </row>
    <row r="202" spans="1:16" x14ac:dyDescent="0.35">
      <c r="A202" t="s">
        <v>3504</v>
      </c>
      <c r="B202" t="s">
        <v>190</v>
      </c>
      <c r="C202" t="s">
        <v>3376</v>
      </c>
      <c r="D202">
        <v>150611</v>
      </c>
      <c r="E202">
        <v>0</v>
      </c>
      <c r="F202">
        <v>0</v>
      </c>
      <c r="G202">
        <v>150611</v>
      </c>
      <c r="H202">
        <v>1.04</v>
      </c>
      <c r="I202">
        <v>156635</v>
      </c>
      <c r="J202">
        <v>0</v>
      </c>
      <c r="K202">
        <v>151530</v>
      </c>
      <c r="L202">
        <v>20932</v>
      </c>
      <c r="M202">
        <v>0</v>
      </c>
      <c r="N202">
        <v>0</v>
      </c>
      <c r="O202" t="s">
        <v>3303</v>
      </c>
      <c r="P202">
        <v>171780</v>
      </c>
    </row>
    <row r="203" spans="1:16" x14ac:dyDescent="0.35">
      <c r="A203" t="s">
        <v>3505</v>
      </c>
      <c r="B203" t="s">
        <v>3303</v>
      </c>
      <c r="C203" t="s">
        <v>3304</v>
      </c>
      <c r="D203">
        <v>244674</v>
      </c>
      <c r="E203">
        <v>0</v>
      </c>
      <c r="F203">
        <v>0</v>
      </c>
      <c r="G203">
        <v>244674</v>
      </c>
      <c r="H203">
        <v>1.04</v>
      </c>
      <c r="I203">
        <v>254461</v>
      </c>
      <c r="J203">
        <v>0</v>
      </c>
      <c r="K203">
        <v>254461</v>
      </c>
      <c r="L203">
        <v>26078</v>
      </c>
      <c r="M203">
        <v>0</v>
      </c>
      <c r="N203">
        <v>0</v>
      </c>
      <c r="O203" t="s">
        <v>3303</v>
      </c>
      <c r="P203">
        <v>280539</v>
      </c>
    </row>
    <row r="204" spans="1:16" x14ac:dyDescent="0.35">
      <c r="A204" t="s">
        <v>3506</v>
      </c>
      <c r="B204" t="s">
        <v>3303</v>
      </c>
      <c r="C204" t="s">
        <v>3304</v>
      </c>
      <c r="D204">
        <v>57332</v>
      </c>
      <c r="E204">
        <v>0</v>
      </c>
      <c r="F204">
        <v>0</v>
      </c>
      <c r="G204">
        <v>57332</v>
      </c>
      <c r="H204">
        <v>1.04</v>
      </c>
      <c r="I204">
        <v>59625</v>
      </c>
      <c r="J204">
        <v>0</v>
      </c>
      <c r="K204">
        <v>59625</v>
      </c>
      <c r="L204">
        <v>6514</v>
      </c>
      <c r="M204">
        <v>0</v>
      </c>
      <c r="N204">
        <v>0</v>
      </c>
      <c r="O204" t="s">
        <v>3303</v>
      </c>
      <c r="P204">
        <v>66139</v>
      </c>
    </row>
    <row r="205" spans="1:16" x14ac:dyDescent="0.35">
      <c r="A205" t="s">
        <v>3507</v>
      </c>
      <c r="B205" t="s">
        <v>3303</v>
      </c>
      <c r="C205" t="s">
        <v>3304</v>
      </c>
      <c r="D205">
        <v>14121672</v>
      </c>
      <c r="E205">
        <v>1161766</v>
      </c>
      <c r="F205">
        <v>0</v>
      </c>
      <c r="G205">
        <v>15283438</v>
      </c>
      <c r="H205">
        <v>1.1000000000000001</v>
      </c>
      <c r="I205">
        <v>16811782</v>
      </c>
      <c r="J205">
        <v>0</v>
      </c>
      <c r="K205">
        <v>16811782</v>
      </c>
      <c r="L205">
        <v>286408</v>
      </c>
      <c r="M205">
        <v>0</v>
      </c>
      <c r="N205">
        <v>0</v>
      </c>
      <c r="O205" t="s">
        <v>3303</v>
      </c>
      <c r="P205">
        <v>17098190</v>
      </c>
    </row>
    <row r="206" spans="1:16" x14ac:dyDescent="0.35">
      <c r="A206" t="s">
        <v>3508</v>
      </c>
      <c r="B206" t="s">
        <v>3303</v>
      </c>
      <c r="C206" t="s">
        <v>3304</v>
      </c>
      <c r="D206">
        <v>11212092</v>
      </c>
      <c r="E206">
        <v>0</v>
      </c>
      <c r="F206">
        <v>0</v>
      </c>
      <c r="G206">
        <v>11212092</v>
      </c>
      <c r="H206">
        <v>1.1000000000000001</v>
      </c>
      <c r="I206">
        <v>12333301</v>
      </c>
      <c r="J206">
        <v>0</v>
      </c>
      <c r="K206">
        <v>12333301</v>
      </c>
      <c r="L206">
        <v>1985521</v>
      </c>
      <c r="M206">
        <v>0</v>
      </c>
      <c r="N206">
        <v>0</v>
      </c>
      <c r="O206" t="s">
        <v>3303</v>
      </c>
      <c r="P206">
        <v>14318822</v>
      </c>
    </row>
    <row r="207" spans="1:16" x14ac:dyDescent="0.35">
      <c r="A207" t="s">
        <v>3509</v>
      </c>
      <c r="B207" t="s">
        <v>3303</v>
      </c>
      <c r="C207" t="s">
        <v>3304</v>
      </c>
      <c r="D207">
        <v>3846499</v>
      </c>
      <c r="E207">
        <v>0</v>
      </c>
      <c r="F207">
        <v>0</v>
      </c>
      <c r="G207">
        <v>3846499</v>
      </c>
      <c r="H207">
        <v>1.04</v>
      </c>
      <c r="I207">
        <v>4000359</v>
      </c>
      <c r="J207">
        <v>0</v>
      </c>
      <c r="K207">
        <v>4000359</v>
      </c>
      <c r="L207">
        <v>0</v>
      </c>
      <c r="M207">
        <v>0</v>
      </c>
      <c r="N207">
        <v>0</v>
      </c>
      <c r="O207" t="s">
        <v>3303</v>
      </c>
      <c r="P207">
        <v>4000359</v>
      </c>
    </row>
    <row r="208" spans="1:16" x14ac:dyDescent="0.35">
      <c r="A208" t="s">
        <v>3510</v>
      </c>
      <c r="B208" t="s">
        <v>3303</v>
      </c>
      <c r="C208" t="s">
        <v>3304</v>
      </c>
      <c r="D208">
        <v>11025789</v>
      </c>
      <c r="E208">
        <v>0</v>
      </c>
      <c r="F208">
        <v>0</v>
      </c>
      <c r="G208">
        <v>11025789</v>
      </c>
      <c r="H208">
        <v>1.04</v>
      </c>
      <c r="I208">
        <v>11466821</v>
      </c>
      <c r="J208">
        <v>0</v>
      </c>
      <c r="K208">
        <v>11466821</v>
      </c>
      <c r="L208">
        <v>0</v>
      </c>
      <c r="M208">
        <v>0</v>
      </c>
      <c r="N208">
        <v>0</v>
      </c>
      <c r="O208" t="s">
        <v>3303</v>
      </c>
      <c r="P208">
        <v>11466821</v>
      </c>
    </row>
    <row r="209" spans="1:16" x14ac:dyDescent="0.35">
      <c r="A209" t="s">
        <v>3511</v>
      </c>
      <c r="B209" t="s">
        <v>3303</v>
      </c>
      <c r="C209" t="s">
        <v>3304</v>
      </c>
      <c r="D209">
        <v>7053642</v>
      </c>
      <c r="E209">
        <v>0</v>
      </c>
      <c r="F209">
        <v>0</v>
      </c>
      <c r="G209">
        <v>7053642</v>
      </c>
      <c r="H209">
        <v>1.04</v>
      </c>
      <c r="I209">
        <v>7335788</v>
      </c>
      <c r="J209">
        <v>0</v>
      </c>
      <c r="K209">
        <v>7335788</v>
      </c>
      <c r="L209">
        <v>0</v>
      </c>
      <c r="M209">
        <v>0</v>
      </c>
      <c r="N209">
        <v>0</v>
      </c>
      <c r="O209" t="s">
        <v>3303</v>
      </c>
      <c r="P209">
        <v>7335788</v>
      </c>
    </row>
    <row r="210" spans="1:16" x14ac:dyDescent="0.35">
      <c r="A210" t="s">
        <v>3512</v>
      </c>
      <c r="B210" t="s">
        <v>995</v>
      </c>
      <c r="C210" t="s">
        <v>3376</v>
      </c>
      <c r="D210" t="s">
        <v>3303</v>
      </c>
      <c r="E210" t="s">
        <v>3303</v>
      </c>
      <c r="F210" t="s">
        <v>3303</v>
      </c>
      <c r="G210" t="s">
        <v>3303</v>
      </c>
      <c r="H210">
        <v>1.04</v>
      </c>
      <c r="I210" t="s">
        <v>3303</v>
      </c>
      <c r="J210" t="s">
        <v>3303</v>
      </c>
      <c r="K210">
        <v>0</v>
      </c>
      <c r="L210" t="s">
        <v>3303</v>
      </c>
      <c r="M210" t="s">
        <v>3303</v>
      </c>
      <c r="N210" t="s">
        <v>3303</v>
      </c>
      <c r="O210" t="s">
        <v>3303</v>
      </c>
      <c r="P210">
        <v>0</v>
      </c>
    </row>
    <row r="211" spans="1:16" x14ac:dyDescent="0.35">
      <c r="A211" t="s">
        <v>3513</v>
      </c>
      <c r="B211" t="s">
        <v>3303</v>
      </c>
      <c r="C211" t="s">
        <v>3304</v>
      </c>
      <c r="D211">
        <v>610213</v>
      </c>
      <c r="E211">
        <v>0</v>
      </c>
      <c r="F211">
        <v>0</v>
      </c>
      <c r="G211">
        <v>610213</v>
      </c>
      <c r="H211">
        <v>1.04</v>
      </c>
      <c r="I211">
        <v>634622</v>
      </c>
      <c r="J211">
        <v>0</v>
      </c>
      <c r="K211">
        <v>634622</v>
      </c>
      <c r="L211">
        <v>0</v>
      </c>
      <c r="M211">
        <v>0</v>
      </c>
      <c r="N211">
        <v>0</v>
      </c>
      <c r="O211" t="s">
        <v>3303</v>
      </c>
      <c r="P211">
        <v>634622</v>
      </c>
    </row>
    <row r="212" spans="1:16" x14ac:dyDescent="0.35">
      <c r="A212" t="s">
        <v>3514</v>
      </c>
      <c r="B212" t="s">
        <v>3303</v>
      </c>
      <c r="C212" t="s">
        <v>3304</v>
      </c>
      <c r="D212">
        <v>391905</v>
      </c>
      <c r="E212">
        <v>0</v>
      </c>
      <c r="F212">
        <v>0</v>
      </c>
      <c r="G212">
        <v>391905</v>
      </c>
      <c r="H212">
        <v>1.04</v>
      </c>
      <c r="I212">
        <v>407581</v>
      </c>
      <c r="J212">
        <v>0</v>
      </c>
      <c r="K212">
        <v>407581</v>
      </c>
      <c r="L212">
        <v>0</v>
      </c>
      <c r="M212">
        <v>0</v>
      </c>
      <c r="N212">
        <v>0</v>
      </c>
      <c r="O212" t="s">
        <v>3303</v>
      </c>
      <c r="P212">
        <v>407581</v>
      </c>
    </row>
    <row r="213" spans="1:16" x14ac:dyDescent="0.35">
      <c r="A213" t="s">
        <v>3515</v>
      </c>
      <c r="B213" t="s">
        <v>3303</v>
      </c>
      <c r="C213" t="s">
        <v>3304</v>
      </c>
      <c r="D213">
        <v>1575000</v>
      </c>
      <c r="E213">
        <v>824453</v>
      </c>
      <c r="F213">
        <v>0</v>
      </c>
      <c r="G213">
        <v>2399453</v>
      </c>
      <c r="H213">
        <v>1.04</v>
      </c>
      <c r="I213">
        <v>2495431</v>
      </c>
      <c r="J213">
        <v>0</v>
      </c>
      <c r="K213">
        <v>2495431</v>
      </c>
      <c r="L213">
        <v>0</v>
      </c>
      <c r="M213">
        <v>0</v>
      </c>
      <c r="N213">
        <v>0</v>
      </c>
      <c r="O213" t="s">
        <v>3303</v>
      </c>
      <c r="P213">
        <v>2495431</v>
      </c>
    </row>
    <row r="214" spans="1:16" x14ac:dyDescent="0.35">
      <c r="A214" t="s">
        <v>3516</v>
      </c>
      <c r="B214" t="s">
        <v>3303</v>
      </c>
      <c r="C214" t="s">
        <v>3304</v>
      </c>
      <c r="D214">
        <v>0</v>
      </c>
      <c r="E214">
        <v>0</v>
      </c>
      <c r="F214">
        <v>0</v>
      </c>
      <c r="G214">
        <v>0</v>
      </c>
      <c r="H214">
        <v>1.04</v>
      </c>
      <c r="I214">
        <v>0</v>
      </c>
      <c r="J214">
        <v>0</v>
      </c>
      <c r="K214">
        <v>0</v>
      </c>
      <c r="L214">
        <v>0</v>
      </c>
      <c r="M214">
        <v>0</v>
      </c>
      <c r="N214">
        <v>0</v>
      </c>
      <c r="O214" t="s">
        <v>3303</v>
      </c>
      <c r="P214">
        <v>0</v>
      </c>
    </row>
    <row r="215" spans="1:16" x14ac:dyDescent="0.35">
      <c r="A215" t="s">
        <v>3517</v>
      </c>
      <c r="B215" t="s">
        <v>3303</v>
      </c>
      <c r="C215" t="s">
        <v>3304</v>
      </c>
      <c r="D215">
        <v>3531487</v>
      </c>
      <c r="E215">
        <v>0</v>
      </c>
      <c r="F215">
        <v>0</v>
      </c>
      <c r="G215">
        <v>3531487</v>
      </c>
      <c r="H215">
        <v>1.04</v>
      </c>
      <c r="I215">
        <v>3672746</v>
      </c>
      <c r="J215">
        <v>0</v>
      </c>
      <c r="K215">
        <v>3672746</v>
      </c>
      <c r="L215">
        <v>597915</v>
      </c>
      <c r="M215">
        <v>119177</v>
      </c>
      <c r="N215">
        <v>566973</v>
      </c>
      <c r="O215" t="s">
        <v>3303</v>
      </c>
      <c r="P215">
        <v>4956811</v>
      </c>
    </row>
    <row r="216" spans="1:16" x14ac:dyDescent="0.35">
      <c r="A216" t="s">
        <v>3518</v>
      </c>
      <c r="B216" t="s">
        <v>3303</v>
      </c>
      <c r="C216" t="s">
        <v>3304</v>
      </c>
      <c r="D216">
        <v>14678</v>
      </c>
      <c r="E216">
        <v>0</v>
      </c>
      <c r="F216">
        <v>0</v>
      </c>
      <c r="G216">
        <v>14678</v>
      </c>
      <c r="H216">
        <v>1.04</v>
      </c>
      <c r="I216">
        <v>15265</v>
      </c>
      <c r="J216">
        <v>0</v>
      </c>
      <c r="K216">
        <v>15265</v>
      </c>
      <c r="L216">
        <v>0</v>
      </c>
      <c r="M216">
        <v>0</v>
      </c>
      <c r="N216">
        <v>0</v>
      </c>
      <c r="O216" t="s">
        <v>3303</v>
      </c>
      <c r="P216">
        <v>15265</v>
      </c>
    </row>
    <row r="217" spans="1:16" x14ac:dyDescent="0.35">
      <c r="A217" t="s">
        <v>3519</v>
      </c>
      <c r="B217" t="s">
        <v>3303</v>
      </c>
      <c r="C217" t="s">
        <v>3304</v>
      </c>
      <c r="D217">
        <v>23296</v>
      </c>
      <c r="E217">
        <v>0</v>
      </c>
      <c r="F217">
        <v>0</v>
      </c>
      <c r="G217">
        <v>23296</v>
      </c>
      <c r="H217">
        <v>1.04</v>
      </c>
      <c r="I217">
        <v>24228</v>
      </c>
      <c r="J217">
        <v>0</v>
      </c>
      <c r="K217">
        <v>24228</v>
      </c>
      <c r="L217">
        <v>0</v>
      </c>
      <c r="M217">
        <v>0</v>
      </c>
      <c r="N217">
        <v>0</v>
      </c>
      <c r="O217" t="s">
        <v>3303</v>
      </c>
      <c r="P217">
        <v>24228</v>
      </c>
    </row>
    <row r="218" spans="1:16" x14ac:dyDescent="0.35">
      <c r="A218" t="s">
        <v>3520</v>
      </c>
      <c r="B218" t="s">
        <v>3303</v>
      </c>
      <c r="C218" t="s">
        <v>3304</v>
      </c>
      <c r="D218">
        <v>22922</v>
      </c>
      <c r="E218">
        <v>0</v>
      </c>
      <c r="F218">
        <v>0</v>
      </c>
      <c r="G218">
        <v>22922</v>
      </c>
      <c r="H218">
        <v>1.04</v>
      </c>
      <c r="I218">
        <v>23839</v>
      </c>
      <c r="J218">
        <v>0</v>
      </c>
      <c r="K218">
        <v>23839</v>
      </c>
      <c r="L218">
        <v>0</v>
      </c>
      <c r="M218">
        <v>0</v>
      </c>
      <c r="N218">
        <v>0</v>
      </c>
      <c r="O218" t="s">
        <v>3303</v>
      </c>
      <c r="P218">
        <v>23839</v>
      </c>
    </row>
    <row r="219" spans="1:16" x14ac:dyDescent="0.35">
      <c r="A219" t="s">
        <v>3521</v>
      </c>
      <c r="B219" t="s">
        <v>3303</v>
      </c>
      <c r="C219" t="s">
        <v>3304</v>
      </c>
      <c r="D219">
        <v>21732</v>
      </c>
      <c r="E219">
        <v>0</v>
      </c>
      <c r="F219">
        <v>0</v>
      </c>
      <c r="G219">
        <v>21732</v>
      </c>
      <c r="H219">
        <v>1.04</v>
      </c>
      <c r="I219">
        <v>22601</v>
      </c>
      <c r="J219">
        <v>0</v>
      </c>
      <c r="K219">
        <v>22601</v>
      </c>
      <c r="L219">
        <v>0</v>
      </c>
      <c r="M219">
        <v>0</v>
      </c>
      <c r="N219">
        <v>0</v>
      </c>
      <c r="O219" t="s">
        <v>3303</v>
      </c>
      <c r="P219">
        <v>22601</v>
      </c>
    </row>
    <row r="220" spans="1:16" x14ac:dyDescent="0.35">
      <c r="A220" t="s">
        <v>3522</v>
      </c>
      <c r="B220" t="s">
        <v>3303</v>
      </c>
      <c r="C220" t="s">
        <v>3304</v>
      </c>
      <c r="D220">
        <v>6309</v>
      </c>
      <c r="E220">
        <v>0</v>
      </c>
      <c r="F220">
        <v>0</v>
      </c>
      <c r="G220">
        <v>6309</v>
      </c>
      <c r="H220">
        <v>1.04</v>
      </c>
      <c r="I220">
        <v>6561</v>
      </c>
      <c r="J220">
        <v>0</v>
      </c>
      <c r="K220">
        <v>6561</v>
      </c>
      <c r="L220">
        <v>0</v>
      </c>
      <c r="M220">
        <v>0</v>
      </c>
      <c r="N220">
        <v>0</v>
      </c>
      <c r="O220" t="s">
        <v>3303</v>
      </c>
      <c r="P220">
        <v>6561</v>
      </c>
    </row>
    <row r="221" spans="1:16" x14ac:dyDescent="0.35">
      <c r="A221" t="s">
        <v>3523</v>
      </c>
      <c r="B221" t="s">
        <v>3303</v>
      </c>
      <c r="C221" t="s">
        <v>3304</v>
      </c>
      <c r="D221">
        <v>20285</v>
      </c>
      <c r="E221">
        <v>0</v>
      </c>
      <c r="F221">
        <v>0</v>
      </c>
      <c r="G221">
        <v>20285</v>
      </c>
      <c r="H221">
        <v>1.04</v>
      </c>
      <c r="I221">
        <v>21096</v>
      </c>
      <c r="J221">
        <v>0</v>
      </c>
      <c r="K221">
        <v>21096</v>
      </c>
      <c r="L221">
        <v>0</v>
      </c>
      <c r="M221">
        <v>0</v>
      </c>
      <c r="N221">
        <v>0</v>
      </c>
      <c r="O221" t="s">
        <v>3303</v>
      </c>
      <c r="P221">
        <v>21096</v>
      </c>
    </row>
    <row r="222" spans="1:16" x14ac:dyDescent="0.35">
      <c r="A222" t="s">
        <v>3524</v>
      </c>
      <c r="B222" t="s">
        <v>3303</v>
      </c>
      <c r="C222" t="s">
        <v>3304</v>
      </c>
      <c r="D222">
        <v>11063</v>
      </c>
      <c r="E222">
        <v>0</v>
      </c>
      <c r="F222">
        <v>0</v>
      </c>
      <c r="G222">
        <v>11063</v>
      </c>
      <c r="H222">
        <v>1.04</v>
      </c>
      <c r="I222">
        <v>11506</v>
      </c>
      <c r="J222">
        <v>0</v>
      </c>
      <c r="K222">
        <v>11506</v>
      </c>
      <c r="L222">
        <v>0</v>
      </c>
      <c r="M222">
        <v>0</v>
      </c>
      <c r="N222">
        <v>0</v>
      </c>
      <c r="O222" t="s">
        <v>3303</v>
      </c>
      <c r="P222">
        <v>11506</v>
      </c>
    </row>
    <row r="223" spans="1:16" x14ac:dyDescent="0.35">
      <c r="A223" t="s">
        <v>3525</v>
      </c>
      <c r="B223" t="s">
        <v>3303</v>
      </c>
      <c r="C223" t="s">
        <v>3304</v>
      </c>
      <c r="D223">
        <v>32774</v>
      </c>
      <c r="E223">
        <v>0</v>
      </c>
      <c r="F223">
        <v>0</v>
      </c>
      <c r="G223">
        <v>32774</v>
      </c>
      <c r="H223">
        <v>1.04</v>
      </c>
      <c r="I223">
        <v>34085</v>
      </c>
      <c r="J223">
        <v>0</v>
      </c>
      <c r="K223">
        <v>34085</v>
      </c>
      <c r="L223">
        <v>0</v>
      </c>
      <c r="M223">
        <v>0</v>
      </c>
      <c r="N223">
        <v>0</v>
      </c>
      <c r="O223" t="s">
        <v>3303</v>
      </c>
      <c r="P223">
        <v>34085</v>
      </c>
    </row>
    <row r="224" spans="1:16" x14ac:dyDescent="0.35">
      <c r="A224" t="s">
        <v>3526</v>
      </c>
      <c r="B224" t="s">
        <v>3303</v>
      </c>
      <c r="C224" t="s">
        <v>3304</v>
      </c>
      <c r="D224">
        <v>461445</v>
      </c>
      <c r="E224">
        <v>0</v>
      </c>
      <c r="F224">
        <v>0</v>
      </c>
      <c r="G224">
        <v>461445</v>
      </c>
      <c r="H224">
        <v>1.04</v>
      </c>
      <c r="I224">
        <v>479903</v>
      </c>
      <c r="J224">
        <v>0</v>
      </c>
      <c r="K224">
        <v>479903</v>
      </c>
      <c r="L224">
        <v>70298</v>
      </c>
      <c r="M224">
        <v>0</v>
      </c>
      <c r="N224">
        <v>0</v>
      </c>
      <c r="O224" t="s">
        <v>3303</v>
      </c>
      <c r="P224">
        <v>550201</v>
      </c>
    </row>
    <row r="225" spans="1:16" x14ac:dyDescent="0.35">
      <c r="A225" t="s">
        <v>3527</v>
      </c>
      <c r="B225" t="s">
        <v>3303</v>
      </c>
      <c r="C225" t="s">
        <v>3304</v>
      </c>
      <c r="D225">
        <v>5553425</v>
      </c>
      <c r="E225">
        <v>0</v>
      </c>
      <c r="F225">
        <v>0</v>
      </c>
      <c r="G225">
        <v>5553425</v>
      </c>
      <c r="H225">
        <v>1.04</v>
      </c>
      <c r="I225">
        <v>5775562</v>
      </c>
      <c r="J225">
        <v>0</v>
      </c>
      <c r="K225">
        <v>5775562</v>
      </c>
      <c r="L225">
        <v>0</v>
      </c>
      <c r="M225">
        <v>0</v>
      </c>
      <c r="N225">
        <v>0</v>
      </c>
      <c r="O225" t="s">
        <v>3303</v>
      </c>
      <c r="P225">
        <v>5775562</v>
      </c>
    </row>
    <row r="226" spans="1:16" x14ac:dyDescent="0.35">
      <c r="A226" t="s">
        <v>3528</v>
      </c>
      <c r="B226" t="s">
        <v>3303</v>
      </c>
      <c r="C226" t="s">
        <v>3304</v>
      </c>
      <c r="D226">
        <v>269935</v>
      </c>
      <c r="E226">
        <v>0</v>
      </c>
      <c r="F226">
        <v>0</v>
      </c>
      <c r="G226">
        <v>269935</v>
      </c>
      <c r="H226">
        <v>1.04</v>
      </c>
      <c r="I226">
        <v>280732</v>
      </c>
      <c r="J226">
        <v>0</v>
      </c>
      <c r="K226">
        <v>280732</v>
      </c>
      <c r="L226">
        <v>0</v>
      </c>
      <c r="M226">
        <v>0</v>
      </c>
      <c r="N226">
        <v>0</v>
      </c>
      <c r="O226" t="s">
        <v>3303</v>
      </c>
      <c r="P226">
        <v>280732</v>
      </c>
    </row>
    <row r="227" spans="1:16" x14ac:dyDescent="0.35">
      <c r="A227" t="s">
        <v>3529</v>
      </c>
      <c r="B227" t="s">
        <v>3303</v>
      </c>
      <c r="C227" t="s">
        <v>3304</v>
      </c>
      <c r="D227">
        <v>38638</v>
      </c>
      <c r="E227">
        <v>0</v>
      </c>
      <c r="F227">
        <v>0</v>
      </c>
      <c r="G227">
        <v>38638</v>
      </c>
      <c r="H227">
        <v>1.04</v>
      </c>
      <c r="I227">
        <v>40184</v>
      </c>
      <c r="J227">
        <v>0</v>
      </c>
      <c r="K227">
        <v>40184</v>
      </c>
      <c r="L227">
        <v>0</v>
      </c>
      <c r="M227">
        <v>0</v>
      </c>
      <c r="N227">
        <v>0</v>
      </c>
      <c r="O227" t="s">
        <v>3303</v>
      </c>
      <c r="P227">
        <v>40184</v>
      </c>
    </row>
    <row r="228" spans="1:16" x14ac:dyDescent="0.35">
      <c r="A228" t="s">
        <v>3530</v>
      </c>
      <c r="B228" t="s">
        <v>3303</v>
      </c>
      <c r="C228" t="s">
        <v>3304</v>
      </c>
      <c r="D228">
        <v>309741</v>
      </c>
      <c r="E228">
        <v>0</v>
      </c>
      <c r="F228">
        <v>0</v>
      </c>
      <c r="G228">
        <v>309741</v>
      </c>
      <c r="H228">
        <v>1.04</v>
      </c>
      <c r="I228">
        <v>322131</v>
      </c>
      <c r="J228">
        <v>0</v>
      </c>
      <c r="K228">
        <v>322131</v>
      </c>
      <c r="L228">
        <v>0</v>
      </c>
      <c r="M228">
        <v>0</v>
      </c>
      <c r="N228">
        <v>0</v>
      </c>
      <c r="O228" t="s">
        <v>3303</v>
      </c>
      <c r="P228">
        <v>322131</v>
      </c>
    </row>
    <row r="229" spans="1:16" x14ac:dyDescent="0.35">
      <c r="A229" t="s">
        <v>3531</v>
      </c>
      <c r="B229" t="s">
        <v>3303</v>
      </c>
      <c r="C229" t="s">
        <v>3304</v>
      </c>
      <c r="D229">
        <v>3278731</v>
      </c>
      <c r="E229">
        <v>0</v>
      </c>
      <c r="F229">
        <v>0</v>
      </c>
      <c r="G229">
        <v>3278731</v>
      </c>
      <c r="H229">
        <v>1</v>
      </c>
      <c r="I229">
        <v>3278731</v>
      </c>
      <c r="J229">
        <v>0</v>
      </c>
      <c r="K229">
        <v>3278731</v>
      </c>
      <c r="L229">
        <v>447117</v>
      </c>
      <c r="M229">
        <v>176227</v>
      </c>
      <c r="N229">
        <v>529521</v>
      </c>
      <c r="O229" t="s">
        <v>3303</v>
      </c>
      <c r="P229">
        <v>4431596</v>
      </c>
    </row>
    <row r="230" spans="1:16" x14ac:dyDescent="0.35">
      <c r="A230" t="s">
        <v>3532</v>
      </c>
      <c r="B230" t="s">
        <v>3303</v>
      </c>
      <c r="C230" t="s">
        <v>3304</v>
      </c>
      <c r="D230">
        <v>6100</v>
      </c>
      <c r="E230">
        <v>0</v>
      </c>
      <c r="F230">
        <v>0</v>
      </c>
      <c r="G230">
        <v>6100</v>
      </c>
      <c r="H230">
        <v>1</v>
      </c>
      <c r="I230">
        <v>6100</v>
      </c>
      <c r="J230">
        <v>0</v>
      </c>
      <c r="K230">
        <v>6100</v>
      </c>
      <c r="L230">
        <v>0</v>
      </c>
      <c r="M230">
        <v>0</v>
      </c>
      <c r="N230">
        <v>0</v>
      </c>
      <c r="O230" t="s">
        <v>3303</v>
      </c>
      <c r="P230">
        <v>6100</v>
      </c>
    </row>
    <row r="231" spans="1:16" x14ac:dyDescent="0.35">
      <c r="A231" t="s">
        <v>3533</v>
      </c>
      <c r="B231" t="s">
        <v>3303</v>
      </c>
      <c r="C231" t="s">
        <v>3304</v>
      </c>
      <c r="D231">
        <v>4314</v>
      </c>
      <c r="E231">
        <v>0</v>
      </c>
      <c r="F231">
        <v>0</v>
      </c>
      <c r="G231">
        <v>4314</v>
      </c>
      <c r="H231">
        <v>1</v>
      </c>
      <c r="I231">
        <v>4314</v>
      </c>
      <c r="J231">
        <v>0</v>
      </c>
      <c r="K231">
        <v>4314</v>
      </c>
      <c r="L231">
        <v>0</v>
      </c>
      <c r="M231">
        <v>0</v>
      </c>
      <c r="N231">
        <v>0</v>
      </c>
      <c r="O231" t="s">
        <v>3303</v>
      </c>
      <c r="P231">
        <v>4314</v>
      </c>
    </row>
    <row r="232" spans="1:16" x14ac:dyDescent="0.35">
      <c r="A232" t="s">
        <v>3534</v>
      </c>
      <c r="B232" t="s">
        <v>3303</v>
      </c>
      <c r="C232" t="s">
        <v>3304</v>
      </c>
      <c r="D232">
        <v>27533</v>
      </c>
      <c r="E232">
        <v>0</v>
      </c>
      <c r="F232">
        <v>0</v>
      </c>
      <c r="G232">
        <v>27533</v>
      </c>
      <c r="H232">
        <v>1</v>
      </c>
      <c r="I232">
        <v>27533</v>
      </c>
      <c r="J232">
        <v>0</v>
      </c>
      <c r="K232">
        <v>27533</v>
      </c>
      <c r="L232">
        <v>0</v>
      </c>
      <c r="M232">
        <v>0</v>
      </c>
      <c r="N232">
        <v>0</v>
      </c>
      <c r="O232" t="s">
        <v>3303</v>
      </c>
      <c r="P232">
        <v>27533</v>
      </c>
    </row>
    <row r="233" spans="1:16" x14ac:dyDescent="0.35">
      <c r="A233" t="s">
        <v>3535</v>
      </c>
      <c r="B233" t="s">
        <v>3303</v>
      </c>
      <c r="C233" t="s">
        <v>3304</v>
      </c>
      <c r="D233">
        <v>69039</v>
      </c>
      <c r="E233">
        <v>0</v>
      </c>
      <c r="F233">
        <v>0</v>
      </c>
      <c r="G233">
        <v>69039</v>
      </c>
      <c r="H233">
        <v>1</v>
      </c>
      <c r="I233">
        <v>69039</v>
      </c>
      <c r="J233">
        <v>0</v>
      </c>
      <c r="K233">
        <v>69039</v>
      </c>
      <c r="L233">
        <v>0</v>
      </c>
      <c r="M233">
        <v>0</v>
      </c>
      <c r="N233">
        <v>0</v>
      </c>
      <c r="O233" t="s">
        <v>3303</v>
      </c>
      <c r="P233">
        <v>69039</v>
      </c>
    </row>
    <row r="234" spans="1:16" x14ac:dyDescent="0.35">
      <c r="A234" t="s">
        <v>3536</v>
      </c>
      <c r="B234" t="s">
        <v>3303</v>
      </c>
      <c r="C234" t="s">
        <v>3304</v>
      </c>
      <c r="D234">
        <v>5800</v>
      </c>
      <c r="E234">
        <v>0</v>
      </c>
      <c r="F234">
        <v>0</v>
      </c>
      <c r="G234">
        <v>5800</v>
      </c>
      <c r="H234">
        <v>1</v>
      </c>
      <c r="I234">
        <v>5800</v>
      </c>
      <c r="J234">
        <v>0</v>
      </c>
      <c r="K234">
        <v>5800</v>
      </c>
      <c r="L234">
        <v>0</v>
      </c>
      <c r="M234">
        <v>0</v>
      </c>
      <c r="N234">
        <v>0</v>
      </c>
      <c r="O234" t="s">
        <v>3303</v>
      </c>
      <c r="P234">
        <v>5800</v>
      </c>
    </row>
    <row r="235" spans="1:16" x14ac:dyDescent="0.35">
      <c r="A235" t="s">
        <v>3537</v>
      </c>
      <c r="B235" t="s">
        <v>3303</v>
      </c>
      <c r="C235" t="s">
        <v>3304</v>
      </c>
      <c r="D235">
        <v>7810</v>
      </c>
      <c r="E235">
        <v>0</v>
      </c>
      <c r="F235">
        <v>0</v>
      </c>
      <c r="G235">
        <v>7810</v>
      </c>
      <c r="H235">
        <v>1</v>
      </c>
      <c r="I235">
        <v>7810</v>
      </c>
      <c r="J235">
        <v>0</v>
      </c>
      <c r="K235">
        <v>7810</v>
      </c>
      <c r="L235">
        <v>0</v>
      </c>
      <c r="M235">
        <v>0</v>
      </c>
      <c r="N235">
        <v>0</v>
      </c>
      <c r="O235" t="s">
        <v>3303</v>
      </c>
      <c r="P235">
        <v>7810</v>
      </c>
    </row>
    <row r="236" spans="1:16" x14ac:dyDescent="0.35">
      <c r="A236" t="s">
        <v>3538</v>
      </c>
      <c r="B236" t="s">
        <v>3303</v>
      </c>
      <c r="C236" t="s">
        <v>3304</v>
      </c>
      <c r="D236">
        <v>13909</v>
      </c>
      <c r="E236">
        <v>0</v>
      </c>
      <c r="F236">
        <v>0</v>
      </c>
      <c r="G236">
        <v>13909</v>
      </c>
      <c r="H236">
        <v>1</v>
      </c>
      <c r="I236">
        <v>13909</v>
      </c>
      <c r="J236">
        <v>0</v>
      </c>
      <c r="K236">
        <v>13909</v>
      </c>
      <c r="L236">
        <v>0</v>
      </c>
      <c r="M236">
        <v>0</v>
      </c>
      <c r="N236">
        <v>0</v>
      </c>
      <c r="O236" t="s">
        <v>3303</v>
      </c>
      <c r="P236">
        <v>13909</v>
      </c>
    </row>
    <row r="237" spans="1:16" x14ac:dyDescent="0.35">
      <c r="A237" t="s">
        <v>3539</v>
      </c>
      <c r="B237" t="s">
        <v>3303</v>
      </c>
      <c r="C237" t="s">
        <v>3304</v>
      </c>
      <c r="D237">
        <v>11994</v>
      </c>
      <c r="E237">
        <v>0</v>
      </c>
      <c r="F237">
        <v>0</v>
      </c>
      <c r="G237">
        <v>11994</v>
      </c>
      <c r="H237">
        <v>1</v>
      </c>
      <c r="I237">
        <v>11994</v>
      </c>
      <c r="J237">
        <v>0</v>
      </c>
      <c r="K237">
        <v>11994</v>
      </c>
      <c r="L237">
        <v>0</v>
      </c>
      <c r="M237">
        <v>0</v>
      </c>
      <c r="N237">
        <v>0</v>
      </c>
      <c r="O237" t="s">
        <v>3303</v>
      </c>
      <c r="P237">
        <v>11994</v>
      </c>
    </row>
    <row r="238" spans="1:16" x14ac:dyDescent="0.35">
      <c r="A238" t="s">
        <v>3540</v>
      </c>
      <c r="B238" t="s">
        <v>3303</v>
      </c>
      <c r="C238" t="s">
        <v>3304</v>
      </c>
      <c r="D238">
        <v>67130</v>
      </c>
      <c r="E238">
        <v>0</v>
      </c>
      <c r="F238">
        <v>0</v>
      </c>
      <c r="G238">
        <v>67130</v>
      </c>
      <c r="H238">
        <v>1</v>
      </c>
      <c r="I238">
        <v>67130</v>
      </c>
      <c r="J238">
        <v>0</v>
      </c>
      <c r="K238">
        <v>67130</v>
      </c>
      <c r="L238">
        <v>0</v>
      </c>
      <c r="M238">
        <v>0</v>
      </c>
      <c r="N238">
        <v>0</v>
      </c>
      <c r="O238" t="s">
        <v>3303</v>
      </c>
      <c r="P238">
        <v>67130</v>
      </c>
    </row>
    <row r="239" spans="1:16" x14ac:dyDescent="0.35">
      <c r="A239" t="s">
        <v>3541</v>
      </c>
      <c r="B239" t="s">
        <v>3303</v>
      </c>
      <c r="C239" t="s">
        <v>3304</v>
      </c>
      <c r="D239">
        <v>22644</v>
      </c>
      <c r="E239">
        <v>0</v>
      </c>
      <c r="F239">
        <v>0</v>
      </c>
      <c r="G239">
        <v>22644</v>
      </c>
      <c r="H239">
        <v>1</v>
      </c>
      <c r="I239">
        <v>22644</v>
      </c>
      <c r="J239">
        <v>0</v>
      </c>
      <c r="K239">
        <v>22644</v>
      </c>
      <c r="L239">
        <v>0</v>
      </c>
      <c r="M239">
        <v>0</v>
      </c>
      <c r="N239">
        <v>0</v>
      </c>
      <c r="O239" t="s">
        <v>3303</v>
      </c>
      <c r="P239">
        <v>22644</v>
      </c>
    </row>
    <row r="240" spans="1:16" x14ac:dyDescent="0.35">
      <c r="A240" t="s">
        <v>3542</v>
      </c>
      <c r="B240" t="s">
        <v>3303</v>
      </c>
      <c r="C240" t="s">
        <v>3304</v>
      </c>
      <c r="D240">
        <v>12330</v>
      </c>
      <c r="E240">
        <v>0</v>
      </c>
      <c r="F240">
        <v>0</v>
      </c>
      <c r="G240">
        <v>12330</v>
      </c>
      <c r="H240">
        <v>1</v>
      </c>
      <c r="I240">
        <v>12330</v>
      </c>
      <c r="J240">
        <v>0</v>
      </c>
      <c r="K240">
        <v>12330</v>
      </c>
      <c r="L240">
        <v>0</v>
      </c>
      <c r="M240">
        <v>0</v>
      </c>
      <c r="N240">
        <v>0</v>
      </c>
      <c r="O240" t="s">
        <v>3303</v>
      </c>
      <c r="P240">
        <v>12330</v>
      </c>
    </row>
    <row r="241" spans="1:16" x14ac:dyDescent="0.35">
      <c r="A241" t="s">
        <v>3543</v>
      </c>
      <c r="B241" t="s">
        <v>3303</v>
      </c>
      <c r="C241" t="s">
        <v>3304</v>
      </c>
      <c r="D241">
        <v>19648</v>
      </c>
      <c r="E241">
        <v>0</v>
      </c>
      <c r="F241">
        <v>0</v>
      </c>
      <c r="G241">
        <v>19648</v>
      </c>
      <c r="H241">
        <v>1</v>
      </c>
      <c r="I241">
        <v>19648</v>
      </c>
      <c r="J241">
        <v>0</v>
      </c>
      <c r="K241">
        <v>19648</v>
      </c>
      <c r="L241">
        <v>0</v>
      </c>
      <c r="M241">
        <v>0</v>
      </c>
      <c r="N241">
        <v>0</v>
      </c>
      <c r="O241" t="s">
        <v>3303</v>
      </c>
      <c r="P241">
        <v>19648</v>
      </c>
    </row>
    <row r="242" spans="1:16" x14ac:dyDescent="0.35">
      <c r="A242" t="s">
        <v>3544</v>
      </c>
      <c r="B242" t="s">
        <v>3303</v>
      </c>
      <c r="C242" t="s">
        <v>3304</v>
      </c>
      <c r="D242">
        <v>42583</v>
      </c>
      <c r="E242">
        <v>0</v>
      </c>
      <c r="F242">
        <v>0</v>
      </c>
      <c r="G242">
        <v>42583</v>
      </c>
      <c r="H242">
        <v>1</v>
      </c>
      <c r="I242">
        <v>42583</v>
      </c>
      <c r="J242">
        <v>0</v>
      </c>
      <c r="K242">
        <v>42583</v>
      </c>
      <c r="L242">
        <v>0</v>
      </c>
      <c r="M242">
        <v>0</v>
      </c>
      <c r="N242">
        <v>0</v>
      </c>
      <c r="O242" t="s">
        <v>3303</v>
      </c>
      <c r="P242">
        <v>42583</v>
      </c>
    </row>
    <row r="243" spans="1:16" x14ac:dyDescent="0.35">
      <c r="A243" t="s">
        <v>3545</v>
      </c>
      <c r="B243" t="s">
        <v>3303</v>
      </c>
      <c r="C243" t="s">
        <v>3304</v>
      </c>
      <c r="D243">
        <v>49630</v>
      </c>
      <c r="E243">
        <v>0</v>
      </c>
      <c r="F243">
        <v>0</v>
      </c>
      <c r="G243">
        <v>49630</v>
      </c>
      <c r="H243">
        <v>1</v>
      </c>
      <c r="I243">
        <v>49630</v>
      </c>
      <c r="J243">
        <v>0</v>
      </c>
      <c r="K243">
        <v>49630</v>
      </c>
      <c r="L243">
        <v>0</v>
      </c>
      <c r="M243">
        <v>0</v>
      </c>
      <c r="N243">
        <v>0</v>
      </c>
      <c r="O243" t="s">
        <v>3303</v>
      </c>
      <c r="P243">
        <v>49630</v>
      </c>
    </row>
    <row r="244" spans="1:16" x14ac:dyDescent="0.35">
      <c r="A244" t="s">
        <v>3546</v>
      </c>
      <c r="B244" t="s">
        <v>3303</v>
      </c>
      <c r="C244" t="s">
        <v>3304</v>
      </c>
      <c r="D244">
        <v>1845</v>
      </c>
      <c r="E244">
        <v>0</v>
      </c>
      <c r="F244">
        <v>0</v>
      </c>
      <c r="G244">
        <v>1845</v>
      </c>
      <c r="H244">
        <v>1</v>
      </c>
      <c r="I244">
        <v>1845</v>
      </c>
      <c r="J244">
        <v>0</v>
      </c>
      <c r="K244">
        <v>1845</v>
      </c>
      <c r="L244">
        <v>0</v>
      </c>
      <c r="M244">
        <v>0</v>
      </c>
      <c r="N244">
        <v>0</v>
      </c>
      <c r="O244" t="s">
        <v>3303</v>
      </c>
      <c r="P244">
        <v>1845</v>
      </c>
    </row>
    <row r="245" spans="1:16" x14ac:dyDescent="0.35">
      <c r="A245" t="s">
        <v>3547</v>
      </c>
      <c r="B245" t="s">
        <v>3303</v>
      </c>
      <c r="C245" t="s">
        <v>3304</v>
      </c>
      <c r="D245">
        <v>18689</v>
      </c>
      <c r="E245">
        <v>0</v>
      </c>
      <c r="F245">
        <v>0</v>
      </c>
      <c r="G245">
        <v>18689</v>
      </c>
      <c r="H245">
        <v>1</v>
      </c>
      <c r="I245">
        <v>18689</v>
      </c>
      <c r="J245">
        <v>0</v>
      </c>
      <c r="K245">
        <v>18689</v>
      </c>
      <c r="L245">
        <v>0</v>
      </c>
      <c r="M245">
        <v>0</v>
      </c>
      <c r="N245">
        <v>0</v>
      </c>
      <c r="O245" t="s">
        <v>3303</v>
      </c>
      <c r="P245">
        <v>18689</v>
      </c>
    </row>
    <row r="246" spans="1:16" x14ac:dyDescent="0.35">
      <c r="A246" t="s">
        <v>3548</v>
      </c>
      <c r="B246" t="s">
        <v>3303</v>
      </c>
      <c r="C246" t="s">
        <v>3304</v>
      </c>
      <c r="D246">
        <v>11416</v>
      </c>
      <c r="E246">
        <v>0</v>
      </c>
      <c r="F246">
        <v>0</v>
      </c>
      <c r="G246">
        <v>11416</v>
      </c>
      <c r="H246">
        <v>1</v>
      </c>
      <c r="I246">
        <v>11416</v>
      </c>
      <c r="J246">
        <v>0</v>
      </c>
      <c r="K246">
        <v>11416</v>
      </c>
      <c r="L246">
        <v>0</v>
      </c>
      <c r="M246">
        <v>0</v>
      </c>
      <c r="N246">
        <v>0</v>
      </c>
      <c r="O246" t="s">
        <v>3303</v>
      </c>
      <c r="P246">
        <v>11416</v>
      </c>
    </row>
    <row r="247" spans="1:16" x14ac:dyDescent="0.35">
      <c r="A247" t="s">
        <v>3549</v>
      </c>
      <c r="B247" t="s">
        <v>3303</v>
      </c>
      <c r="C247" t="s">
        <v>3304</v>
      </c>
      <c r="D247">
        <v>5294</v>
      </c>
      <c r="E247">
        <v>0</v>
      </c>
      <c r="F247">
        <v>0</v>
      </c>
      <c r="G247">
        <v>5294</v>
      </c>
      <c r="H247">
        <v>1</v>
      </c>
      <c r="I247">
        <v>5294</v>
      </c>
      <c r="J247">
        <v>0</v>
      </c>
      <c r="K247">
        <v>5294</v>
      </c>
      <c r="L247">
        <v>0</v>
      </c>
      <c r="M247">
        <v>0</v>
      </c>
      <c r="N247">
        <v>0</v>
      </c>
      <c r="O247" t="s">
        <v>3303</v>
      </c>
      <c r="P247">
        <v>5294</v>
      </c>
    </row>
    <row r="248" spans="1:16" x14ac:dyDescent="0.35">
      <c r="A248" t="s">
        <v>3550</v>
      </c>
      <c r="B248" t="s">
        <v>3303</v>
      </c>
      <c r="C248" t="s">
        <v>3304</v>
      </c>
      <c r="D248">
        <v>3011</v>
      </c>
      <c r="E248">
        <v>0</v>
      </c>
      <c r="F248">
        <v>0</v>
      </c>
      <c r="G248">
        <v>3011</v>
      </c>
      <c r="H248">
        <v>1</v>
      </c>
      <c r="I248">
        <v>3011</v>
      </c>
      <c r="J248">
        <v>0</v>
      </c>
      <c r="K248">
        <v>3011</v>
      </c>
      <c r="L248">
        <v>0</v>
      </c>
      <c r="M248">
        <v>0</v>
      </c>
      <c r="N248">
        <v>0</v>
      </c>
      <c r="O248" t="s">
        <v>3303</v>
      </c>
      <c r="P248">
        <v>3011</v>
      </c>
    </row>
    <row r="249" spans="1:16" x14ac:dyDescent="0.35">
      <c r="A249" t="s">
        <v>3551</v>
      </c>
      <c r="B249" t="s">
        <v>3303</v>
      </c>
      <c r="C249" t="s">
        <v>3304</v>
      </c>
      <c r="D249">
        <v>30789</v>
      </c>
      <c r="E249">
        <v>0</v>
      </c>
      <c r="F249">
        <v>0</v>
      </c>
      <c r="G249">
        <v>30789</v>
      </c>
      <c r="H249">
        <v>1</v>
      </c>
      <c r="I249">
        <v>30789</v>
      </c>
      <c r="J249">
        <v>0</v>
      </c>
      <c r="K249">
        <v>30789</v>
      </c>
      <c r="L249">
        <v>0</v>
      </c>
      <c r="M249">
        <v>0</v>
      </c>
      <c r="N249">
        <v>0</v>
      </c>
      <c r="O249" t="s">
        <v>3303</v>
      </c>
      <c r="P249">
        <v>30789</v>
      </c>
    </row>
    <row r="250" spans="1:16" x14ac:dyDescent="0.35">
      <c r="A250" t="s">
        <v>3552</v>
      </c>
      <c r="B250" t="s">
        <v>3303</v>
      </c>
      <c r="C250" t="s">
        <v>3304</v>
      </c>
      <c r="D250">
        <v>9548</v>
      </c>
      <c r="E250">
        <v>0</v>
      </c>
      <c r="F250">
        <v>0</v>
      </c>
      <c r="G250">
        <v>9548</v>
      </c>
      <c r="H250">
        <v>1</v>
      </c>
      <c r="I250">
        <v>9548</v>
      </c>
      <c r="J250">
        <v>0</v>
      </c>
      <c r="K250">
        <v>9548</v>
      </c>
      <c r="L250">
        <v>0</v>
      </c>
      <c r="M250">
        <v>0</v>
      </c>
      <c r="N250">
        <v>0</v>
      </c>
      <c r="O250" t="s">
        <v>3303</v>
      </c>
      <c r="P250">
        <v>9548</v>
      </c>
    </row>
    <row r="251" spans="1:16" x14ac:dyDescent="0.35">
      <c r="A251" t="s">
        <v>3553</v>
      </c>
      <c r="B251" t="s">
        <v>3303</v>
      </c>
      <c r="C251" t="s">
        <v>3304</v>
      </c>
      <c r="D251">
        <v>23034</v>
      </c>
      <c r="E251">
        <v>0</v>
      </c>
      <c r="F251">
        <v>0</v>
      </c>
      <c r="G251">
        <v>23034</v>
      </c>
      <c r="H251">
        <v>1</v>
      </c>
      <c r="I251">
        <v>23034</v>
      </c>
      <c r="J251">
        <v>0</v>
      </c>
      <c r="K251">
        <v>23034</v>
      </c>
      <c r="L251">
        <v>0</v>
      </c>
      <c r="M251">
        <v>0</v>
      </c>
      <c r="N251">
        <v>0</v>
      </c>
      <c r="O251" t="s">
        <v>3303</v>
      </c>
      <c r="P251">
        <v>23034</v>
      </c>
    </row>
    <row r="252" spans="1:16" x14ac:dyDescent="0.35">
      <c r="A252" t="s">
        <v>3554</v>
      </c>
      <c r="B252" t="s">
        <v>3303</v>
      </c>
      <c r="C252" t="s">
        <v>3304</v>
      </c>
      <c r="D252">
        <v>21421</v>
      </c>
      <c r="E252">
        <v>0</v>
      </c>
      <c r="F252">
        <v>0</v>
      </c>
      <c r="G252">
        <v>21421</v>
      </c>
      <c r="H252">
        <v>1</v>
      </c>
      <c r="I252">
        <v>21421</v>
      </c>
      <c r="J252">
        <v>0</v>
      </c>
      <c r="K252">
        <v>21421</v>
      </c>
      <c r="L252">
        <v>0</v>
      </c>
      <c r="M252">
        <v>0</v>
      </c>
      <c r="N252">
        <v>0</v>
      </c>
      <c r="O252" t="s">
        <v>3303</v>
      </c>
      <c r="P252">
        <v>21421</v>
      </c>
    </row>
    <row r="253" spans="1:16" x14ac:dyDescent="0.35">
      <c r="A253" t="s">
        <v>3555</v>
      </c>
      <c r="B253" t="s">
        <v>3303</v>
      </c>
      <c r="C253" t="s">
        <v>3304</v>
      </c>
      <c r="D253">
        <v>2264</v>
      </c>
      <c r="E253">
        <v>0</v>
      </c>
      <c r="F253">
        <v>0</v>
      </c>
      <c r="G253">
        <v>2264</v>
      </c>
      <c r="H253">
        <v>1</v>
      </c>
      <c r="I253">
        <v>2264</v>
      </c>
      <c r="J253">
        <v>0</v>
      </c>
      <c r="K253">
        <v>2264</v>
      </c>
      <c r="L253">
        <v>0</v>
      </c>
      <c r="M253">
        <v>0</v>
      </c>
      <c r="N253">
        <v>0</v>
      </c>
      <c r="O253" t="s">
        <v>3303</v>
      </c>
      <c r="P253">
        <v>2264</v>
      </c>
    </row>
    <row r="254" spans="1:16" x14ac:dyDescent="0.35">
      <c r="A254" t="s">
        <v>3556</v>
      </c>
      <c r="B254" t="s">
        <v>3303</v>
      </c>
      <c r="C254" t="s">
        <v>3304</v>
      </c>
      <c r="D254">
        <v>6287</v>
      </c>
      <c r="E254">
        <v>0</v>
      </c>
      <c r="F254">
        <v>0</v>
      </c>
      <c r="G254">
        <v>6287</v>
      </c>
      <c r="H254">
        <v>1</v>
      </c>
      <c r="I254">
        <v>6287</v>
      </c>
      <c r="J254">
        <v>0</v>
      </c>
      <c r="K254">
        <v>6287</v>
      </c>
      <c r="L254">
        <v>0</v>
      </c>
      <c r="M254">
        <v>0</v>
      </c>
      <c r="N254">
        <v>0</v>
      </c>
      <c r="O254" t="s">
        <v>3303</v>
      </c>
      <c r="P254">
        <v>6287</v>
      </c>
    </row>
    <row r="255" spans="1:16" x14ac:dyDescent="0.35">
      <c r="A255" t="s">
        <v>3557</v>
      </c>
      <c r="B255" t="s">
        <v>3303</v>
      </c>
      <c r="C255" t="s">
        <v>3304</v>
      </c>
      <c r="D255">
        <v>154083</v>
      </c>
      <c r="E255">
        <v>0</v>
      </c>
      <c r="F255">
        <v>0</v>
      </c>
      <c r="G255">
        <v>154083</v>
      </c>
      <c r="H255">
        <v>1</v>
      </c>
      <c r="I255">
        <v>154083</v>
      </c>
      <c r="J255">
        <v>0</v>
      </c>
      <c r="K255">
        <v>154083</v>
      </c>
      <c r="L255">
        <v>0</v>
      </c>
      <c r="M255">
        <v>0</v>
      </c>
      <c r="N255">
        <v>0</v>
      </c>
      <c r="O255" t="s">
        <v>3303</v>
      </c>
      <c r="P255">
        <v>154083</v>
      </c>
    </row>
    <row r="256" spans="1:16" x14ac:dyDescent="0.35">
      <c r="A256" t="s">
        <v>3558</v>
      </c>
      <c r="B256" t="s">
        <v>3303</v>
      </c>
      <c r="C256" t="s">
        <v>3304</v>
      </c>
      <c r="D256">
        <v>1298081</v>
      </c>
      <c r="E256">
        <v>0</v>
      </c>
      <c r="F256">
        <v>0</v>
      </c>
      <c r="G256">
        <v>1298081</v>
      </c>
      <c r="H256">
        <v>1</v>
      </c>
      <c r="I256">
        <v>1298081</v>
      </c>
      <c r="J256">
        <v>0</v>
      </c>
      <c r="K256">
        <v>1298081</v>
      </c>
      <c r="L256">
        <v>0</v>
      </c>
      <c r="M256">
        <v>0</v>
      </c>
      <c r="N256">
        <v>0</v>
      </c>
      <c r="O256" t="s">
        <v>3303</v>
      </c>
      <c r="P256">
        <v>1298081</v>
      </c>
    </row>
    <row r="257" spans="1:16" x14ac:dyDescent="0.35">
      <c r="A257" t="s">
        <v>3559</v>
      </c>
      <c r="B257" t="s">
        <v>3303</v>
      </c>
      <c r="C257" t="s">
        <v>3304</v>
      </c>
      <c r="D257">
        <v>105362</v>
      </c>
      <c r="E257">
        <v>0</v>
      </c>
      <c r="F257">
        <v>0</v>
      </c>
      <c r="G257">
        <v>105362</v>
      </c>
      <c r="H257">
        <v>1</v>
      </c>
      <c r="I257">
        <v>105362</v>
      </c>
      <c r="J257">
        <v>0</v>
      </c>
      <c r="K257">
        <v>105362</v>
      </c>
      <c r="L257">
        <v>3945</v>
      </c>
      <c r="M257">
        <v>0</v>
      </c>
      <c r="N257">
        <v>0</v>
      </c>
      <c r="O257" t="s">
        <v>3303</v>
      </c>
      <c r="P257">
        <v>109307</v>
      </c>
    </row>
    <row r="258" spans="1:16" x14ac:dyDescent="0.35">
      <c r="A258" t="s">
        <v>3560</v>
      </c>
      <c r="B258" t="s">
        <v>3303</v>
      </c>
      <c r="C258" t="s">
        <v>3304</v>
      </c>
      <c r="D258">
        <v>123046</v>
      </c>
      <c r="E258">
        <v>0</v>
      </c>
      <c r="F258">
        <v>0</v>
      </c>
      <c r="G258">
        <v>123046</v>
      </c>
      <c r="H258">
        <v>1</v>
      </c>
      <c r="I258">
        <v>123046</v>
      </c>
      <c r="J258">
        <v>0</v>
      </c>
      <c r="K258">
        <v>123046</v>
      </c>
      <c r="L258">
        <v>1593</v>
      </c>
      <c r="M258">
        <v>0</v>
      </c>
      <c r="N258">
        <v>0</v>
      </c>
      <c r="O258" t="s">
        <v>3303</v>
      </c>
      <c r="P258">
        <v>124639</v>
      </c>
    </row>
    <row r="259" spans="1:16" x14ac:dyDescent="0.35">
      <c r="A259" t="s">
        <v>3561</v>
      </c>
      <c r="B259" t="s">
        <v>3303</v>
      </c>
      <c r="C259" t="s">
        <v>3304</v>
      </c>
      <c r="D259">
        <v>621715</v>
      </c>
      <c r="E259">
        <v>0</v>
      </c>
      <c r="F259">
        <v>0</v>
      </c>
      <c r="G259">
        <v>621715</v>
      </c>
      <c r="H259">
        <v>1</v>
      </c>
      <c r="I259">
        <v>621715</v>
      </c>
      <c r="J259">
        <v>0</v>
      </c>
      <c r="K259">
        <v>621715</v>
      </c>
      <c r="L259">
        <v>23499</v>
      </c>
      <c r="M259">
        <v>0</v>
      </c>
      <c r="N259">
        <v>0</v>
      </c>
      <c r="O259" t="s">
        <v>3303</v>
      </c>
      <c r="P259">
        <v>645214</v>
      </c>
    </row>
    <row r="260" spans="1:16" x14ac:dyDescent="0.35">
      <c r="A260" t="s">
        <v>3562</v>
      </c>
      <c r="B260" t="s">
        <v>3303</v>
      </c>
      <c r="C260" t="s">
        <v>3304</v>
      </c>
      <c r="D260">
        <v>8827</v>
      </c>
      <c r="E260">
        <v>0</v>
      </c>
      <c r="F260">
        <v>0</v>
      </c>
      <c r="G260">
        <v>8827</v>
      </c>
      <c r="H260">
        <v>1</v>
      </c>
      <c r="I260">
        <v>8827</v>
      </c>
      <c r="J260">
        <v>0</v>
      </c>
      <c r="K260">
        <v>8827</v>
      </c>
      <c r="L260">
        <v>0</v>
      </c>
      <c r="M260">
        <v>0</v>
      </c>
      <c r="N260">
        <v>0</v>
      </c>
      <c r="O260" t="s">
        <v>3303</v>
      </c>
      <c r="P260">
        <v>8827</v>
      </c>
    </row>
    <row r="261" spans="1:16" x14ac:dyDescent="0.35">
      <c r="A261" t="s">
        <v>3563</v>
      </c>
      <c r="B261" t="s">
        <v>3303</v>
      </c>
      <c r="C261" t="s">
        <v>3304</v>
      </c>
      <c r="D261">
        <v>2056273</v>
      </c>
      <c r="E261">
        <v>0</v>
      </c>
      <c r="F261">
        <v>0</v>
      </c>
      <c r="G261">
        <v>2056273</v>
      </c>
      <c r="H261">
        <v>1.04</v>
      </c>
      <c r="I261">
        <v>2138524</v>
      </c>
      <c r="J261">
        <v>0</v>
      </c>
      <c r="K261">
        <v>2138524</v>
      </c>
      <c r="L261">
        <v>0</v>
      </c>
      <c r="M261">
        <v>0</v>
      </c>
      <c r="N261">
        <v>0</v>
      </c>
      <c r="O261" t="s">
        <v>3303</v>
      </c>
      <c r="P261">
        <v>2138524</v>
      </c>
    </row>
    <row r="262" spans="1:16" x14ac:dyDescent="0.35">
      <c r="A262" t="s">
        <v>3564</v>
      </c>
      <c r="B262" t="s">
        <v>3303</v>
      </c>
      <c r="C262" t="s">
        <v>3304</v>
      </c>
      <c r="D262">
        <v>3638654</v>
      </c>
      <c r="E262">
        <v>0</v>
      </c>
      <c r="F262">
        <v>0</v>
      </c>
      <c r="G262">
        <v>3638654</v>
      </c>
      <c r="H262">
        <v>1.04</v>
      </c>
      <c r="I262">
        <v>3784200</v>
      </c>
      <c r="J262">
        <v>0</v>
      </c>
      <c r="K262">
        <v>3784200</v>
      </c>
      <c r="L262">
        <v>0</v>
      </c>
      <c r="M262">
        <v>0</v>
      </c>
      <c r="N262">
        <v>0</v>
      </c>
      <c r="O262" t="s">
        <v>3303</v>
      </c>
      <c r="P262">
        <v>3784200</v>
      </c>
    </row>
    <row r="263" spans="1:16" x14ac:dyDescent="0.35">
      <c r="A263" t="s">
        <v>3565</v>
      </c>
      <c r="B263" t="s">
        <v>385</v>
      </c>
      <c r="C263" t="s">
        <v>3376</v>
      </c>
      <c r="D263" t="s">
        <v>3303</v>
      </c>
      <c r="E263" t="s">
        <v>3303</v>
      </c>
      <c r="F263" t="s">
        <v>3303</v>
      </c>
      <c r="G263" t="s">
        <v>3303</v>
      </c>
      <c r="H263">
        <v>1.04</v>
      </c>
      <c r="I263" t="s">
        <v>3303</v>
      </c>
      <c r="J263" t="s">
        <v>3303</v>
      </c>
      <c r="K263">
        <v>0</v>
      </c>
      <c r="L263" t="s">
        <v>3303</v>
      </c>
      <c r="M263" t="s">
        <v>3303</v>
      </c>
      <c r="N263" t="s">
        <v>3303</v>
      </c>
      <c r="O263" t="s">
        <v>3303</v>
      </c>
      <c r="P263">
        <v>0</v>
      </c>
    </row>
    <row r="264" spans="1:16" x14ac:dyDescent="0.35">
      <c r="A264" t="s">
        <v>3566</v>
      </c>
      <c r="B264" t="s">
        <v>3123</v>
      </c>
      <c r="C264" t="s">
        <v>3376</v>
      </c>
      <c r="D264" t="s">
        <v>3303</v>
      </c>
      <c r="E264" t="s">
        <v>3303</v>
      </c>
      <c r="F264" t="s">
        <v>3303</v>
      </c>
      <c r="G264" t="s">
        <v>3303</v>
      </c>
      <c r="H264">
        <v>1.04</v>
      </c>
      <c r="I264" t="s">
        <v>3303</v>
      </c>
      <c r="J264" t="s">
        <v>3303</v>
      </c>
      <c r="K264">
        <v>0</v>
      </c>
      <c r="L264" t="s">
        <v>3303</v>
      </c>
      <c r="M264" t="s">
        <v>3303</v>
      </c>
      <c r="N264" t="s">
        <v>3303</v>
      </c>
      <c r="O264" t="s">
        <v>3303</v>
      </c>
      <c r="P264">
        <v>0</v>
      </c>
    </row>
    <row r="265" spans="1:16" x14ac:dyDescent="0.35">
      <c r="A265" t="s">
        <v>3567</v>
      </c>
      <c r="B265" t="s">
        <v>3303</v>
      </c>
      <c r="C265" t="s">
        <v>3304</v>
      </c>
      <c r="D265">
        <v>33793</v>
      </c>
      <c r="E265">
        <v>0</v>
      </c>
      <c r="F265">
        <v>0</v>
      </c>
      <c r="G265">
        <v>33793</v>
      </c>
      <c r="H265">
        <v>1</v>
      </c>
      <c r="I265">
        <v>33793</v>
      </c>
      <c r="J265">
        <v>0</v>
      </c>
      <c r="K265">
        <v>33793</v>
      </c>
      <c r="L265">
        <v>0</v>
      </c>
      <c r="M265">
        <v>0</v>
      </c>
      <c r="N265">
        <v>0</v>
      </c>
      <c r="O265" t="s">
        <v>3303</v>
      </c>
      <c r="P265">
        <v>33793</v>
      </c>
    </row>
    <row r="266" spans="1:16" x14ac:dyDescent="0.35">
      <c r="A266" t="s">
        <v>3568</v>
      </c>
      <c r="B266" t="s">
        <v>3303</v>
      </c>
      <c r="C266" t="s">
        <v>3304</v>
      </c>
      <c r="D266">
        <v>454163</v>
      </c>
      <c r="E266">
        <v>0</v>
      </c>
      <c r="F266">
        <v>0</v>
      </c>
      <c r="G266">
        <v>454163</v>
      </c>
      <c r="H266">
        <v>1</v>
      </c>
      <c r="I266">
        <v>454163</v>
      </c>
      <c r="J266">
        <v>0</v>
      </c>
      <c r="K266">
        <v>454163</v>
      </c>
      <c r="L266">
        <v>0</v>
      </c>
      <c r="M266">
        <v>0</v>
      </c>
      <c r="N266">
        <v>0</v>
      </c>
      <c r="O266" t="s">
        <v>3303</v>
      </c>
      <c r="P266">
        <v>454163</v>
      </c>
    </row>
    <row r="267" spans="1:16" x14ac:dyDescent="0.35">
      <c r="A267" t="s">
        <v>3569</v>
      </c>
      <c r="B267" t="s">
        <v>3303</v>
      </c>
      <c r="C267" t="s">
        <v>3304</v>
      </c>
      <c r="D267">
        <v>86384</v>
      </c>
      <c r="E267">
        <v>0</v>
      </c>
      <c r="F267">
        <v>0</v>
      </c>
      <c r="G267">
        <v>86384</v>
      </c>
      <c r="H267">
        <v>1</v>
      </c>
      <c r="I267">
        <v>86384</v>
      </c>
      <c r="J267">
        <v>0</v>
      </c>
      <c r="K267">
        <v>86384</v>
      </c>
      <c r="L267">
        <v>0</v>
      </c>
      <c r="M267">
        <v>0</v>
      </c>
      <c r="N267">
        <v>0</v>
      </c>
      <c r="O267" t="s">
        <v>3303</v>
      </c>
      <c r="P267">
        <v>86384</v>
      </c>
    </row>
    <row r="268" spans="1:16" x14ac:dyDescent="0.35">
      <c r="A268" t="s">
        <v>3570</v>
      </c>
      <c r="B268" t="s">
        <v>1341</v>
      </c>
      <c r="C268" t="s">
        <v>3376</v>
      </c>
      <c r="D268" t="s">
        <v>3303</v>
      </c>
      <c r="E268" t="s">
        <v>3303</v>
      </c>
      <c r="F268" t="s">
        <v>3303</v>
      </c>
      <c r="G268" t="s">
        <v>3303</v>
      </c>
      <c r="H268">
        <v>1</v>
      </c>
      <c r="I268" t="s">
        <v>3303</v>
      </c>
      <c r="J268" t="s">
        <v>3303</v>
      </c>
      <c r="K268">
        <v>0</v>
      </c>
      <c r="L268" t="s">
        <v>3303</v>
      </c>
      <c r="M268" t="s">
        <v>3303</v>
      </c>
      <c r="N268" t="s">
        <v>3303</v>
      </c>
      <c r="O268" t="s">
        <v>3303</v>
      </c>
      <c r="P268">
        <v>0</v>
      </c>
    </row>
    <row r="269" spans="1:16" x14ac:dyDescent="0.35">
      <c r="A269" t="s">
        <v>3571</v>
      </c>
      <c r="B269" t="s">
        <v>3303</v>
      </c>
      <c r="C269" t="s">
        <v>3304</v>
      </c>
      <c r="D269">
        <v>11073110</v>
      </c>
      <c r="E269">
        <v>0</v>
      </c>
      <c r="F269">
        <v>0</v>
      </c>
      <c r="G269">
        <v>11073110</v>
      </c>
      <c r="H269">
        <v>1.04</v>
      </c>
      <c r="I269">
        <v>11516034</v>
      </c>
      <c r="J269">
        <v>0</v>
      </c>
      <c r="K269">
        <v>11516034</v>
      </c>
      <c r="L269">
        <v>483376</v>
      </c>
      <c r="M269">
        <v>262480</v>
      </c>
      <c r="N269">
        <v>603736</v>
      </c>
      <c r="O269" t="s">
        <v>3303</v>
      </c>
      <c r="P269">
        <v>12865626</v>
      </c>
    </row>
    <row r="270" spans="1:16" x14ac:dyDescent="0.35">
      <c r="A270" t="s">
        <v>3572</v>
      </c>
      <c r="B270" t="s">
        <v>3303</v>
      </c>
      <c r="C270" t="s">
        <v>3304</v>
      </c>
      <c r="D270">
        <v>20112</v>
      </c>
      <c r="E270">
        <v>0</v>
      </c>
      <c r="F270">
        <v>0</v>
      </c>
      <c r="G270">
        <v>20112</v>
      </c>
      <c r="H270">
        <v>1.04</v>
      </c>
      <c r="I270">
        <v>20916</v>
      </c>
      <c r="J270">
        <v>0</v>
      </c>
      <c r="K270">
        <v>20916</v>
      </c>
      <c r="L270">
        <v>0</v>
      </c>
      <c r="M270">
        <v>0</v>
      </c>
      <c r="N270">
        <v>0</v>
      </c>
      <c r="O270" t="s">
        <v>3303</v>
      </c>
      <c r="P270">
        <v>20916</v>
      </c>
    </row>
    <row r="271" spans="1:16" x14ac:dyDescent="0.35">
      <c r="A271" t="s">
        <v>3573</v>
      </c>
      <c r="B271" t="s">
        <v>3303</v>
      </c>
      <c r="C271" t="s">
        <v>3304</v>
      </c>
      <c r="D271">
        <v>16064</v>
      </c>
      <c r="E271">
        <v>0</v>
      </c>
      <c r="F271">
        <v>0</v>
      </c>
      <c r="G271">
        <v>16064</v>
      </c>
      <c r="H271">
        <v>1.04</v>
      </c>
      <c r="I271">
        <v>16707</v>
      </c>
      <c r="J271">
        <v>0</v>
      </c>
      <c r="K271">
        <v>16707</v>
      </c>
      <c r="L271">
        <v>0</v>
      </c>
      <c r="M271">
        <v>0</v>
      </c>
      <c r="N271">
        <v>0</v>
      </c>
      <c r="O271" t="s">
        <v>3303</v>
      </c>
      <c r="P271">
        <v>16707</v>
      </c>
    </row>
    <row r="272" spans="1:16" x14ac:dyDescent="0.35">
      <c r="A272" t="s">
        <v>3574</v>
      </c>
      <c r="B272" t="s">
        <v>3303</v>
      </c>
      <c r="C272" t="s">
        <v>3304</v>
      </c>
      <c r="D272">
        <v>25463</v>
      </c>
      <c r="E272">
        <v>0</v>
      </c>
      <c r="F272">
        <v>0</v>
      </c>
      <c r="G272">
        <v>25463</v>
      </c>
      <c r="H272">
        <v>1.04</v>
      </c>
      <c r="I272">
        <v>26482</v>
      </c>
      <c r="J272">
        <v>0</v>
      </c>
      <c r="K272">
        <v>26482</v>
      </c>
      <c r="L272">
        <v>0</v>
      </c>
      <c r="M272">
        <v>0</v>
      </c>
      <c r="N272">
        <v>0</v>
      </c>
      <c r="O272" t="s">
        <v>3303</v>
      </c>
      <c r="P272">
        <v>26482</v>
      </c>
    </row>
    <row r="273" spans="1:16" x14ac:dyDescent="0.35">
      <c r="A273" t="s">
        <v>3575</v>
      </c>
      <c r="B273" t="s">
        <v>3303</v>
      </c>
      <c r="C273" t="s">
        <v>3304</v>
      </c>
      <c r="D273">
        <v>10331</v>
      </c>
      <c r="E273">
        <v>0</v>
      </c>
      <c r="F273">
        <v>0</v>
      </c>
      <c r="G273">
        <v>10331</v>
      </c>
      <c r="H273">
        <v>1.04</v>
      </c>
      <c r="I273">
        <v>10744</v>
      </c>
      <c r="J273">
        <v>0</v>
      </c>
      <c r="K273">
        <v>10744</v>
      </c>
      <c r="L273">
        <v>0</v>
      </c>
      <c r="M273">
        <v>0</v>
      </c>
      <c r="N273">
        <v>0</v>
      </c>
      <c r="O273" t="s">
        <v>3303</v>
      </c>
      <c r="P273">
        <v>10744</v>
      </c>
    </row>
    <row r="274" spans="1:16" x14ac:dyDescent="0.35">
      <c r="A274" t="s">
        <v>3576</v>
      </c>
      <c r="B274" t="s">
        <v>3303</v>
      </c>
      <c r="C274" t="s">
        <v>3304</v>
      </c>
      <c r="D274">
        <v>7183</v>
      </c>
      <c r="E274">
        <v>0</v>
      </c>
      <c r="F274">
        <v>0</v>
      </c>
      <c r="G274">
        <v>7183</v>
      </c>
      <c r="H274">
        <v>1.04</v>
      </c>
      <c r="I274">
        <v>7470</v>
      </c>
      <c r="J274">
        <v>0</v>
      </c>
      <c r="K274">
        <v>7470</v>
      </c>
      <c r="L274">
        <v>0</v>
      </c>
      <c r="M274">
        <v>0</v>
      </c>
      <c r="N274">
        <v>0</v>
      </c>
      <c r="O274" t="s">
        <v>3303</v>
      </c>
      <c r="P274">
        <v>7470</v>
      </c>
    </row>
    <row r="275" spans="1:16" x14ac:dyDescent="0.35">
      <c r="A275" t="s">
        <v>3577</v>
      </c>
      <c r="B275" t="s">
        <v>3303</v>
      </c>
      <c r="C275" t="s">
        <v>3304</v>
      </c>
      <c r="D275">
        <v>32930</v>
      </c>
      <c r="E275">
        <v>0</v>
      </c>
      <c r="F275">
        <v>0</v>
      </c>
      <c r="G275">
        <v>32930</v>
      </c>
      <c r="H275">
        <v>1.04</v>
      </c>
      <c r="I275">
        <v>34247</v>
      </c>
      <c r="J275">
        <v>0</v>
      </c>
      <c r="K275">
        <v>34247</v>
      </c>
      <c r="L275">
        <v>0</v>
      </c>
      <c r="M275">
        <v>0</v>
      </c>
      <c r="N275">
        <v>0</v>
      </c>
      <c r="O275" t="s">
        <v>3303</v>
      </c>
      <c r="P275">
        <v>34247</v>
      </c>
    </row>
    <row r="276" spans="1:16" x14ac:dyDescent="0.35">
      <c r="A276" t="s">
        <v>3578</v>
      </c>
      <c r="B276" t="s">
        <v>3303</v>
      </c>
      <c r="C276" t="s">
        <v>3304</v>
      </c>
      <c r="D276">
        <v>27144</v>
      </c>
      <c r="E276">
        <v>0</v>
      </c>
      <c r="F276">
        <v>0</v>
      </c>
      <c r="G276">
        <v>27144</v>
      </c>
      <c r="H276">
        <v>1.04</v>
      </c>
      <c r="I276">
        <v>28230</v>
      </c>
      <c r="J276">
        <v>0</v>
      </c>
      <c r="K276">
        <v>28230</v>
      </c>
      <c r="L276">
        <v>0</v>
      </c>
      <c r="M276">
        <v>0</v>
      </c>
      <c r="N276">
        <v>0</v>
      </c>
      <c r="O276" t="s">
        <v>3303</v>
      </c>
      <c r="P276">
        <v>28230</v>
      </c>
    </row>
    <row r="277" spans="1:16" x14ac:dyDescent="0.35">
      <c r="A277" t="s">
        <v>3579</v>
      </c>
      <c r="B277" t="s">
        <v>3303</v>
      </c>
      <c r="C277" t="s">
        <v>3304</v>
      </c>
      <c r="D277">
        <v>31330</v>
      </c>
      <c r="E277">
        <v>0</v>
      </c>
      <c r="F277">
        <v>0</v>
      </c>
      <c r="G277">
        <v>31330</v>
      </c>
      <c r="H277">
        <v>1.04</v>
      </c>
      <c r="I277">
        <v>32583</v>
      </c>
      <c r="J277">
        <v>0</v>
      </c>
      <c r="K277">
        <v>32583</v>
      </c>
      <c r="L277">
        <v>0</v>
      </c>
      <c r="M277">
        <v>0</v>
      </c>
      <c r="N277">
        <v>0</v>
      </c>
      <c r="O277" t="s">
        <v>3303</v>
      </c>
      <c r="P277">
        <v>32583</v>
      </c>
    </row>
    <row r="278" spans="1:16" x14ac:dyDescent="0.35">
      <c r="A278" t="s">
        <v>3580</v>
      </c>
      <c r="B278" t="s">
        <v>3303</v>
      </c>
      <c r="C278" t="s">
        <v>3304</v>
      </c>
      <c r="D278">
        <v>31617</v>
      </c>
      <c r="E278">
        <v>0</v>
      </c>
      <c r="F278">
        <v>0</v>
      </c>
      <c r="G278">
        <v>31617</v>
      </c>
      <c r="H278">
        <v>1.04</v>
      </c>
      <c r="I278">
        <v>32882</v>
      </c>
      <c r="J278">
        <v>0</v>
      </c>
      <c r="K278">
        <v>32882</v>
      </c>
      <c r="L278">
        <v>0</v>
      </c>
      <c r="M278">
        <v>0</v>
      </c>
      <c r="N278">
        <v>0</v>
      </c>
      <c r="O278" t="s">
        <v>3303</v>
      </c>
      <c r="P278">
        <v>32882</v>
      </c>
    </row>
    <row r="279" spans="1:16" x14ac:dyDescent="0.35">
      <c r="A279" t="s">
        <v>3581</v>
      </c>
      <c r="B279" t="s">
        <v>3303</v>
      </c>
      <c r="C279" t="s">
        <v>3304</v>
      </c>
      <c r="D279">
        <v>46182</v>
      </c>
      <c r="E279">
        <v>0</v>
      </c>
      <c r="F279">
        <v>0</v>
      </c>
      <c r="G279">
        <v>46182</v>
      </c>
      <c r="H279">
        <v>1.04</v>
      </c>
      <c r="I279">
        <v>48029</v>
      </c>
      <c r="J279">
        <v>0</v>
      </c>
      <c r="K279">
        <v>48029</v>
      </c>
      <c r="L279">
        <v>0</v>
      </c>
      <c r="M279">
        <v>0</v>
      </c>
      <c r="N279">
        <v>0</v>
      </c>
      <c r="O279" t="s">
        <v>3303</v>
      </c>
      <c r="P279">
        <v>48029</v>
      </c>
    </row>
    <row r="280" spans="1:16" x14ac:dyDescent="0.35">
      <c r="A280" t="s">
        <v>3582</v>
      </c>
      <c r="B280" t="s">
        <v>3303</v>
      </c>
      <c r="C280" t="s">
        <v>3304</v>
      </c>
      <c r="D280">
        <v>26199</v>
      </c>
      <c r="E280">
        <v>0</v>
      </c>
      <c r="F280">
        <v>0</v>
      </c>
      <c r="G280">
        <v>26199</v>
      </c>
      <c r="H280">
        <v>1.04</v>
      </c>
      <c r="I280">
        <v>27247</v>
      </c>
      <c r="J280">
        <v>0</v>
      </c>
      <c r="K280">
        <v>27247</v>
      </c>
      <c r="L280">
        <v>0</v>
      </c>
      <c r="M280">
        <v>0</v>
      </c>
      <c r="N280">
        <v>0</v>
      </c>
      <c r="O280" t="s">
        <v>3303</v>
      </c>
      <c r="P280">
        <v>27247</v>
      </c>
    </row>
    <row r="281" spans="1:16" x14ac:dyDescent="0.35">
      <c r="A281" t="s">
        <v>3583</v>
      </c>
      <c r="B281" t="s">
        <v>3303</v>
      </c>
      <c r="C281" t="s">
        <v>3304</v>
      </c>
      <c r="D281">
        <v>344602</v>
      </c>
      <c r="E281">
        <v>0</v>
      </c>
      <c r="F281">
        <v>0</v>
      </c>
      <c r="G281">
        <v>344602</v>
      </c>
      <c r="H281">
        <v>1.04</v>
      </c>
      <c r="I281">
        <v>358386</v>
      </c>
      <c r="J281">
        <v>0</v>
      </c>
      <c r="K281">
        <v>358386</v>
      </c>
      <c r="L281">
        <v>0</v>
      </c>
      <c r="M281">
        <v>0</v>
      </c>
      <c r="N281">
        <v>0</v>
      </c>
      <c r="O281" t="s">
        <v>3303</v>
      </c>
      <c r="P281">
        <v>358386</v>
      </c>
    </row>
    <row r="282" spans="1:16" x14ac:dyDescent="0.35">
      <c r="A282" t="s">
        <v>3584</v>
      </c>
      <c r="B282" t="s">
        <v>3303</v>
      </c>
      <c r="C282" t="s">
        <v>3304</v>
      </c>
      <c r="D282">
        <v>40987</v>
      </c>
      <c r="E282">
        <v>0</v>
      </c>
      <c r="F282">
        <v>0</v>
      </c>
      <c r="G282">
        <v>40987</v>
      </c>
      <c r="H282">
        <v>1.04</v>
      </c>
      <c r="I282">
        <v>42626</v>
      </c>
      <c r="J282">
        <v>0</v>
      </c>
      <c r="K282">
        <v>42626</v>
      </c>
      <c r="L282">
        <v>0</v>
      </c>
      <c r="M282">
        <v>0</v>
      </c>
      <c r="N282">
        <v>0</v>
      </c>
      <c r="O282" t="s">
        <v>3303</v>
      </c>
      <c r="P282">
        <v>42626</v>
      </c>
    </row>
    <row r="283" spans="1:16" x14ac:dyDescent="0.35">
      <c r="A283" t="s">
        <v>3585</v>
      </c>
      <c r="B283" t="s">
        <v>3303</v>
      </c>
      <c r="C283" t="s">
        <v>3304</v>
      </c>
      <c r="D283">
        <v>12100</v>
      </c>
      <c r="E283">
        <v>0</v>
      </c>
      <c r="F283">
        <v>0</v>
      </c>
      <c r="G283">
        <v>12100</v>
      </c>
      <c r="H283">
        <v>1.04</v>
      </c>
      <c r="I283">
        <v>12584</v>
      </c>
      <c r="J283">
        <v>0</v>
      </c>
      <c r="K283">
        <v>12584</v>
      </c>
      <c r="L283">
        <v>0</v>
      </c>
      <c r="M283">
        <v>0</v>
      </c>
      <c r="N283">
        <v>0</v>
      </c>
      <c r="O283" t="s">
        <v>3303</v>
      </c>
      <c r="P283">
        <v>12584</v>
      </c>
    </row>
    <row r="284" spans="1:16" x14ac:dyDescent="0.35">
      <c r="A284" t="s">
        <v>3586</v>
      </c>
      <c r="B284" t="s">
        <v>3303</v>
      </c>
      <c r="C284" t="s">
        <v>3304</v>
      </c>
      <c r="D284">
        <v>30494</v>
      </c>
      <c r="E284">
        <v>0</v>
      </c>
      <c r="F284">
        <v>0</v>
      </c>
      <c r="G284">
        <v>30494</v>
      </c>
      <c r="H284">
        <v>1.04</v>
      </c>
      <c r="I284">
        <v>31714</v>
      </c>
      <c r="J284">
        <v>0</v>
      </c>
      <c r="K284">
        <v>31714</v>
      </c>
      <c r="L284">
        <v>0</v>
      </c>
      <c r="M284">
        <v>0</v>
      </c>
      <c r="N284">
        <v>0</v>
      </c>
      <c r="O284" t="s">
        <v>3303</v>
      </c>
      <c r="P284">
        <v>31714</v>
      </c>
    </row>
    <row r="285" spans="1:16" x14ac:dyDescent="0.35">
      <c r="A285" t="s">
        <v>3587</v>
      </c>
      <c r="B285" t="s">
        <v>3303</v>
      </c>
      <c r="C285" t="s">
        <v>3304</v>
      </c>
      <c r="D285">
        <v>32301</v>
      </c>
      <c r="E285">
        <v>0</v>
      </c>
      <c r="F285">
        <v>0</v>
      </c>
      <c r="G285">
        <v>32301</v>
      </c>
      <c r="H285">
        <v>1.04</v>
      </c>
      <c r="I285">
        <v>33593</v>
      </c>
      <c r="J285">
        <v>0</v>
      </c>
      <c r="K285">
        <v>33593</v>
      </c>
      <c r="L285">
        <v>0</v>
      </c>
      <c r="M285">
        <v>0</v>
      </c>
      <c r="N285">
        <v>0</v>
      </c>
      <c r="O285" t="s">
        <v>3303</v>
      </c>
      <c r="P285">
        <v>33593</v>
      </c>
    </row>
    <row r="286" spans="1:16" x14ac:dyDescent="0.35">
      <c r="A286" t="s">
        <v>3588</v>
      </c>
      <c r="B286" t="s">
        <v>3303</v>
      </c>
      <c r="C286" t="s">
        <v>3304</v>
      </c>
      <c r="D286">
        <v>23241</v>
      </c>
      <c r="E286">
        <v>0</v>
      </c>
      <c r="F286">
        <v>0</v>
      </c>
      <c r="G286">
        <v>23241</v>
      </c>
      <c r="H286">
        <v>1.04</v>
      </c>
      <c r="I286">
        <v>24171</v>
      </c>
      <c r="J286">
        <v>0</v>
      </c>
      <c r="K286">
        <v>24171</v>
      </c>
      <c r="L286">
        <v>0</v>
      </c>
      <c r="M286">
        <v>0</v>
      </c>
      <c r="N286">
        <v>0</v>
      </c>
      <c r="O286" t="s">
        <v>3303</v>
      </c>
      <c r="P286">
        <v>24171</v>
      </c>
    </row>
    <row r="287" spans="1:16" x14ac:dyDescent="0.35">
      <c r="A287" t="s">
        <v>3589</v>
      </c>
      <c r="B287" t="s">
        <v>3303</v>
      </c>
      <c r="C287" t="s">
        <v>3304</v>
      </c>
      <c r="D287">
        <v>9422</v>
      </c>
      <c r="E287">
        <v>0</v>
      </c>
      <c r="F287">
        <v>0</v>
      </c>
      <c r="G287">
        <v>9422</v>
      </c>
      <c r="H287">
        <v>1.04</v>
      </c>
      <c r="I287">
        <v>9799</v>
      </c>
      <c r="J287">
        <v>0</v>
      </c>
      <c r="K287">
        <v>9799</v>
      </c>
      <c r="L287">
        <v>0</v>
      </c>
      <c r="M287">
        <v>0</v>
      </c>
      <c r="N287">
        <v>0</v>
      </c>
      <c r="O287" t="s">
        <v>3303</v>
      </c>
      <c r="P287">
        <v>9799</v>
      </c>
    </row>
    <row r="288" spans="1:16" x14ac:dyDescent="0.35">
      <c r="A288" t="s">
        <v>3590</v>
      </c>
      <c r="B288" t="s">
        <v>3303</v>
      </c>
      <c r="C288" t="s">
        <v>3304</v>
      </c>
      <c r="D288">
        <v>274108</v>
      </c>
      <c r="E288">
        <v>0</v>
      </c>
      <c r="F288">
        <v>0</v>
      </c>
      <c r="G288">
        <v>274108</v>
      </c>
      <c r="H288">
        <v>1.04</v>
      </c>
      <c r="I288">
        <v>285072</v>
      </c>
      <c r="J288">
        <v>0</v>
      </c>
      <c r="K288">
        <v>285072</v>
      </c>
      <c r="L288">
        <v>0</v>
      </c>
      <c r="M288">
        <v>0</v>
      </c>
      <c r="N288">
        <v>0</v>
      </c>
      <c r="O288" t="s">
        <v>3303</v>
      </c>
      <c r="P288">
        <v>285072</v>
      </c>
    </row>
    <row r="289" spans="1:16" x14ac:dyDescent="0.35">
      <c r="A289" t="s">
        <v>3591</v>
      </c>
      <c r="B289" t="s">
        <v>3303</v>
      </c>
      <c r="C289" t="s">
        <v>3304</v>
      </c>
      <c r="D289">
        <v>1843</v>
      </c>
      <c r="E289">
        <v>0</v>
      </c>
      <c r="F289">
        <v>0</v>
      </c>
      <c r="G289">
        <v>1843</v>
      </c>
      <c r="H289">
        <v>1.04</v>
      </c>
      <c r="I289">
        <v>1917</v>
      </c>
      <c r="J289">
        <v>0</v>
      </c>
      <c r="K289">
        <v>1917</v>
      </c>
      <c r="L289">
        <v>0</v>
      </c>
      <c r="M289">
        <v>0</v>
      </c>
      <c r="N289">
        <v>0</v>
      </c>
      <c r="O289" t="s">
        <v>3303</v>
      </c>
      <c r="P289">
        <v>1917</v>
      </c>
    </row>
    <row r="290" spans="1:16" x14ac:dyDescent="0.35">
      <c r="A290" t="s">
        <v>3592</v>
      </c>
      <c r="B290" t="s">
        <v>3303</v>
      </c>
      <c r="C290" t="s">
        <v>3304</v>
      </c>
      <c r="D290">
        <v>27637</v>
      </c>
      <c r="E290">
        <v>0</v>
      </c>
      <c r="F290">
        <v>0</v>
      </c>
      <c r="G290">
        <v>27637</v>
      </c>
      <c r="H290">
        <v>1.04</v>
      </c>
      <c r="I290">
        <v>28742</v>
      </c>
      <c r="J290">
        <v>0</v>
      </c>
      <c r="K290">
        <v>28742</v>
      </c>
      <c r="L290">
        <v>0</v>
      </c>
      <c r="M290">
        <v>0</v>
      </c>
      <c r="N290">
        <v>0</v>
      </c>
      <c r="O290" t="s">
        <v>3303</v>
      </c>
      <c r="P290">
        <v>28742</v>
      </c>
    </row>
    <row r="291" spans="1:16" x14ac:dyDescent="0.35">
      <c r="A291" t="s">
        <v>3593</v>
      </c>
      <c r="B291" t="s">
        <v>3303</v>
      </c>
      <c r="C291" t="s">
        <v>3304</v>
      </c>
      <c r="D291">
        <v>35383</v>
      </c>
      <c r="E291">
        <v>0</v>
      </c>
      <c r="F291">
        <v>0</v>
      </c>
      <c r="G291">
        <v>35383</v>
      </c>
      <c r="H291">
        <v>1.04</v>
      </c>
      <c r="I291">
        <v>36798</v>
      </c>
      <c r="J291">
        <v>0</v>
      </c>
      <c r="K291">
        <v>36798</v>
      </c>
      <c r="L291">
        <v>0</v>
      </c>
      <c r="M291">
        <v>0</v>
      </c>
      <c r="N291">
        <v>0</v>
      </c>
      <c r="O291" t="s">
        <v>3303</v>
      </c>
      <c r="P291">
        <v>36798</v>
      </c>
    </row>
    <row r="292" spans="1:16" x14ac:dyDescent="0.35">
      <c r="A292" t="s">
        <v>3594</v>
      </c>
      <c r="B292" t="s">
        <v>3303</v>
      </c>
      <c r="C292" t="s">
        <v>3304</v>
      </c>
      <c r="D292">
        <v>17269</v>
      </c>
      <c r="E292">
        <v>0</v>
      </c>
      <c r="F292">
        <v>0</v>
      </c>
      <c r="G292">
        <v>17269</v>
      </c>
      <c r="H292">
        <v>1.04</v>
      </c>
      <c r="I292">
        <v>17960</v>
      </c>
      <c r="J292">
        <v>0</v>
      </c>
      <c r="K292">
        <v>17960</v>
      </c>
      <c r="L292">
        <v>0</v>
      </c>
      <c r="M292">
        <v>0</v>
      </c>
      <c r="N292">
        <v>0</v>
      </c>
      <c r="O292" t="s">
        <v>3303</v>
      </c>
      <c r="P292">
        <v>17960</v>
      </c>
    </row>
    <row r="293" spans="1:16" x14ac:dyDescent="0.35">
      <c r="A293" t="s">
        <v>3595</v>
      </c>
      <c r="B293" t="s">
        <v>3303</v>
      </c>
      <c r="C293" t="s">
        <v>3304</v>
      </c>
      <c r="D293">
        <v>96042</v>
      </c>
      <c r="E293">
        <v>0</v>
      </c>
      <c r="F293">
        <v>0</v>
      </c>
      <c r="G293">
        <v>96042</v>
      </c>
      <c r="H293">
        <v>1.04</v>
      </c>
      <c r="I293">
        <v>99884</v>
      </c>
      <c r="J293">
        <v>0</v>
      </c>
      <c r="K293">
        <v>99884</v>
      </c>
      <c r="L293">
        <v>0</v>
      </c>
      <c r="M293">
        <v>0</v>
      </c>
      <c r="N293">
        <v>0</v>
      </c>
      <c r="O293" t="s">
        <v>3303</v>
      </c>
      <c r="P293">
        <v>99884</v>
      </c>
    </row>
    <row r="294" spans="1:16" x14ac:dyDescent="0.35">
      <c r="A294" t="s">
        <v>3596</v>
      </c>
      <c r="B294" t="s">
        <v>3303</v>
      </c>
      <c r="C294" t="s">
        <v>3304</v>
      </c>
      <c r="D294">
        <v>64762</v>
      </c>
      <c r="E294">
        <v>0</v>
      </c>
      <c r="F294">
        <v>0</v>
      </c>
      <c r="G294">
        <v>64762</v>
      </c>
      <c r="H294">
        <v>1.04</v>
      </c>
      <c r="I294">
        <v>67352</v>
      </c>
      <c r="J294">
        <v>0</v>
      </c>
      <c r="K294">
        <v>67352</v>
      </c>
      <c r="L294">
        <v>0</v>
      </c>
      <c r="M294">
        <v>0</v>
      </c>
      <c r="N294">
        <v>0</v>
      </c>
      <c r="O294" t="s">
        <v>3303</v>
      </c>
      <c r="P294">
        <v>67352</v>
      </c>
    </row>
    <row r="295" spans="1:16" x14ac:dyDescent="0.35">
      <c r="A295" t="s">
        <v>3597</v>
      </c>
      <c r="B295" t="s">
        <v>3303</v>
      </c>
      <c r="C295" t="s">
        <v>3304</v>
      </c>
      <c r="D295">
        <v>12138189</v>
      </c>
      <c r="E295">
        <v>0</v>
      </c>
      <c r="F295">
        <v>0</v>
      </c>
      <c r="G295">
        <v>12138189</v>
      </c>
      <c r="H295">
        <v>1.04</v>
      </c>
      <c r="I295">
        <v>12623717</v>
      </c>
      <c r="J295">
        <v>0</v>
      </c>
      <c r="K295">
        <v>12623717</v>
      </c>
      <c r="L295">
        <v>0</v>
      </c>
      <c r="M295">
        <v>0</v>
      </c>
      <c r="N295">
        <v>0</v>
      </c>
      <c r="O295" t="s">
        <v>3303</v>
      </c>
      <c r="P295">
        <v>12623717</v>
      </c>
    </row>
    <row r="296" spans="1:16" x14ac:dyDescent="0.35">
      <c r="A296" t="s">
        <v>3598</v>
      </c>
      <c r="B296" t="s">
        <v>3303</v>
      </c>
      <c r="C296" t="s">
        <v>3304</v>
      </c>
      <c r="D296">
        <v>383473</v>
      </c>
      <c r="E296">
        <v>0</v>
      </c>
      <c r="F296">
        <v>0</v>
      </c>
      <c r="G296">
        <v>383473</v>
      </c>
      <c r="H296">
        <v>1.04</v>
      </c>
      <c r="I296">
        <v>398812</v>
      </c>
      <c r="J296">
        <v>0</v>
      </c>
      <c r="K296">
        <v>398812</v>
      </c>
      <c r="L296">
        <v>13153</v>
      </c>
      <c r="M296">
        <v>0</v>
      </c>
      <c r="N296">
        <v>0</v>
      </c>
      <c r="O296" t="s">
        <v>3303</v>
      </c>
      <c r="P296">
        <v>411965</v>
      </c>
    </row>
    <row r="297" spans="1:16" x14ac:dyDescent="0.35">
      <c r="A297" t="s">
        <v>3599</v>
      </c>
      <c r="B297" t="s">
        <v>3303</v>
      </c>
      <c r="C297" t="s">
        <v>3304</v>
      </c>
      <c r="D297">
        <v>14894</v>
      </c>
      <c r="E297">
        <v>0</v>
      </c>
      <c r="F297">
        <v>0</v>
      </c>
      <c r="G297">
        <v>14894</v>
      </c>
      <c r="H297">
        <v>1.04</v>
      </c>
      <c r="I297">
        <v>15490</v>
      </c>
      <c r="J297">
        <v>0</v>
      </c>
      <c r="K297">
        <v>15490</v>
      </c>
      <c r="L297">
        <v>0</v>
      </c>
      <c r="M297">
        <v>0</v>
      </c>
      <c r="N297">
        <v>0</v>
      </c>
      <c r="O297" t="s">
        <v>3303</v>
      </c>
      <c r="P297">
        <v>15490</v>
      </c>
    </row>
    <row r="298" spans="1:16" x14ac:dyDescent="0.35">
      <c r="A298" t="s">
        <v>3600</v>
      </c>
      <c r="B298" t="s">
        <v>3303</v>
      </c>
      <c r="C298" t="s">
        <v>3304</v>
      </c>
      <c r="D298">
        <v>268518</v>
      </c>
      <c r="E298">
        <v>0</v>
      </c>
      <c r="F298">
        <v>0</v>
      </c>
      <c r="G298">
        <v>268518</v>
      </c>
      <c r="H298">
        <v>1.04</v>
      </c>
      <c r="I298">
        <v>279259</v>
      </c>
      <c r="J298">
        <v>0</v>
      </c>
      <c r="K298">
        <v>279259</v>
      </c>
      <c r="L298">
        <v>8508</v>
      </c>
      <c r="M298">
        <v>0</v>
      </c>
      <c r="N298">
        <v>0</v>
      </c>
      <c r="O298" t="s">
        <v>3303</v>
      </c>
      <c r="P298">
        <v>287767</v>
      </c>
    </row>
    <row r="299" spans="1:16" x14ac:dyDescent="0.35">
      <c r="A299" t="s">
        <v>3601</v>
      </c>
      <c r="B299" t="s">
        <v>3303</v>
      </c>
      <c r="C299" t="s">
        <v>3304</v>
      </c>
      <c r="D299">
        <v>231961</v>
      </c>
      <c r="E299">
        <v>0</v>
      </c>
      <c r="F299">
        <v>0</v>
      </c>
      <c r="G299">
        <v>231961</v>
      </c>
      <c r="H299">
        <v>1.04</v>
      </c>
      <c r="I299">
        <v>241239</v>
      </c>
      <c r="J299">
        <v>0</v>
      </c>
      <c r="K299">
        <v>241239</v>
      </c>
      <c r="L299">
        <v>3740</v>
      </c>
      <c r="M299">
        <v>0</v>
      </c>
      <c r="N299">
        <v>0</v>
      </c>
      <c r="O299" t="s">
        <v>3303</v>
      </c>
      <c r="P299">
        <v>244979</v>
      </c>
    </row>
    <row r="300" spans="1:16" x14ac:dyDescent="0.35">
      <c r="A300" t="s">
        <v>3602</v>
      </c>
      <c r="B300" t="s">
        <v>263</v>
      </c>
      <c r="C300" t="s">
        <v>3376</v>
      </c>
      <c r="D300">
        <v>2303556</v>
      </c>
      <c r="E300">
        <v>0</v>
      </c>
      <c r="F300">
        <v>0</v>
      </c>
      <c r="G300">
        <v>2303556</v>
      </c>
      <c r="H300">
        <v>1.04</v>
      </c>
      <c r="I300">
        <v>2395698</v>
      </c>
      <c r="J300">
        <v>0</v>
      </c>
      <c r="K300">
        <v>2395698</v>
      </c>
      <c r="L300">
        <v>0</v>
      </c>
      <c r="M300">
        <v>0</v>
      </c>
      <c r="N300">
        <v>0</v>
      </c>
      <c r="O300" t="s">
        <v>3303</v>
      </c>
      <c r="P300">
        <v>2395698</v>
      </c>
    </row>
    <row r="301" spans="1:16" x14ac:dyDescent="0.35">
      <c r="A301" t="s">
        <v>3603</v>
      </c>
      <c r="B301" t="s">
        <v>3303</v>
      </c>
      <c r="C301" t="s">
        <v>3304</v>
      </c>
      <c r="D301">
        <v>2963665</v>
      </c>
      <c r="E301">
        <v>0</v>
      </c>
      <c r="F301">
        <v>0</v>
      </c>
      <c r="G301">
        <v>2963665</v>
      </c>
      <c r="H301">
        <v>1.04</v>
      </c>
      <c r="I301">
        <v>3082212</v>
      </c>
      <c r="J301">
        <v>0</v>
      </c>
      <c r="K301">
        <v>3082212</v>
      </c>
      <c r="L301">
        <v>0</v>
      </c>
      <c r="M301">
        <v>0</v>
      </c>
      <c r="N301">
        <v>0</v>
      </c>
      <c r="O301" t="s">
        <v>3303</v>
      </c>
      <c r="P301">
        <v>3082212</v>
      </c>
    </row>
    <row r="302" spans="1:16" x14ac:dyDescent="0.35">
      <c r="A302" t="s">
        <v>3604</v>
      </c>
      <c r="B302" t="s">
        <v>3303</v>
      </c>
      <c r="C302" t="s">
        <v>3304</v>
      </c>
      <c r="D302">
        <v>5042146</v>
      </c>
      <c r="E302">
        <v>0</v>
      </c>
      <c r="F302">
        <v>0</v>
      </c>
      <c r="G302">
        <v>5042146</v>
      </c>
      <c r="H302">
        <v>1.04</v>
      </c>
      <c r="I302">
        <v>5243832</v>
      </c>
      <c r="J302">
        <v>0</v>
      </c>
      <c r="K302">
        <v>5243832</v>
      </c>
      <c r="L302">
        <v>0</v>
      </c>
      <c r="M302">
        <v>0</v>
      </c>
      <c r="N302">
        <v>0</v>
      </c>
      <c r="O302" t="s">
        <v>3303</v>
      </c>
      <c r="P302">
        <v>5243832</v>
      </c>
    </row>
    <row r="303" spans="1:16" x14ac:dyDescent="0.35">
      <c r="A303" t="s">
        <v>3605</v>
      </c>
      <c r="B303" t="s">
        <v>832</v>
      </c>
      <c r="C303" t="s">
        <v>3376</v>
      </c>
      <c r="D303" t="s">
        <v>3303</v>
      </c>
      <c r="E303" t="s">
        <v>3303</v>
      </c>
      <c r="F303" t="s">
        <v>3303</v>
      </c>
      <c r="G303" t="s">
        <v>3303</v>
      </c>
      <c r="H303">
        <v>1.04</v>
      </c>
      <c r="I303" t="s">
        <v>3303</v>
      </c>
      <c r="J303" t="s">
        <v>3303</v>
      </c>
      <c r="K303">
        <v>0</v>
      </c>
      <c r="L303" t="s">
        <v>3303</v>
      </c>
      <c r="M303" t="s">
        <v>3303</v>
      </c>
      <c r="N303" t="s">
        <v>3303</v>
      </c>
      <c r="O303" t="s">
        <v>3303</v>
      </c>
      <c r="P303">
        <v>0</v>
      </c>
    </row>
    <row r="304" spans="1:16" x14ac:dyDescent="0.35">
      <c r="A304" t="s">
        <v>3606</v>
      </c>
      <c r="B304" t="s">
        <v>3303</v>
      </c>
      <c r="C304" t="s">
        <v>3304</v>
      </c>
      <c r="D304">
        <v>1498566</v>
      </c>
      <c r="E304">
        <v>0</v>
      </c>
      <c r="F304">
        <v>0</v>
      </c>
      <c r="G304">
        <v>1498566</v>
      </c>
      <c r="H304">
        <v>1.04</v>
      </c>
      <c r="I304">
        <v>1558509</v>
      </c>
      <c r="J304">
        <v>0</v>
      </c>
      <c r="K304">
        <v>1558509</v>
      </c>
      <c r="L304">
        <v>0</v>
      </c>
      <c r="M304">
        <v>0</v>
      </c>
      <c r="N304">
        <v>0</v>
      </c>
      <c r="O304" t="s">
        <v>3303</v>
      </c>
      <c r="P304">
        <v>1558509</v>
      </c>
    </row>
    <row r="305" spans="1:16" x14ac:dyDescent="0.35">
      <c r="A305" t="s">
        <v>3607</v>
      </c>
      <c r="B305" t="s">
        <v>3303</v>
      </c>
      <c r="C305" t="s">
        <v>3304</v>
      </c>
      <c r="D305">
        <v>119936</v>
      </c>
      <c r="E305">
        <v>0</v>
      </c>
      <c r="F305">
        <v>0</v>
      </c>
      <c r="G305">
        <v>119936</v>
      </c>
      <c r="H305">
        <v>1.04</v>
      </c>
      <c r="I305">
        <v>124733</v>
      </c>
      <c r="J305">
        <v>0</v>
      </c>
      <c r="K305">
        <v>124733</v>
      </c>
      <c r="L305">
        <v>0</v>
      </c>
      <c r="M305">
        <v>0</v>
      </c>
      <c r="N305">
        <v>0</v>
      </c>
      <c r="O305" t="s">
        <v>3303</v>
      </c>
      <c r="P305">
        <v>124733</v>
      </c>
    </row>
    <row r="306" spans="1:16" x14ac:dyDescent="0.35">
      <c r="A306" t="s">
        <v>3608</v>
      </c>
      <c r="B306" t="s">
        <v>3303</v>
      </c>
      <c r="C306" t="s">
        <v>3304</v>
      </c>
      <c r="D306">
        <v>123188</v>
      </c>
      <c r="E306">
        <v>0</v>
      </c>
      <c r="F306">
        <v>0</v>
      </c>
      <c r="G306">
        <v>123188</v>
      </c>
      <c r="H306">
        <v>1.04</v>
      </c>
      <c r="I306">
        <v>128116</v>
      </c>
      <c r="J306">
        <v>0</v>
      </c>
      <c r="K306">
        <v>128116</v>
      </c>
      <c r="L306">
        <v>0</v>
      </c>
      <c r="M306">
        <v>0</v>
      </c>
      <c r="N306">
        <v>0</v>
      </c>
      <c r="O306" t="s">
        <v>3303</v>
      </c>
      <c r="P306">
        <v>128116</v>
      </c>
    </row>
    <row r="307" spans="1:16" x14ac:dyDescent="0.35">
      <c r="A307" t="s">
        <v>3609</v>
      </c>
      <c r="B307" t="s">
        <v>3303</v>
      </c>
      <c r="C307" t="s">
        <v>3304</v>
      </c>
      <c r="D307">
        <v>0</v>
      </c>
      <c r="E307">
        <v>0</v>
      </c>
      <c r="F307">
        <v>0</v>
      </c>
      <c r="G307">
        <v>0</v>
      </c>
      <c r="H307">
        <v>1.04</v>
      </c>
      <c r="I307">
        <v>0</v>
      </c>
      <c r="J307">
        <v>0</v>
      </c>
      <c r="K307">
        <v>0</v>
      </c>
      <c r="L307">
        <v>0</v>
      </c>
      <c r="M307">
        <v>0</v>
      </c>
      <c r="N307">
        <v>0</v>
      </c>
      <c r="O307" t="s">
        <v>3303</v>
      </c>
      <c r="P307">
        <v>0</v>
      </c>
    </row>
    <row r="308" spans="1:16" x14ac:dyDescent="0.35">
      <c r="A308" t="s">
        <v>3610</v>
      </c>
      <c r="B308" t="s">
        <v>3303</v>
      </c>
      <c r="C308" t="s">
        <v>3304</v>
      </c>
      <c r="D308">
        <v>631581</v>
      </c>
      <c r="E308">
        <v>0</v>
      </c>
      <c r="F308">
        <v>0</v>
      </c>
      <c r="G308">
        <v>631581</v>
      </c>
      <c r="H308">
        <v>1.04</v>
      </c>
      <c r="I308">
        <v>656844</v>
      </c>
      <c r="J308">
        <v>0</v>
      </c>
      <c r="K308">
        <v>656844</v>
      </c>
      <c r="L308">
        <v>0</v>
      </c>
      <c r="M308">
        <v>0</v>
      </c>
      <c r="N308">
        <v>0</v>
      </c>
      <c r="O308" t="s">
        <v>3303</v>
      </c>
      <c r="P308">
        <v>656844</v>
      </c>
    </row>
    <row r="309" spans="1:16" x14ac:dyDescent="0.35">
      <c r="A309" t="s">
        <v>3611</v>
      </c>
      <c r="B309" t="s">
        <v>3303</v>
      </c>
      <c r="C309" t="s">
        <v>3304</v>
      </c>
      <c r="D309">
        <v>749512</v>
      </c>
      <c r="E309">
        <v>0</v>
      </c>
      <c r="F309">
        <v>0</v>
      </c>
      <c r="G309">
        <v>749512</v>
      </c>
      <c r="H309">
        <v>1.04</v>
      </c>
      <c r="I309">
        <v>779492</v>
      </c>
      <c r="J309">
        <v>0</v>
      </c>
      <c r="K309">
        <v>779492</v>
      </c>
      <c r="L309">
        <v>0</v>
      </c>
      <c r="M309">
        <v>0</v>
      </c>
      <c r="N309">
        <v>0</v>
      </c>
      <c r="O309" t="s">
        <v>3303</v>
      </c>
      <c r="P309">
        <v>779492</v>
      </c>
    </row>
    <row r="310" spans="1:16" x14ac:dyDescent="0.35">
      <c r="A310" t="s">
        <v>3612</v>
      </c>
      <c r="B310" t="s">
        <v>3303</v>
      </c>
      <c r="C310" t="s">
        <v>3304</v>
      </c>
      <c r="D310">
        <v>21281276</v>
      </c>
      <c r="E310">
        <v>0</v>
      </c>
      <c r="F310">
        <v>0</v>
      </c>
      <c r="G310">
        <v>21281276</v>
      </c>
      <c r="H310">
        <v>1.04</v>
      </c>
      <c r="I310">
        <v>22132527</v>
      </c>
      <c r="J310">
        <v>0</v>
      </c>
      <c r="K310">
        <v>22132527</v>
      </c>
      <c r="L310">
        <v>1577339</v>
      </c>
      <c r="M310">
        <v>700249</v>
      </c>
      <c r="N310">
        <v>1798795</v>
      </c>
      <c r="O310" t="s">
        <v>3303</v>
      </c>
      <c r="P310">
        <v>26208910</v>
      </c>
    </row>
    <row r="311" spans="1:16" x14ac:dyDescent="0.35">
      <c r="A311" t="s">
        <v>3613</v>
      </c>
      <c r="B311" t="s">
        <v>3303</v>
      </c>
      <c r="C311" t="s">
        <v>3304</v>
      </c>
      <c r="D311">
        <v>8608</v>
      </c>
      <c r="E311">
        <v>0</v>
      </c>
      <c r="F311">
        <v>0</v>
      </c>
      <c r="G311">
        <v>8608</v>
      </c>
      <c r="H311">
        <v>1.04</v>
      </c>
      <c r="I311">
        <v>8952</v>
      </c>
      <c r="J311">
        <v>0</v>
      </c>
      <c r="K311">
        <v>8952</v>
      </c>
      <c r="L311">
        <v>0</v>
      </c>
      <c r="M311">
        <v>0</v>
      </c>
      <c r="N311">
        <v>0</v>
      </c>
      <c r="O311" t="s">
        <v>3303</v>
      </c>
      <c r="P311">
        <v>8952</v>
      </c>
    </row>
    <row r="312" spans="1:16" x14ac:dyDescent="0.35">
      <c r="A312" t="s">
        <v>3614</v>
      </c>
      <c r="B312" t="s">
        <v>3303</v>
      </c>
      <c r="C312" t="s">
        <v>3304</v>
      </c>
      <c r="D312">
        <v>54014</v>
      </c>
      <c r="E312">
        <v>0</v>
      </c>
      <c r="F312">
        <v>0</v>
      </c>
      <c r="G312">
        <v>54014</v>
      </c>
      <c r="H312">
        <v>1.04</v>
      </c>
      <c r="I312">
        <v>56175</v>
      </c>
      <c r="J312">
        <v>0</v>
      </c>
      <c r="K312">
        <v>56175</v>
      </c>
      <c r="L312">
        <v>0</v>
      </c>
      <c r="M312">
        <v>0</v>
      </c>
      <c r="N312">
        <v>0</v>
      </c>
      <c r="O312" t="s">
        <v>3303</v>
      </c>
      <c r="P312">
        <v>56175</v>
      </c>
    </row>
    <row r="313" spans="1:16" x14ac:dyDescent="0.35">
      <c r="A313" t="s">
        <v>3615</v>
      </c>
      <c r="B313" t="s">
        <v>3303</v>
      </c>
      <c r="C313" t="s">
        <v>3304</v>
      </c>
      <c r="D313">
        <v>203018</v>
      </c>
      <c r="E313">
        <v>0</v>
      </c>
      <c r="F313">
        <v>0</v>
      </c>
      <c r="G313">
        <v>203018</v>
      </c>
      <c r="H313">
        <v>1.04</v>
      </c>
      <c r="I313">
        <v>211139</v>
      </c>
      <c r="J313">
        <v>0</v>
      </c>
      <c r="K313">
        <v>211139</v>
      </c>
      <c r="L313">
        <v>0</v>
      </c>
      <c r="M313">
        <v>0</v>
      </c>
      <c r="N313">
        <v>0</v>
      </c>
      <c r="O313" t="s">
        <v>3303</v>
      </c>
      <c r="P313">
        <v>211139</v>
      </c>
    </row>
    <row r="314" spans="1:16" x14ac:dyDescent="0.35">
      <c r="A314" t="s">
        <v>3616</v>
      </c>
      <c r="B314" t="s">
        <v>3303</v>
      </c>
      <c r="C314" t="s">
        <v>3304</v>
      </c>
      <c r="D314">
        <v>585548</v>
      </c>
      <c r="E314">
        <v>0</v>
      </c>
      <c r="F314">
        <v>0</v>
      </c>
      <c r="G314">
        <v>585548</v>
      </c>
      <c r="H314">
        <v>1.04</v>
      </c>
      <c r="I314">
        <v>608970</v>
      </c>
      <c r="J314">
        <v>0</v>
      </c>
      <c r="K314">
        <v>608970</v>
      </c>
      <c r="L314">
        <v>0</v>
      </c>
      <c r="M314">
        <v>0</v>
      </c>
      <c r="N314">
        <v>0</v>
      </c>
      <c r="O314" t="s">
        <v>3303</v>
      </c>
      <c r="P314">
        <v>608970</v>
      </c>
    </row>
    <row r="315" spans="1:16" x14ac:dyDescent="0.35">
      <c r="A315" t="s">
        <v>3617</v>
      </c>
      <c r="B315" t="s">
        <v>3303</v>
      </c>
      <c r="C315" t="s">
        <v>3304</v>
      </c>
      <c r="D315">
        <v>80688</v>
      </c>
      <c r="E315">
        <v>0</v>
      </c>
      <c r="F315">
        <v>0</v>
      </c>
      <c r="G315">
        <v>80688</v>
      </c>
      <c r="H315">
        <v>1.04</v>
      </c>
      <c r="I315">
        <v>83916</v>
      </c>
      <c r="J315">
        <v>0</v>
      </c>
      <c r="K315">
        <v>83916</v>
      </c>
      <c r="L315">
        <v>0</v>
      </c>
      <c r="M315">
        <v>0</v>
      </c>
      <c r="N315">
        <v>0</v>
      </c>
      <c r="O315" t="s">
        <v>3303</v>
      </c>
      <c r="P315">
        <v>83916</v>
      </c>
    </row>
    <row r="316" spans="1:16" x14ac:dyDescent="0.35">
      <c r="A316" t="s">
        <v>3618</v>
      </c>
      <c r="B316" t="s">
        <v>3303</v>
      </c>
      <c r="C316" t="s">
        <v>3304</v>
      </c>
      <c r="D316">
        <v>19664</v>
      </c>
      <c r="E316">
        <v>0</v>
      </c>
      <c r="F316">
        <v>0</v>
      </c>
      <c r="G316">
        <v>19664</v>
      </c>
      <c r="H316">
        <v>1.04</v>
      </c>
      <c r="I316">
        <v>20451</v>
      </c>
      <c r="J316">
        <v>0</v>
      </c>
      <c r="K316">
        <v>20451</v>
      </c>
      <c r="L316">
        <v>0</v>
      </c>
      <c r="M316">
        <v>0</v>
      </c>
      <c r="N316">
        <v>0</v>
      </c>
      <c r="O316" t="s">
        <v>3303</v>
      </c>
      <c r="P316">
        <v>20451</v>
      </c>
    </row>
    <row r="317" spans="1:16" x14ac:dyDescent="0.35">
      <c r="A317" t="s">
        <v>3619</v>
      </c>
      <c r="B317" t="s">
        <v>3303</v>
      </c>
      <c r="C317" t="s">
        <v>3304</v>
      </c>
      <c r="D317">
        <v>25534</v>
      </c>
      <c r="E317">
        <v>0</v>
      </c>
      <c r="F317">
        <v>0</v>
      </c>
      <c r="G317">
        <v>25534</v>
      </c>
      <c r="H317">
        <v>1.04</v>
      </c>
      <c r="I317">
        <v>26555</v>
      </c>
      <c r="J317">
        <v>0</v>
      </c>
      <c r="K317">
        <v>26555</v>
      </c>
      <c r="L317">
        <v>0</v>
      </c>
      <c r="M317">
        <v>0</v>
      </c>
      <c r="N317">
        <v>0</v>
      </c>
      <c r="O317" t="s">
        <v>3303</v>
      </c>
      <c r="P317">
        <v>26555</v>
      </c>
    </row>
    <row r="318" spans="1:16" x14ac:dyDescent="0.35">
      <c r="A318" t="s">
        <v>3620</v>
      </c>
      <c r="B318" t="s">
        <v>3303</v>
      </c>
      <c r="C318" t="s">
        <v>3304</v>
      </c>
      <c r="D318">
        <v>175561</v>
      </c>
      <c r="E318">
        <v>0</v>
      </c>
      <c r="F318">
        <v>0</v>
      </c>
      <c r="G318">
        <v>175561</v>
      </c>
      <c r="H318">
        <v>1.04</v>
      </c>
      <c r="I318">
        <v>182583</v>
      </c>
      <c r="J318">
        <v>0</v>
      </c>
      <c r="K318">
        <v>182583</v>
      </c>
      <c r="L318">
        <v>0</v>
      </c>
      <c r="M318">
        <v>0</v>
      </c>
      <c r="N318">
        <v>0</v>
      </c>
      <c r="O318" t="s">
        <v>3303</v>
      </c>
      <c r="P318">
        <v>182583</v>
      </c>
    </row>
    <row r="319" spans="1:16" x14ac:dyDescent="0.35">
      <c r="A319" t="s">
        <v>3621</v>
      </c>
      <c r="B319" t="s">
        <v>3303</v>
      </c>
      <c r="C319" t="s">
        <v>3304</v>
      </c>
      <c r="D319">
        <v>23839</v>
      </c>
      <c r="E319">
        <v>0</v>
      </c>
      <c r="F319">
        <v>0</v>
      </c>
      <c r="G319">
        <v>23839</v>
      </c>
      <c r="H319">
        <v>1.04</v>
      </c>
      <c r="I319">
        <v>24793</v>
      </c>
      <c r="J319">
        <v>0</v>
      </c>
      <c r="K319">
        <v>24793</v>
      </c>
      <c r="L319">
        <v>0</v>
      </c>
      <c r="M319">
        <v>0</v>
      </c>
      <c r="N319">
        <v>0</v>
      </c>
      <c r="O319" t="s">
        <v>3303</v>
      </c>
      <c r="P319">
        <v>24793</v>
      </c>
    </row>
    <row r="320" spans="1:16" x14ac:dyDescent="0.35">
      <c r="A320" t="s">
        <v>3622</v>
      </c>
      <c r="B320" t="s">
        <v>3303</v>
      </c>
      <c r="C320" t="s">
        <v>3304</v>
      </c>
      <c r="D320">
        <v>62942</v>
      </c>
      <c r="E320">
        <v>0</v>
      </c>
      <c r="F320">
        <v>0</v>
      </c>
      <c r="G320">
        <v>62942</v>
      </c>
      <c r="H320">
        <v>1.04</v>
      </c>
      <c r="I320">
        <v>65460</v>
      </c>
      <c r="J320">
        <v>0</v>
      </c>
      <c r="K320">
        <v>65460</v>
      </c>
      <c r="L320">
        <v>0</v>
      </c>
      <c r="M320">
        <v>0</v>
      </c>
      <c r="N320">
        <v>0</v>
      </c>
      <c r="O320" t="s">
        <v>3303</v>
      </c>
      <c r="P320">
        <v>65460</v>
      </c>
    </row>
    <row r="321" spans="1:16" x14ac:dyDescent="0.35">
      <c r="A321" t="s">
        <v>3623</v>
      </c>
      <c r="B321" t="s">
        <v>3303</v>
      </c>
      <c r="C321" t="s">
        <v>3304</v>
      </c>
      <c r="D321">
        <v>25392</v>
      </c>
      <c r="E321">
        <v>0</v>
      </c>
      <c r="F321">
        <v>0</v>
      </c>
      <c r="G321">
        <v>25392</v>
      </c>
      <c r="H321">
        <v>1.04</v>
      </c>
      <c r="I321">
        <v>26408</v>
      </c>
      <c r="J321">
        <v>0</v>
      </c>
      <c r="K321">
        <v>26408</v>
      </c>
      <c r="L321">
        <v>0</v>
      </c>
      <c r="M321">
        <v>0</v>
      </c>
      <c r="N321">
        <v>0</v>
      </c>
      <c r="O321" t="s">
        <v>3303</v>
      </c>
      <c r="P321">
        <v>26408</v>
      </c>
    </row>
    <row r="322" spans="1:16" x14ac:dyDescent="0.35">
      <c r="A322" t="s">
        <v>3624</v>
      </c>
      <c r="B322" t="s">
        <v>3303</v>
      </c>
      <c r="C322" t="s">
        <v>3304</v>
      </c>
      <c r="D322">
        <v>30558</v>
      </c>
      <c r="E322">
        <v>0</v>
      </c>
      <c r="F322">
        <v>0</v>
      </c>
      <c r="G322">
        <v>30558</v>
      </c>
      <c r="H322">
        <v>1.04</v>
      </c>
      <c r="I322">
        <v>31780</v>
      </c>
      <c r="J322">
        <v>0</v>
      </c>
      <c r="K322">
        <v>31780</v>
      </c>
      <c r="L322">
        <v>0</v>
      </c>
      <c r="M322">
        <v>0</v>
      </c>
      <c r="N322">
        <v>0</v>
      </c>
      <c r="O322" t="s">
        <v>3303</v>
      </c>
      <c r="P322">
        <v>31780</v>
      </c>
    </row>
    <row r="323" spans="1:16" x14ac:dyDescent="0.35">
      <c r="A323" t="s">
        <v>3625</v>
      </c>
      <c r="B323" t="s">
        <v>3303</v>
      </c>
      <c r="C323" t="s">
        <v>3304</v>
      </c>
      <c r="D323">
        <v>60384</v>
      </c>
      <c r="E323">
        <v>0</v>
      </c>
      <c r="F323">
        <v>0</v>
      </c>
      <c r="G323">
        <v>60384</v>
      </c>
      <c r="H323">
        <v>1.04</v>
      </c>
      <c r="I323">
        <v>62799</v>
      </c>
      <c r="J323">
        <v>0</v>
      </c>
      <c r="K323">
        <v>62799</v>
      </c>
      <c r="L323">
        <v>0</v>
      </c>
      <c r="M323">
        <v>0</v>
      </c>
      <c r="N323">
        <v>0</v>
      </c>
      <c r="O323" t="s">
        <v>3303</v>
      </c>
      <c r="P323">
        <v>62799</v>
      </c>
    </row>
    <row r="324" spans="1:16" x14ac:dyDescent="0.35">
      <c r="A324" t="s">
        <v>3626</v>
      </c>
      <c r="B324" t="s">
        <v>3303</v>
      </c>
      <c r="C324" t="s">
        <v>3304</v>
      </c>
      <c r="D324">
        <v>32923146</v>
      </c>
      <c r="E324">
        <v>0</v>
      </c>
      <c r="F324">
        <v>0</v>
      </c>
      <c r="G324">
        <v>32923146</v>
      </c>
      <c r="H324">
        <v>1.04</v>
      </c>
      <c r="I324">
        <v>34240072</v>
      </c>
      <c r="J324">
        <v>0</v>
      </c>
      <c r="K324">
        <v>34240072</v>
      </c>
      <c r="L324">
        <v>1033583</v>
      </c>
      <c r="M324">
        <v>0</v>
      </c>
      <c r="N324">
        <v>0</v>
      </c>
      <c r="O324" t="s">
        <v>3303</v>
      </c>
      <c r="P324">
        <v>35273655</v>
      </c>
    </row>
    <row r="325" spans="1:16" x14ac:dyDescent="0.35">
      <c r="A325" t="s">
        <v>3627</v>
      </c>
      <c r="B325" t="s">
        <v>3303</v>
      </c>
      <c r="C325" t="s">
        <v>3304</v>
      </c>
      <c r="D325">
        <v>2920088</v>
      </c>
      <c r="E325">
        <v>142574</v>
      </c>
      <c r="F325">
        <v>0</v>
      </c>
      <c r="G325">
        <v>3062662</v>
      </c>
      <c r="H325">
        <v>1.04</v>
      </c>
      <c r="I325">
        <v>3185168</v>
      </c>
      <c r="J325">
        <v>0</v>
      </c>
      <c r="K325">
        <v>3185168</v>
      </c>
      <c r="L325">
        <v>0</v>
      </c>
      <c r="M325">
        <v>0</v>
      </c>
      <c r="N325">
        <v>0</v>
      </c>
      <c r="O325" t="s">
        <v>3303</v>
      </c>
      <c r="P325">
        <v>3185168</v>
      </c>
    </row>
    <row r="326" spans="1:16" x14ac:dyDescent="0.35">
      <c r="A326" t="s">
        <v>3628</v>
      </c>
      <c r="B326" t="s">
        <v>3303</v>
      </c>
      <c r="C326" t="s">
        <v>3304</v>
      </c>
      <c r="D326">
        <v>8236612</v>
      </c>
      <c r="E326">
        <v>417322</v>
      </c>
      <c r="F326">
        <v>0</v>
      </c>
      <c r="G326">
        <v>8653934</v>
      </c>
      <c r="H326">
        <v>1.04</v>
      </c>
      <c r="I326">
        <v>9000091</v>
      </c>
      <c r="J326">
        <v>0</v>
      </c>
      <c r="K326">
        <v>9000091</v>
      </c>
      <c r="L326">
        <v>0</v>
      </c>
      <c r="M326">
        <v>0</v>
      </c>
      <c r="N326">
        <v>0</v>
      </c>
      <c r="O326" t="s">
        <v>3303</v>
      </c>
      <c r="P326">
        <v>9000091</v>
      </c>
    </row>
    <row r="327" spans="1:16" x14ac:dyDescent="0.35">
      <c r="A327" t="s">
        <v>3629</v>
      </c>
      <c r="B327" t="s">
        <v>3303</v>
      </c>
      <c r="C327" t="s">
        <v>3304</v>
      </c>
      <c r="D327">
        <v>10408600</v>
      </c>
      <c r="E327">
        <v>253772</v>
      </c>
      <c r="F327">
        <v>0</v>
      </c>
      <c r="G327">
        <v>10662372</v>
      </c>
      <c r="H327">
        <v>1.04</v>
      </c>
      <c r="I327">
        <v>11088867</v>
      </c>
      <c r="J327">
        <v>0</v>
      </c>
      <c r="K327">
        <v>11088867</v>
      </c>
      <c r="L327">
        <v>544334</v>
      </c>
      <c r="M327">
        <v>0</v>
      </c>
      <c r="N327">
        <v>0</v>
      </c>
      <c r="O327" t="s">
        <v>3303</v>
      </c>
      <c r="P327">
        <v>11633201</v>
      </c>
    </row>
    <row r="328" spans="1:16" x14ac:dyDescent="0.35">
      <c r="A328" t="s">
        <v>3630</v>
      </c>
      <c r="B328" t="s">
        <v>3303</v>
      </c>
      <c r="C328" t="s">
        <v>3304</v>
      </c>
      <c r="D328">
        <v>204485</v>
      </c>
      <c r="E328">
        <v>0</v>
      </c>
      <c r="F328">
        <v>0</v>
      </c>
      <c r="G328">
        <v>204485</v>
      </c>
      <c r="H328">
        <v>1.04</v>
      </c>
      <c r="I328">
        <v>212664</v>
      </c>
      <c r="J328">
        <v>0</v>
      </c>
      <c r="K328">
        <v>212664</v>
      </c>
      <c r="L328">
        <v>0</v>
      </c>
      <c r="M328">
        <v>0</v>
      </c>
      <c r="N328">
        <v>0</v>
      </c>
      <c r="O328" t="s">
        <v>3303</v>
      </c>
      <c r="P328">
        <v>212664</v>
      </c>
    </row>
    <row r="329" spans="1:16" x14ac:dyDescent="0.35">
      <c r="A329" t="s">
        <v>3631</v>
      </c>
      <c r="B329" t="s">
        <v>3303</v>
      </c>
      <c r="C329" t="s">
        <v>3304</v>
      </c>
      <c r="D329">
        <v>2654301</v>
      </c>
      <c r="E329">
        <v>0</v>
      </c>
      <c r="F329">
        <v>0</v>
      </c>
      <c r="G329">
        <v>2654301</v>
      </c>
      <c r="H329">
        <v>1.04</v>
      </c>
      <c r="I329">
        <v>2760473</v>
      </c>
      <c r="J329">
        <v>0</v>
      </c>
      <c r="K329">
        <v>2760473</v>
      </c>
      <c r="L329">
        <v>0</v>
      </c>
      <c r="M329">
        <v>0</v>
      </c>
      <c r="N329">
        <v>0</v>
      </c>
      <c r="O329" t="s">
        <v>3303</v>
      </c>
      <c r="P329">
        <v>2760473</v>
      </c>
    </row>
    <row r="330" spans="1:16" x14ac:dyDescent="0.35">
      <c r="A330" t="s">
        <v>3632</v>
      </c>
      <c r="B330" t="s">
        <v>3303</v>
      </c>
      <c r="C330" t="s">
        <v>3304</v>
      </c>
      <c r="D330">
        <v>162221</v>
      </c>
      <c r="E330">
        <v>13457</v>
      </c>
      <c r="F330">
        <v>0</v>
      </c>
      <c r="G330">
        <v>175678</v>
      </c>
      <c r="H330">
        <v>1.04</v>
      </c>
      <c r="I330">
        <v>182705</v>
      </c>
      <c r="J330">
        <v>0</v>
      </c>
      <c r="K330">
        <v>182705</v>
      </c>
      <c r="L330">
        <v>0</v>
      </c>
      <c r="M330">
        <v>0</v>
      </c>
      <c r="N330">
        <v>0</v>
      </c>
      <c r="O330" t="s">
        <v>3303</v>
      </c>
      <c r="P330">
        <v>182705</v>
      </c>
    </row>
    <row r="331" spans="1:16" x14ac:dyDescent="0.35">
      <c r="A331" t="s">
        <v>3633</v>
      </c>
      <c r="B331" t="s">
        <v>3303</v>
      </c>
      <c r="C331" t="s">
        <v>3304</v>
      </c>
      <c r="D331">
        <v>3232651</v>
      </c>
      <c r="E331">
        <v>0</v>
      </c>
      <c r="F331">
        <v>0</v>
      </c>
      <c r="G331">
        <v>3232651</v>
      </c>
      <c r="H331">
        <v>1.04</v>
      </c>
      <c r="I331">
        <v>3361957</v>
      </c>
      <c r="J331">
        <v>0</v>
      </c>
      <c r="K331">
        <v>3361957</v>
      </c>
      <c r="L331">
        <v>0</v>
      </c>
      <c r="M331">
        <v>0</v>
      </c>
      <c r="N331">
        <v>0</v>
      </c>
      <c r="O331" t="s">
        <v>3303</v>
      </c>
      <c r="P331">
        <v>3361957</v>
      </c>
    </row>
    <row r="332" spans="1:16" x14ac:dyDescent="0.35">
      <c r="A332" t="s">
        <v>3634</v>
      </c>
      <c r="B332" t="s">
        <v>3303</v>
      </c>
      <c r="C332" t="s">
        <v>3304</v>
      </c>
      <c r="D332">
        <v>3857197</v>
      </c>
      <c r="E332">
        <v>0</v>
      </c>
      <c r="F332">
        <v>0</v>
      </c>
      <c r="G332">
        <v>3857197</v>
      </c>
      <c r="H332">
        <v>1.04</v>
      </c>
      <c r="I332">
        <v>4011485</v>
      </c>
      <c r="J332">
        <v>0</v>
      </c>
      <c r="K332">
        <v>4011485</v>
      </c>
      <c r="L332">
        <v>0</v>
      </c>
      <c r="M332">
        <v>0</v>
      </c>
      <c r="N332">
        <v>0</v>
      </c>
      <c r="O332" t="s">
        <v>3303</v>
      </c>
      <c r="P332">
        <v>4011485</v>
      </c>
    </row>
    <row r="333" spans="1:16" x14ac:dyDescent="0.35">
      <c r="A333" t="s">
        <v>3635</v>
      </c>
      <c r="B333" t="s">
        <v>3303</v>
      </c>
      <c r="C333" t="s">
        <v>3304</v>
      </c>
      <c r="D333">
        <v>2750994</v>
      </c>
      <c r="E333">
        <v>0</v>
      </c>
      <c r="F333">
        <v>0</v>
      </c>
      <c r="G333">
        <v>2750994</v>
      </c>
      <c r="H333">
        <v>1.04</v>
      </c>
      <c r="I333">
        <v>2861034</v>
      </c>
      <c r="J333">
        <v>0</v>
      </c>
      <c r="K333">
        <v>2861034</v>
      </c>
      <c r="L333">
        <v>0</v>
      </c>
      <c r="M333">
        <v>0</v>
      </c>
      <c r="N333">
        <v>0</v>
      </c>
      <c r="O333" t="s">
        <v>3303</v>
      </c>
      <c r="P333">
        <v>2861034</v>
      </c>
    </row>
    <row r="334" spans="1:16" x14ac:dyDescent="0.35">
      <c r="A334" t="s">
        <v>3636</v>
      </c>
      <c r="B334" t="s">
        <v>3303</v>
      </c>
      <c r="C334" t="s">
        <v>3304</v>
      </c>
      <c r="D334">
        <v>18434356</v>
      </c>
      <c r="E334">
        <v>0</v>
      </c>
      <c r="F334">
        <v>0</v>
      </c>
      <c r="G334">
        <v>18434356</v>
      </c>
      <c r="H334">
        <v>1.04</v>
      </c>
      <c r="I334">
        <v>19171730</v>
      </c>
      <c r="J334">
        <v>0</v>
      </c>
      <c r="K334">
        <v>19171730</v>
      </c>
      <c r="L334">
        <v>0</v>
      </c>
      <c r="M334">
        <v>0</v>
      </c>
      <c r="N334">
        <v>0</v>
      </c>
      <c r="O334" t="s">
        <v>3303</v>
      </c>
      <c r="P334">
        <v>19171730</v>
      </c>
    </row>
    <row r="335" spans="1:16" x14ac:dyDescent="0.35">
      <c r="A335" t="s">
        <v>3637</v>
      </c>
      <c r="B335" t="s">
        <v>3303</v>
      </c>
      <c r="C335" t="s">
        <v>3304</v>
      </c>
      <c r="D335">
        <v>1910200</v>
      </c>
      <c r="E335">
        <v>56760</v>
      </c>
      <c r="F335">
        <v>0</v>
      </c>
      <c r="G335">
        <v>1966960</v>
      </c>
      <c r="H335">
        <v>1.04</v>
      </c>
      <c r="I335">
        <v>2045638</v>
      </c>
      <c r="J335">
        <v>0</v>
      </c>
      <c r="K335">
        <v>2045638</v>
      </c>
      <c r="L335">
        <v>0</v>
      </c>
      <c r="M335">
        <v>0</v>
      </c>
      <c r="N335">
        <v>0</v>
      </c>
      <c r="O335" t="s">
        <v>3303</v>
      </c>
      <c r="P335">
        <v>2045638</v>
      </c>
    </row>
    <row r="336" spans="1:16" x14ac:dyDescent="0.35">
      <c r="A336" t="s">
        <v>3638</v>
      </c>
      <c r="B336" t="s">
        <v>3303</v>
      </c>
      <c r="C336" t="s">
        <v>3304</v>
      </c>
      <c r="D336">
        <v>1504047</v>
      </c>
      <c r="E336">
        <v>0</v>
      </c>
      <c r="F336">
        <v>0</v>
      </c>
      <c r="G336">
        <v>1504047</v>
      </c>
      <c r="H336">
        <v>1.04</v>
      </c>
      <c r="I336">
        <v>1564209</v>
      </c>
      <c r="J336">
        <v>0</v>
      </c>
      <c r="K336">
        <v>1564209</v>
      </c>
      <c r="L336">
        <v>0</v>
      </c>
      <c r="M336">
        <v>0</v>
      </c>
      <c r="N336">
        <v>0</v>
      </c>
      <c r="O336" t="s">
        <v>3303</v>
      </c>
      <c r="P336">
        <v>1564209</v>
      </c>
    </row>
    <row r="337" spans="1:16" x14ac:dyDescent="0.35">
      <c r="A337" t="s">
        <v>3639</v>
      </c>
      <c r="B337" t="s">
        <v>3303</v>
      </c>
      <c r="C337" t="s">
        <v>3304</v>
      </c>
      <c r="D337">
        <v>446334</v>
      </c>
      <c r="E337">
        <v>599798</v>
      </c>
      <c r="F337">
        <v>0</v>
      </c>
      <c r="G337">
        <v>1046132</v>
      </c>
      <c r="H337">
        <v>1.04</v>
      </c>
      <c r="I337">
        <v>1087977</v>
      </c>
      <c r="J337">
        <v>0</v>
      </c>
      <c r="K337">
        <v>1087977</v>
      </c>
      <c r="L337">
        <v>0</v>
      </c>
      <c r="M337">
        <v>0</v>
      </c>
      <c r="N337">
        <v>0</v>
      </c>
      <c r="O337" t="s">
        <v>3303</v>
      </c>
      <c r="P337">
        <v>1087977</v>
      </c>
    </row>
    <row r="338" spans="1:16" x14ac:dyDescent="0.35">
      <c r="A338" t="s">
        <v>3640</v>
      </c>
      <c r="B338" t="s">
        <v>3303</v>
      </c>
      <c r="C338" t="s">
        <v>3304</v>
      </c>
      <c r="D338">
        <v>1273884</v>
      </c>
      <c r="E338">
        <v>0</v>
      </c>
      <c r="F338">
        <v>0</v>
      </c>
      <c r="G338">
        <v>1273884</v>
      </c>
      <c r="H338">
        <v>1.04</v>
      </c>
      <c r="I338">
        <v>1324839</v>
      </c>
      <c r="J338">
        <v>0</v>
      </c>
      <c r="K338">
        <v>1324839</v>
      </c>
      <c r="L338">
        <v>0</v>
      </c>
      <c r="M338">
        <v>0</v>
      </c>
      <c r="N338">
        <v>0</v>
      </c>
      <c r="O338" t="s">
        <v>3303</v>
      </c>
      <c r="P338">
        <v>1324839</v>
      </c>
    </row>
    <row r="339" spans="1:16" x14ac:dyDescent="0.35">
      <c r="A339" t="s">
        <v>3641</v>
      </c>
      <c r="B339" t="s">
        <v>3303</v>
      </c>
      <c r="C339" t="s">
        <v>3304</v>
      </c>
      <c r="D339">
        <v>240342</v>
      </c>
      <c r="E339">
        <v>0</v>
      </c>
      <c r="F339">
        <v>0</v>
      </c>
      <c r="G339">
        <v>240342</v>
      </c>
      <c r="H339">
        <v>1.04</v>
      </c>
      <c r="I339">
        <v>249956</v>
      </c>
      <c r="J339">
        <v>0</v>
      </c>
      <c r="K339">
        <v>249956</v>
      </c>
      <c r="L339">
        <v>0</v>
      </c>
      <c r="M339">
        <v>0</v>
      </c>
      <c r="N339">
        <v>0</v>
      </c>
      <c r="O339" t="s">
        <v>3303</v>
      </c>
      <c r="P339">
        <v>249956</v>
      </c>
    </row>
    <row r="340" spans="1:16" x14ac:dyDescent="0.35">
      <c r="A340" t="s">
        <v>3642</v>
      </c>
      <c r="B340" t="s">
        <v>3303</v>
      </c>
      <c r="C340" t="s">
        <v>3304</v>
      </c>
      <c r="D340">
        <v>112515</v>
      </c>
      <c r="E340">
        <v>0</v>
      </c>
      <c r="F340">
        <v>0</v>
      </c>
      <c r="G340">
        <v>112515</v>
      </c>
      <c r="H340">
        <v>1.04</v>
      </c>
      <c r="I340">
        <v>117016</v>
      </c>
      <c r="J340">
        <v>0</v>
      </c>
      <c r="K340">
        <v>117016</v>
      </c>
      <c r="L340">
        <v>0</v>
      </c>
      <c r="M340">
        <v>0</v>
      </c>
      <c r="N340">
        <v>0</v>
      </c>
      <c r="O340" t="s">
        <v>3303</v>
      </c>
      <c r="P340">
        <v>117016</v>
      </c>
    </row>
    <row r="341" spans="1:16" x14ac:dyDescent="0.35">
      <c r="A341" t="s">
        <v>3643</v>
      </c>
      <c r="B341" t="s">
        <v>3303</v>
      </c>
      <c r="C341" t="s">
        <v>3304</v>
      </c>
      <c r="D341">
        <v>226982</v>
      </c>
      <c r="E341">
        <v>0</v>
      </c>
      <c r="F341">
        <v>0</v>
      </c>
      <c r="G341">
        <v>226982</v>
      </c>
      <c r="H341">
        <v>1.04</v>
      </c>
      <c r="I341">
        <v>236061</v>
      </c>
      <c r="J341">
        <v>0</v>
      </c>
      <c r="K341">
        <v>236061</v>
      </c>
      <c r="L341">
        <v>0</v>
      </c>
      <c r="M341">
        <v>0</v>
      </c>
      <c r="N341">
        <v>0</v>
      </c>
      <c r="O341" t="s">
        <v>3303</v>
      </c>
      <c r="P341">
        <v>236061</v>
      </c>
    </row>
    <row r="342" spans="1:16" x14ac:dyDescent="0.35">
      <c r="A342" t="s">
        <v>3644</v>
      </c>
      <c r="B342" t="s">
        <v>3303</v>
      </c>
      <c r="C342" t="s">
        <v>3304</v>
      </c>
      <c r="D342">
        <v>4346578</v>
      </c>
      <c r="E342">
        <v>0</v>
      </c>
      <c r="F342">
        <v>0</v>
      </c>
      <c r="G342">
        <v>4346578</v>
      </c>
      <c r="H342">
        <v>1.04</v>
      </c>
      <c r="I342">
        <v>4520441</v>
      </c>
      <c r="J342">
        <v>0</v>
      </c>
      <c r="K342">
        <v>4520441</v>
      </c>
      <c r="L342">
        <v>353483</v>
      </c>
      <c r="M342">
        <v>173810</v>
      </c>
      <c r="N342">
        <v>437798</v>
      </c>
      <c r="O342" t="s">
        <v>3303</v>
      </c>
      <c r="P342">
        <v>5485532</v>
      </c>
    </row>
    <row r="343" spans="1:16" x14ac:dyDescent="0.35">
      <c r="A343" t="s">
        <v>3645</v>
      </c>
      <c r="B343" t="s">
        <v>3303</v>
      </c>
      <c r="C343" t="s">
        <v>3304</v>
      </c>
      <c r="D343">
        <v>21836</v>
      </c>
      <c r="E343">
        <v>0</v>
      </c>
      <c r="F343">
        <v>0</v>
      </c>
      <c r="G343">
        <v>21836</v>
      </c>
      <c r="H343">
        <v>1.04</v>
      </c>
      <c r="I343">
        <v>22709</v>
      </c>
      <c r="J343">
        <v>0</v>
      </c>
      <c r="K343">
        <v>22709</v>
      </c>
      <c r="L343">
        <v>0</v>
      </c>
      <c r="M343">
        <v>0</v>
      </c>
      <c r="N343">
        <v>0</v>
      </c>
      <c r="O343" t="s">
        <v>3303</v>
      </c>
      <c r="P343">
        <v>22709</v>
      </c>
    </row>
    <row r="344" spans="1:16" x14ac:dyDescent="0.35">
      <c r="A344" t="s">
        <v>3646</v>
      </c>
      <c r="B344" t="s">
        <v>3303</v>
      </c>
      <c r="C344" t="s">
        <v>3304</v>
      </c>
      <c r="D344">
        <v>138319</v>
      </c>
      <c r="E344">
        <v>0</v>
      </c>
      <c r="F344">
        <v>0</v>
      </c>
      <c r="G344">
        <v>138319</v>
      </c>
      <c r="H344">
        <v>1.04</v>
      </c>
      <c r="I344">
        <v>143852</v>
      </c>
      <c r="J344">
        <v>0</v>
      </c>
      <c r="K344">
        <v>143852</v>
      </c>
      <c r="L344">
        <v>0</v>
      </c>
      <c r="M344">
        <v>0</v>
      </c>
      <c r="N344">
        <v>0</v>
      </c>
      <c r="O344" t="s">
        <v>3303</v>
      </c>
      <c r="P344">
        <v>143852</v>
      </c>
    </row>
    <row r="345" spans="1:16" x14ac:dyDescent="0.35">
      <c r="A345" t="s">
        <v>3647</v>
      </c>
      <c r="B345" t="s">
        <v>3303</v>
      </c>
      <c r="C345" t="s">
        <v>3304</v>
      </c>
      <c r="D345">
        <v>4786</v>
      </c>
      <c r="E345">
        <v>0</v>
      </c>
      <c r="F345">
        <v>0</v>
      </c>
      <c r="G345">
        <v>4786</v>
      </c>
      <c r="H345">
        <v>1.04</v>
      </c>
      <c r="I345">
        <v>4977</v>
      </c>
      <c r="J345">
        <v>0</v>
      </c>
      <c r="K345">
        <v>4977</v>
      </c>
      <c r="L345">
        <v>0</v>
      </c>
      <c r="M345">
        <v>0</v>
      </c>
      <c r="N345">
        <v>0</v>
      </c>
      <c r="O345" t="s">
        <v>3303</v>
      </c>
      <c r="P345">
        <v>4977</v>
      </c>
    </row>
    <row r="346" spans="1:16" x14ac:dyDescent="0.35">
      <c r="A346" t="s">
        <v>3648</v>
      </c>
      <c r="B346" t="s">
        <v>3303</v>
      </c>
      <c r="C346" t="s">
        <v>3304</v>
      </c>
      <c r="D346">
        <v>42497</v>
      </c>
      <c r="E346">
        <v>0</v>
      </c>
      <c r="F346">
        <v>0</v>
      </c>
      <c r="G346">
        <v>42497</v>
      </c>
      <c r="H346">
        <v>1.04</v>
      </c>
      <c r="I346">
        <v>44197</v>
      </c>
      <c r="J346">
        <v>0</v>
      </c>
      <c r="K346">
        <v>44197</v>
      </c>
      <c r="L346">
        <v>0</v>
      </c>
      <c r="M346">
        <v>0</v>
      </c>
      <c r="N346">
        <v>0</v>
      </c>
      <c r="O346" t="s">
        <v>3303</v>
      </c>
      <c r="P346">
        <v>44197</v>
      </c>
    </row>
    <row r="347" spans="1:16" x14ac:dyDescent="0.35">
      <c r="A347" t="s">
        <v>3649</v>
      </c>
      <c r="B347" t="s">
        <v>3303</v>
      </c>
      <c r="C347" t="s">
        <v>3304</v>
      </c>
      <c r="D347">
        <v>9445</v>
      </c>
      <c r="E347">
        <v>0</v>
      </c>
      <c r="F347">
        <v>0</v>
      </c>
      <c r="G347">
        <v>9445</v>
      </c>
      <c r="H347">
        <v>1.04</v>
      </c>
      <c r="I347">
        <v>9823</v>
      </c>
      <c r="J347">
        <v>0</v>
      </c>
      <c r="K347">
        <v>9823</v>
      </c>
      <c r="L347">
        <v>0</v>
      </c>
      <c r="M347">
        <v>0</v>
      </c>
      <c r="N347">
        <v>0</v>
      </c>
      <c r="O347" t="s">
        <v>3303</v>
      </c>
      <c r="P347">
        <v>9823</v>
      </c>
    </row>
    <row r="348" spans="1:16" x14ac:dyDescent="0.35">
      <c r="A348" t="s">
        <v>3650</v>
      </c>
      <c r="B348" t="s">
        <v>3303</v>
      </c>
      <c r="C348" t="s">
        <v>3304</v>
      </c>
      <c r="D348">
        <v>16277</v>
      </c>
      <c r="E348">
        <v>0</v>
      </c>
      <c r="F348">
        <v>0</v>
      </c>
      <c r="G348">
        <v>16277</v>
      </c>
      <c r="H348">
        <v>1.04</v>
      </c>
      <c r="I348">
        <v>16928</v>
      </c>
      <c r="J348">
        <v>0</v>
      </c>
      <c r="K348">
        <v>16928</v>
      </c>
      <c r="L348">
        <v>0</v>
      </c>
      <c r="M348">
        <v>0</v>
      </c>
      <c r="N348">
        <v>0</v>
      </c>
      <c r="O348" t="s">
        <v>3303</v>
      </c>
      <c r="P348">
        <v>16928</v>
      </c>
    </row>
    <row r="349" spans="1:16" x14ac:dyDescent="0.35">
      <c r="A349" t="s">
        <v>3651</v>
      </c>
      <c r="B349" t="s">
        <v>3303</v>
      </c>
      <c r="C349" t="s">
        <v>3304</v>
      </c>
      <c r="D349">
        <v>32685</v>
      </c>
      <c r="E349">
        <v>0</v>
      </c>
      <c r="F349">
        <v>0</v>
      </c>
      <c r="G349">
        <v>32685</v>
      </c>
      <c r="H349">
        <v>1.04</v>
      </c>
      <c r="I349">
        <v>33992</v>
      </c>
      <c r="J349">
        <v>0</v>
      </c>
      <c r="K349">
        <v>33992</v>
      </c>
      <c r="L349">
        <v>0</v>
      </c>
      <c r="M349">
        <v>0</v>
      </c>
      <c r="N349">
        <v>0</v>
      </c>
      <c r="O349" t="s">
        <v>3303</v>
      </c>
      <c r="P349">
        <v>33992</v>
      </c>
    </row>
    <row r="350" spans="1:16" x14ac:dyDescent="0.35">
      <c r="A350" t="s">
        <v>3652</v>
      </c>
      <c r="B350" t="s">
        <v>3303</v>
      </c>
      <c r="C350" t="s">
        <v>3304</v>
      </c>
      <c r="D350">
        <v>34565</v>
      </c>
      <c r="E350">
        <v>0</v>
      </c>
      <c r="F350">
        <v>0</v>
      </c>
      <c r="G350">
        <v>34565</v>
      </c>
      <c r="H350">
        <v>1.04</v>
      </c>
      <c r="I350">
        <v>35948</v>
      </c>
      <c r="J350">
        <v>0</v>
      </c>
      <c r="K350">
        <v>35948</v>
      </c>
      <c r="L350">
        <v>0</v>
      </c>
      <c r="M350">
        <v>0</v>
      </c>
      <c r="N350">
        <v>0</v>
      </c>
      <c r="O350" t="s">
        <v>3303</v>
      </c>
      <c r="P350">
        <v>35948</v>
      </c>
    </row>
    <row r="351" spans="1:16" x14ac:dyDescent="0.35">
      <c r="A351" t="s">
        <v>3653</v>
      </c>
      <c r="B351" t="s">
        <v>3303</v>
      </c>
      <c r="C351" t="s">
        <v>3304</v>
      </c>
      <c r="D351">
        <v>3043</v>
      </c>
      <c r="E351">
        <v>0</v>
      </c>
      <c r="F351">
        <v>0</v>
      </c>
      <c r="G351">
        <v>3043</v>
      </c>
      <c r="H351">
        <v>1.04</v>
      </c>
      <c r="I351">
        <v>3165</v>
      </c>
      <c r="J351">
        <v>0</v>
      </c>
      <c r="K351">
        <v>3165</v>
      </c>
      <c r="L351">
        <v>0</v>
      </c>
      <c r="M351">
        <v>0</v>
      </c>
      <c r="N351">
        <v>0</v>
      </c>
      <c r="O351" t="s">
        <v>3303</v>
      </c>
      <c r="P351">
        <v>3165</v>
      </c>
    </row>
    <row r="352" spans="1:16" x14ac:dyDescent="0.35">
      <c r="A352" t="s">
        <v>3654</v>
      </c>
      <c r="B352" t="s">
        <v>3303</v>
      </c>
      <c r="C352" t="s">
        <v>3304</v>
      </c>
      <c r="D352">
        <v>12829</v>
      </c>
      <c r="E352">
        <v>0</v>
      </c>
      <c r="F352">
        <v>0</v>
      </c>
      <c r="G352">
        <v>12829</v>
      </c>
      <c r="H352">
        <v>1.04</v>
      </c>
      <c r="I352">
        <v>13342</v>
      </c>
      <c r="J352">
        <v>0</v>
      </c>
      <c r="K352">
        <v>13342</v>
      </c>
      <c r="L352">
        <v>0</v>
      </c>
      <c r="M352">
        <v>0</v>
      </c>
      <c r="N352">
        <v>0</v>
      </c>
      <c r="O352" t="s">
        <v>3303</v>
      </c>
      <c r="P352">
        <v>13342</v>
      </c>
    </row>
    <row r="353" spans="1:16" x14ac:dyDescent="0.35">
      <c r="A353" t="s">
        <v>3655</v>
      </c>
      <c r="B353" t="s">
        <v>3303</v>
      </c>
      <c r="C353" t="s">
        <v>3304</v>
      </c>
      <c r="D353">
        <v>13811</v>
      </c>
      <c r="E353">
        <v>0</v>
      </c>
      <c r="F353">
        <v>0</v>
      </c>
      <c r="G353">
        <v>13811</v>
      </c>
      <c r="H353">
        <v>1.04</v>
      </c>
      <c r="I353">
        <v>14363</v>
      </c>
      <c r="J353">
        <v>0</v>
      </c>
      <c r="K353">
        <v>14363</v>
      </c>
      <c r="L353">
        <v>0</v>
      </c>
      <c r="M353">
        <v>0</v>
      </c>
      <c r="N353">
        <v>0</v>
      </c>
      <c r="O353" t="s">
        <v>3303</v>
      </c>
      <c r="P353">
        <v>14363</v>
      </c>
    </row>
    <row r="354" spans="1:16" x14ac:dyDescent="0.35">
      <c r="A354" t="s">
        <v>3656</v>
      </c>
      <c r="B354" t="s">
        <v>3303</v>
      </c>
      <c r="C354" t="s">
        <v>3304</v>
      </c>
      <c r="D354">
        <v>18937</v>
      </c>
      <c r="E354">
        <v>0</v>
      </c>
      <c r="F354">
        <v>0</v>
      </c>
      <c r="G354">
        <v>18937</v>
      </c>
      <c r="H354">
        <v>1.04</v>
      </c>
      <c r="I354">
        <v>19694</v>
      </c>
      <c r="J354">
        <v>0</v>
      </c>
      <c r="K354">
        <v>19694</v>
      </c>
      <c r="L354">
        <v>0</v>
      </c>
      <c r="M354">
        <v>0</v>
      </c>
      <c r="N354">
        <v>0</v>
      </c>
      <c r="O354" t="s">
        <v>3303</v>
      </c>
      <c r="P354">
        <v>19694</v>
      </c>
    </row>
    <row r="355" spans="1:16" x14ac:dyDescent="0.35">
      <c r="A355" t="s">
        <v>3657</v>
      </c>
      <c r="B355" t="s">
        <v>3303</v>
      </c>
      <c r="C355" t="s">
        <v>3304</v>
      </c>
      <c r="D355">
        <v>41900</v>
      </c>
      <c r="E355">
        <v>0</v>
      </c>
      <c r="F355">
        <v>0</v>
      </c>
      <c r="G355">
        <v>41900</v>
      </c>
      <c r="H355">
        <v>1.04</v>
      </c>
      <c r="I355">
        <v>43576</v>
      </c>
      <c r="J355">
        <v>0</v>
      </c>
      <c r="K355">
        <v>43576</v>
      </c>
      <c r="L355">
        <v>0</v>
      </c>
      <c r="M355">
        <v>0</v>
      </c>
      <c r="N355">
        <v>0</v>
      </c>
      <c r="O355" t="s">
        <v>3303</v>
      </c>
      <c r="P355">
        <v>43576</v>
      </c>
    </row>
    <row r="356" spans="1:16" x14ac:dyDescent="0.35">
      <c r="A356" t="s">
        <v>3658</v>
      </c>
      <c r="B356" t="s">
        <v>3303</v>
      </c>
      <c r="C356" t="s">
        <v>3304</v>
      </c>
      <c r="D356">
        <v>13060</v>
      </c>
      <c r="E356">
        <v>0</v>
      </c>
      <c r="F356">
        <v>0</v>
      </c>
      <c r="G356">
        <v>13060</v>
      </c>
      <c r="H356">
        <v>1.04</v>
      </c>
      <c r="I356">
        <v>13582</v>
      </c>
      <c r="J356">
        <v>0</v>
      </c>
      <c r="K356">
        <v>13582</v>
      </c>
      <c r="L356">
        <v>0</v>
      </c>
      <c r="M356">
        <v>0</v>
      </c>
      <c r="N356">
        <v>0</v>
      </c>
      <c r="O356" t="s">
        <v>3303</v>
      </c>
      <c r="P356">
        <v>13582</v>
      </c>
    </row>
    <row r="357" spans="1:16" x14ac:dyDescent="0.35">
      <c r="A357" t="s">
        <v>3659</v>
      </c>
      <c r="B357" t="s">
        <v>3303</v>
      </c>
      <c r="C357" t="s">
        <v>3304</v>
      </c>
      <c r="D357">
        <v>15636</v>
      </c>
      <c r="E357">
        <v>0</v>
      </c>
      <c r="F357">
        <v>0</v>
      </c>
      <c r="G357">
        <v>15636</v>
      </c>
      <c r="H357">
        <v>1.04</v>
      </c>
      <c r="I357">
        <v>16261</v>
      </c>
      <c r="J357">
        <v>0</v>
      </c>
      <c r="K357">
        <v>16261</v>
      </c>
      <c r="L357">
        <v>0</v>
      </c>
      <c r="M357">
        <v>0</v>
      </c>
      <c r="N357">
        <v>0</v>
      </c>
      <c r="O357" t="s">
        <v>3303</v>
      </c>
      <c r="P357">
        <v>16261</v>
      </c>
    </row>
    <row r="358" spans="1:16" x14ac:dyDescent="0.35">
      <c r="A358" t="s">
        <v>3660</v>
      </c>
      <c r="B358" t="s">
        <v>3303</v>
      </c>
      <c r="C358" t="s">
        <v>3304</v>
      </c>
      <c r="D358">
        <v>42413</v>
      </c>
      <c r="E358">
        <v>0</v>
      </c>
      <c r="F358">
        <v>0</v>
      </c>
      <c r="G358">
        <v>42413</v>
      </c>
      <c r="H358">
        <v>1.04</v>
      </c>
      <c r="I358">
        <v>44110</v>
      </c>
      <c r="J358">
        <v>0</v>
      </c>
      <c r="K358">
        <v>44110</v>
      </c>
      <c r="L358">
        <v>0</v>
      </c>
      <c r="M358">
        <v>0</v>
      </c>
      <c r="N358">
        <v>0</v>
      </c>
      <c r="O358" t="s">
        <v>3303</v>
      </c>
      <c r="P358">
        <v>44110</v>
      </c>
    </row>
    <row r="359" spans="1:16" x14ac:dyDescent="0.35">
      <c r="A359" t="s">
        <v>3661</v>
      </c>
      <c r="B359" t="s">
        <v>3303</v>
      </c>
      <c r="C359" t="s">
        <v>3304</v>
      </c>
      <c r="D359">
        <v>10350</v>
      </c>
      <c r="E359">
        <v>0</v>
      </c>
      <c r="F359">
        <v>0</v>
      </c>
      <c r="G359">
        <v>10350</v>
      </c>
      <c r="H359">
        <v>1.04</v>
      </c>
      <c r="I359">
        <v>10764</v>
      </c>
      <c r="J359">
        <v>0</v>
      </c>
      <c r="K359">
        <v>10764</v>
      </c>
      <c r="L359">
        <v>0</v>
      </c>
      <c r="M359">
        <v>0</v>
      </c>
      <c r="N359">
        <v>0</v>
      </c>
      <c r="O359" t="s">
        <v>3303</v>
      </c>
      <c r="P359">
        <v>10764</v>
      </c>
    </row>
    <row r="360" spans="1:16" x14ac:dyDescent="0.35">
      <c r="A360" t="s">
        <v>3662</v>
      </c>
      <c r="B360" t="s">
        <v>3303</v>
      </c>
      <c r="C360" t="s">
        <v>3304</v>
      </c>
      <c r="D360">
        <v>4480</v>
      </c>
      <c r="E360">
        <v>0</v>
      </c>
      <c r="F360">
        <v>0</v>
      </c>
      <c r="G360">
        <v>4480</v>
      </c>
      <c r="H360">
        <v>1.04</v>
      </c>
      <c r="I360">
        <v>4659</v>
      </c>
      <c r="J360">
        <v>0</v>
      </c>
      <c r="K360">
        <v>4659</v>
      </c>
      <c r="L360">
        <v>0</v>
      </c>
      <c r="M360">
        <v>0</v>
      </c>
      <c r="N360">
        <v>0</v>
      </c>
      <c r="O360" t="s">
        <v>3303</v>
      </c>
      <c r="P360">
        <v>4659</v>
      </c>
    </row>
    <row r="361" spans="1:16" x14ac:dyDescent="0.35">
      <c r="A361" t="s">
        <v>3663</v>
      </c>
      <c r="B361" t="s">
        <v>3303</v>
      </c>
      <c r="C361" t="s">
        <v>3304</v>
      </c>
      <c r="D361">
        <v>2190480</v>
      </c>
      <c r="E361">
        <v>0</v>
      </c>
      <c r="F361">
        <v>0</v>
      </c>
      <c r="G361">
        <v>2190480</v>
      </c>
      <c r="H361">
        <v>1.04</v>
      </c>
      <c r="I361">
        <v>2278099</v>
      </c>
      <c r="J361">
        <v>0</v>
      </c>
      <c r="K361">
        <v>2278099</v>
      </c>
      <c r="L361">
        <v>93221</v>
      </c>
      <c r="M361">
        <v>0</v>
      </c>
      <c r="N361">
        <v>0</v>
      </c>
      <c r="O361" t="s">
        <v>3303</v>
      </c>
      <c r="P361">
        <v>2371320</v>
      </c>
    </row>
    <row r="362" spans="1:16" x14ac:dyDescent="0.35">
      <c r="A362" t="s">
        <v>3664</v>
      </c>
      <c r="B362" t="s">
        <v>3303</v>
      </c>
      <c r="C362" t="s">
        <v>3304</v>
      </c>
      <c r="D362">
        <v>13226</v>
      </c>
      <c r="E362">
        <v>0</v>
      </c>
      <c r="F362">
        <v>0</v>
      </c>
      <c r="G362">
        <v>13226</v>
      </c>
      <c r="H362">
        <v>1.04</v>
      </c>
      <c r="I362">
        <v>13755</v>
      </c>
      <c r="J362">
        <v>0</v>
      </c>
      <c r="K362">
        <v>13755</v>
      </c>
      <c r="L362">
        <v>473</v>
      </c>
      <c r="M362">
        <v>0</v>
      </c>
      <c r="N362">
        <v>0</v>
      </c>
      <c r="O362" t="s">
        <v>3303</v>
      </c>
      <c r="P362">
        <v>14228</v>
      </c>
    </row>
    <row r="363" spans="1:16" x14ac:dyDescent="0.35">
      <c r="A363" t="s">
        <v>3665</v>
      </c>
      <c r="B363" t="s">
        <v>3303</v>
      </c>
      <c r="C363" t="s">
        <v>3304</v>
      </c>
      <c r="D363">
        <v>18643</v>
      </c>
      <c r="E363">
        <v>0</v>
      </c>
      <c r="F363">
        <v>0</v>
      </c>
      <c r="G363">
        <v>18643</v>
      </c>
      <c r="H363">
        <v>1.04</v>
      </c>
      <c r="I363">
        <v>19389</v>
      </c>
      <c r="J363">
        <v>0</v>
      </c>
      <c r="K363">
        <v>19389</v>
      </c>
      <c r="L363">
        <v>3322</v>
      </c>
      <c r="M363">
        <v>0</v>
      </c>
      <c r="N363">
        <v>0</v>
      </c>
      <c r="O363" t="s">
        <v>3303</v>
      </c>
      <c r="P363">
        <v>22711</v>
      </c>
    </row>
    <row r="364" spans="1:16" x14ac:dyDescent="0.35">
      <c r="A364" t="s">
        <v>3666</v>
      </c>
      <c r="B364" t="s">
        <v>3303</v>
      </c>
      <c r="C364" t="s">
        <v>3304</v>
      </c>
      <c r="D364">
        <v>219645</v>
      </c>
      <c r="E364">
        <v>0</v>
      </c>
      <c r="F364">
        <v>0</v>
      </c>
      <c r="G364">
        <v>219645</v>
      </c>
      <c r="H364">
        <v>1.04</v>
      </c>
      <c r="I364">
        <v>228431</v>
      </c>
      <c r="J364">
        <v>0</v>
      </c>
      <c r="K364">
        <v>228431</v>
      </c>
      <c r="L364">
        <v>0</v>
      </c>
      <c r="M364">
        <v>0</v>
      </c>
      <c r="N364">
        <v>0</v>
      </c>
      <c r="O364" t="s">
        <v>3303</v>
      </c>
      <c r="P364">
        <v>228431</v>
      </c>
    </row>
    <row r="365" spans="1:16" x14ac:dyDescent="0.35">
      <c r="A365" t="s">
        <v>3667</v>
      </c>
      <c r="B365" t="s">
        <v>3303</v>
      </c>
      <c r="C365" t="s">
        <v>3304</v>
      </c>
      <c r="D365">
        <v>43523</v>
      </c>
      <c r="E365">
        <v>0</v>
      </c>
      <c r="F365">
        <v>0</v>
      </c>
      <c r="G365">
        <v>43523</v>
      </c>
      <c r="H365">
        <v>1.04</v>
      </c>
      <c r="I365">
        <v>45264</v>
      </c>
      <c r="J365">
        <v>0</v>
      </c>
      <c r="K365">
        <v>45264</v>
      </c>
      <c r="L365">
        <v>5192</v>
      </c>
      <c r="M365">
        <v>0</v>
      </c>
      <c r="N365">
        <v>0</v>
      </c>
      <c r="O365" t="s">
        <v>3303</v>
      </c>
      <c r="P365">
        <v>50456</v>
      </c>
    </row>
    <row r="366" spans="1:16" x14ac:dyDescent="0.35">
      <c r="A366" t="s">
        <v>3668</v>
      </c>
      <c r="B366" t="s">
        <v>3303</v>
      </c>
      <c r="C366" t="s">
        <v>3304</v>
      </c>
      <c r="D366">
        <v>36189</v>
      </c>
      <c r="E366">
        <v>0</v>
      </c>
      <c r="F366">
        <v>0</v>
      </c>
      <c r="G366">
        <v>36189</v>
      </c>
      <c r="H366">
        <v>1.04</v>
      </c>
      <c r="I366">
        <v>37637</v>
      </c>
      <c r="J366">
        <v>0</v>
      </c>
      <c r="K366">
        <v>37637</v>
      </c>
      <c r="L366">
        <v>0</v>
      </c>
      <c r="M366">
        <v>0</v>
      </c>
      <c r="N366">
        <v>0</v>
      </c>
      <c r="O366" t="s">
        <v>3303</v>
      </c>
      <c r="P366">
        <v>37637</v>
      </c>
    </row>
    <row r="367" spans="1:16" x14ac:dyDescent="0.35">
      <c r="A367" t="s">
        <v>3669</v>
      </c>
      <c r="B367" t="s">
        <v>3303</v>
      </c>
      <c r="C367" t="s">
        <v>3304</v>
      </c>
      <c r="D367">
        <v>59042</v>
      </c>
      <c r="E367">
        <v>0</v>
      </c>
      <c r="F367">
        <v>0</v>
      </c>
      <c r="G367">
        <v>59042</v>
      </c>
      <c r="H367">
        <v>1.04</v>
      </c>
      <c r="I367">
        <v>61404</v>
      </c>
      <c r="J367">
        <v>0</v>
      </c>
      <c r="K367">
        <v>61404</v>
      </c>
      <c r="L367">
        <v>5418</v>
      </c>
      <c r="M367">
        <v>0</v>
      </c>
      <c r="N367">
        <v>0</v>
      </c>
      <c r="O367" t="s">
        <v>3303</v>
      </c>
      <c r="P367">
        <v>66822</v>
      </c>
    </row>
    <row r="368" spans="1:16" x14ac:dyDescent="0.35">
      <c r="A368" t="s">
        <v>3670</v>
      </c>
      <c r="B368" t="s">
        <v>349</v>
      </c>
      <c r="C368" t="s">
        <v>3376</v>
      </c>
      <c r="D368">
        <v>7012614</v>
      </c>
      <c r="E368">
        <v>0</v>
      </c>
      <c r="F368">
        <v>0</v>
      </c>
      <c r="G368">
        <v>7012614</v>
      </c>
      <c r="H368">
        <v>1.04</v>
      </c>
      <c r="I368">
        <v>7293119</v>
      </c>
      <c r="J368">
        <v>0</v>
      </c>
      <c r="K368">
        <v>7293119</v>
      </c>
      <c r="L368">
        <v>0</v>
      </c>
      <c r="M368">
        <v>0</v>
      </c>
      <c r="N368">
        <v>0</v>
      </c>
      <c r="O368" t="s">
        <v>3303</v>
      </c>
      <c r="P368">
        <v>7293119</v>
      </c>
    </row>
    <row r="369" spans="1:16" x14ac:dyDescent="0.35">
      <c r="A369" t="s">
        <v>3671</v>
      </c>
      <c r="B369" t="s">
        <v>349</v>
      </c>
      <c r="C369" t="s">
        <v>3376</v>
      </c>
      <c r="D369">
        <v>1147587</v>
      </c>
      <c r="E369">
        <v>0</v>
      </c>
      <c r="F369">
        <v>0</v>
      </c>
      <c r="G369">
        <v>1147587</v>
      </c>
      <c r="H369">
        <v>1.04</v>
      </c>
      <c r="I369">
        <v>1193490</v>
      </c>
      <c r="J369">
        <v>0</v>
      </c>
      <c r="K369">
        <v>1193490</v>
      </c>
      <c r="L369">
        <v>0</v>
      </c>
      <c r="M369">
        <v>0</v>
      </c>
      <c r="N369">
        <v>0</v>
      </c>
      <c r="O369" t="s">
        <v>3303</v>
      </c>
      <c r="P369">
        <v>1193490</v>
      </c>
    </row>
    <row r="370" spans="1:16" x14ac:dyDescent="0.35">
      <c r="A370" t="s">
        <v>3672</v>
      </c>
      <c r="B370" t="s">
        <v>3303</v>
      </c>
      <c r="C370" t="s">
        <v>3304</v>
      </c>
      <c r="D370">
        <v>393948</v>
      </c>
      <c r="E370">
        <v>0</v>
      </c>
      <c r="F370">
        <v>0</v>
      </c>
      <c r="G370">
        <v>393948</v>
      </c>
      <c r="H370">
        <v>1.04</v>
      </c>
      <c r="I370">
        <v>409706</v>
      </c>
      <c r="J370">
        <v>0</v>
      </c>
      <c r="K370">
        <v>409706</v>
      </c>
      <c r="L370">
        <v>0</v>
      </c>
      <c r="M370">
        <v>0</v>
      </c>
      <c r="N370">
        <v>0</v>
      </c>
      <c r="O370" t="s">
        <v>3303</v>
      </c>
      <c r="P370">
        <v>409706</v>
      </c>
    </row>
    <row r="371" spans="1:16" x14ac:dyDescent="0.35">
      <c r="A371" t="s">
        <v>3673</v>
      </c>
      <c r="B371" t="s">
        <v>3303</v>
      </c>
      <c r="C371" t="s">
        <v>3304</v>
      </c>
      <c r="D371">
        <v>93769</v>
      </c>
      <c r="E371">
        <v>0</v>
      </c>
      <c r="F371">
        <v>0</v>
      </c>
      <c r="G371">
        <v>93769</v>
      </c>
      <c r="H371">
        <v>1.04</v>
      </c>
      <c r="I371">
        <v>97520</v>
      </c>
      <c r="J371">
        <v>0</v>
      </c>
      <c r="K371">
        <v>97520</v>
      </c>
      <c r="L371">
        <v>0</v>
      </c>
      <c r="M371">
        <v>0</v>
      </c>
      <c r="N371">
        <v>0</v>
      </c>
      <c r="O371" t="s">
        <v>3303</v>
      </c>
      <c r="P371">
        <v>97520</v>
      </c>
    </row>
    <row r="372" spans="1:16" x14ac:dyDescent="0.35">
      <c r="A372" t="s">
        <v>3674</v>
      </c>
      <c r="B372" t="s">
        <v>349</v>
      </c>
      <c r="C372" t="s">
        <v>3376</v>
      </c>
      <c r="D372">
        <v>0</v>
      </c>
      <c r="E372">
        <v>0</v>
      </c>
      <c r="F372">
        <v>0</v>
      </c>
      <c r="G372">
        <v>0</v>
      </c>
      <c r="H372">
        <v>1.04</v>
      </c>
      <c r="I372">
        <v>0</v>
      </c>
      <c r="J372">
        <v>0</v>
      </c>
      <c r="K372">
        <v>0</v>
      </c>
      <c r="L372">
        <v>0</v>
      </c>
      <c r="M372">
        <v>0</v>
      </c>
      <c r="N372">
        <v>0</v>
      </c>
      <c r="O372" t="s">
        <v>3303</v>
      </c>
      <c r="P372">
        <v>0</v>
      </c>
    </row>
    <row r="373" spans="1:16" x14ac:dyDescent="0.35">
      <c r="A373" t="s">
        <v>3675</v>
      </c>
      <c r="B373" t="s">
        <v>3303</v>
      </c>
      <c r="C373" t="s">
        <v>3304</v>
      </c>
      <c r="D373">
        <v>547912</v>
      </c>
      <c r="E373">
        <v>0</v>
      </c>
      <c r="F373">
        <v>0</v>
      </c>
      <c r="G373">
        <v>547912</v>
      </c>
      <c r="H373">
        <v>1.04</v>
      </c>
      <c r="I373">
        <v>569828</v>
      </c>
      <c r="J373">
        <v>0</v>
      </c>
      <c r="K373">
        <v>569828</v>
      </c>
      <c r="L373">
        <v>0</v>
      </c>
      <c r="M373">
        <v>0</v>
      </c>
      <c r="N373">
        <v>0</v>
      </c>
      <c r="O373" t="s">
        <v>3303</v>
      </c>
      <c r="P373">
        <v>569828</v>
      </c>
    </row>
    <row r="374" spans="1:16" x14ac:dyDescent="0.35">
      <c r="A374" t="s">
        <v>3676</v>
      </c>
      <c r="B374" t="s">
        <v>3303</v>
      </c>
      <c r="C374" t="s">
        <v>3304</v>
      </c>
      <c r="D374">
        <v>193784</v>
      </c>
      <c r="E374">
        <v>0</v>
      </c>
      <c r="F374">
        <v>0</v>
      </c>
      <c r="G374">
        <v>193784</v>
      </c>
      <c r="H374">
        <v>1.04</v>
      </c>
      <c r="I374">
        <v>201535</v>
      </c>
      <c r="J374">
        <v>0</v>
      </c>
      <c r="K374">
        <v>201535</v>
      </c>
      <c r="L374">
        <v>0</v>
      </c>
      <c r="M374">
        <v>0</v>
      </c>
      <c r="N374">
        <v>0</v>
      </c>
      <c r="O374" t="s">
        <v>3303</v>
      </c>
      <c r="P374">
        <v>201535</v>
      </c>
    </row>
    <row r="375" spans="1:16" x14ac:dyDescent="0.35">
      <c r="A375" t="s">
        <v>3677</v>
      </c>
      <c r="B375" t="s">
        <v>2256</v>
      </c>
      <c r="C375" t="s">
        <v>3376</v>
      </c>
      <c r="D375" t="s">
        <v>3303</v>
      </c>
      <c r="E375" t="s">
        <v>3303</v>
      </c>
      <c r="F375" t="s">
        <v>3303</v>
      </c>
      <c r="G375" t="s">
        <v>3303</v>
      </c>
      <c r="H375">
        <v>1.04</v>
      </c>
      <c r="I375" t="s">
        <v>3303</v>
      </c>
      <c r="J375" t="s">
        <v>3303</v>
      </c>
      <c r="K375">
        <v>18822</v>
      </c>
      <c r="L375" t="s">
        <v>3303</v>
      </c>
      <c r="M375" t="s">
        <v>3303</v>
      </c>
      <c r="N375" t="s">
        <v>3303</v>
      </c>
      <c r="O375" t="s">
        <v>3303</v>
      </c>
      <c r="P375">
        <v>18822</v>
      </c>
    </row>
    <row r="376" spans="1:16" x14ac:dyDescent="0.35">
      <c r="A376" t="s">
        <v>3678</v>
      </c>
      <c r="B376" t="s">
        <v>3303</v>
      </c>
      <c r="C376" t="s">
        <v>3304</v>
      </c>
      <c r="D376">
        <v>9183592</v>
      </c>
      <c r="E376">
        <v>0</v>
      </c>
      <c r="F376">
        <v>0</v>
      </c>
      <c r="G376">
        <v>9183592</v>
      </c>
      <c r="H376">
        <v>1.04</v>
      </c>
      <c r="I376">
        <v>9550936</v>
      </c>
      <c r="J376">
        <v>0</v>
      </c>
      <c r="K376">
        <v>9550936</v>
      </c>
      <c r="L376">
        <v>259378</v>
      </c>
      <c r="M376">
        <v>249033</v>
      </c>
      <c r="N376">
        <v>717939</v>
      </c>
      <c r="O376" t="s">
        <v>3303</v>
      </c>
      <c r="P376">
        <v>10777286</v>
      </c>
    </row>
    <row r="377" spans="1:16" x14ac:dyDescent="0.35">
      <c r="A377" t="s">
        <v>3679</v>
      </c>
      <c r="B377" t="s">
        <v>3303</v>
      </c>
      <c r="C377" t="s">
        <v>3304</v>
      </c>
      <c r="D377">
        <v>102557</v>
      </c>
      <c r="E377">
        <v>0</v>
      </c>
      <c r="F377">
        <v>0</v>
      </c>
      <c r="G377">
        <v>102557</v>
      </c>
      <c r="H377">
        <v>1.04</v>
      </c>
      <c r="I377">
        <v>106659</v>
      </c>
      <c r="J377">
        <v>0</v>
      </c>
      <c r="K377">
        <v>106659</v>
      </c>
      <c r="L377">
        <v>0</v>
      </c>
      <c r="M377">
        <v>0</v>
      </c>
      <c r="N377">
        <v>0</v>
      </c>
      <c r="O377" t="s">
        <v>3303</v>
      </c>
      <c r="P377">
        <v>106659</v>
      </c>
    </row>
    <row r="378" spans="1:16" x14ac:dyDescent="0.35">
      <c r="A378" t="s">
        <v>3680</v>
      </c>
      <c r="B378" t="s">
        <v>3303</v>
      </c>
      <c r="C378" t="s">
        <v>3304</v>
      </c>
      <c r="D378">
        <v>356755</v>
      </c>
      <c r="E378">
        <v>0</v>
      </c>
      <c r="F378">
        <v>0</v>
      </c>
      <c r="G378">
        <v>356755</v>
      </c>
      <c r="H378">
        <v>1.04</v>
      </c>
      <c r="I378">
        <v>371025</v>
      </c>
      <c r="J378">
        <v>0</v>
      </c>
      <c r="K378">
        <v>371025</v>
      </c>
      <c r="L378">
        <v>0</v>
      </c>
      <c r="M378">
        <v>0</v>
      </c>
      <c r="N378">
        <v>0</v>
      </c>
      <c r="O378" t="s">
        <v>3303</v>
      </c>
      <c r="P378">
        <v>371025</v>
      </c>
    </row>
    <row r="379" spans="1:16" x14ac:dyDescent="0.35">
      <c r="A379" t="s">
        <v>3681</v>
      </c>
      <c r="B379" t="s">
        <v>3303</v>
      </c>
      <c r="C379" t="s">
        <v>3304</v>
      </c>
      <c r="D379">
        <v>37691</v>
      </c>
      <c r="E379">
        <v>0</v>
      </c>
      <c r="F379">
        <v>0</v>
      </c>
      <c r="G379">
        <v>37691</v>
      </c>
      <c r="H379">
        <v>1.04</v>
      </c>
      <c r="I379">
        <v>39199</v>
      </c>
      <c r="J379">
        <v>0</v>
      </c>
      <c r="K379">
        <v>39199</v>
      </c>
      <c r="L379">
        <v>0</v>
      </c>
      <c r="M379">
        <v>0</v>
      </c>
      <c r="N379">
        <v>0</v>
      </c>
      <c r="O379" t="s">
        <v>3303</v>
      </c>
      <c r="P379">
        <v>39199</v>
      </c>
    </row>
    <row r="380" spans="1:16" x14ac:dyDescent="0.35">
      <c r="A380" t="s">
        <v>3682</v>
      </c>
      <c r="B380" t="s">
        <v>3303</v>
      </c>
      <c r="C380" t="s">
        <v>3304</v>
      </c>
      <c r="D380">
        <v>38756</v>
      </c>
      <c r="E380">
        <v>0</v>
      </c>
      <c r="F380">
        <v>0</v>
      </c>
      <c r="G380">
        <v>38756</v>
      </c>
      <c r="H380">
        <v>1.04</v>
      </c>
      <c r="I380">
        <v>40306</v>
      </c>
      <c r="J380">
        <v>0</v>
      </c>
      <c r="K380">
        <v>40306</v>
      </c>
      <c r="L380">
        <v>0</v>
      </c>
      <c r="M380">
        <v>0</v>
      </c>
      <c r="N380">
        <v>0</v>
      </c>
      <c r="O380" t="s">
        <v>3303</v>
      </c>
      <c r="P380">
        <v>40306</v>
      </c>
    </row>
    <row r="381" spans="1:16" x14ac:dyDescent="0.35">
      <c r="A381" t="s">
        <v>3683</v>
      </c>
      <c r="B381" t="s">
        <v>3303</v>
      </c>
      <c r="C381" t="s">
        <v>3304</v>
      </c>
      <c r="D381">
        <v>18156</v>
      </c>
      <c r="E381">
        <v>0</v>
      </c>
      <c r="F381">
        <v>0</v>
      </c>
      <c r="G381">
        <v>18156</v>
      </c>
      <c r="H381">
        <v>1.04</v>
      </c>
      <c r="I381">
        <v>18882</v>
      </c>
      <c r="J381">
        <v>0</v>
      </c>
      <c r="K381">
        <v>18882</v>
      </c>
      <c r="L381">
        <v>0</v>
      </c>
      <c r="M381">
        <v>0</v>
      </c>
      <c r="N381">
        <v>0</v>
      </c>
      <c r="O381" t="s">
        <v>3303</v>
      </c>
      <c r="P381">
        <v>18882</v>
      </c>
    </row>
    <row r="382" spans="1:16" x14ac:dyDescent="0.35">
      <c r="A382" t="s">
        <v>3684</v>
      </c>
      <c r="B382" t="s">
        <v>3303</v>
      </c>
      <c r="C382" t="s">
        <v>3304</v>
      </c>
      <c r="D382">
        <v>79566</v>
      </c>
      <c r="E382">
        <v>0</v>
      </c>
      <c r="F382">
        <v>0</v>
      </c>
      <c r="G382">
        <v>79566</v>
      </c>
      <c r="H382">
        <v>1.04</v>
      </c>
      <c r="I382">
        <v>82749</v>
      </c>
      <c r="J382">
        <v>0</v>
      </c>
      <c r="K382">
        <v>82749</v>
      </c>
      <c r="L382">
        <v>0</v>
      </c>
      <c r="M382">
        <v>0</v>
      </c>
      <c r="N382">
        <v>0</v>
      </c>
      <c r="O382" t="s">
        <v>3303</v>
      </c>
      <c r="P382">
        <v>82749</v>
      </c>
    </row>
    <row r="383" spans="1:16" x14ac:dyDescent="0.35">
      <c r="A383" t="s">
        <v>3685</v>
      </c>
      <c r="B383" t="s">
        <v>3303</v>
      </c>
      <c r="C383" t="s">
        <v>3304</v>
      </c>
      <c r="D383">
        <v>33699</v>
      </c>
      <c r="E383">
        <v>0</v>
      </c>
      <c r="F383">
        <v>0</v>
      </c>
      <c r="G383">
        <v>33699</v>
      </c>
      <c r="H383">
        <v>1.04</v>
      </c>
      <c r="I383">
        <v>35047</v>
      </c>
      <c r="J383">
        <v>0</v>
      </c>
      <c r="K383">
        <v>35047</v>
      </c>
      <c r="L383">
        <v>0</v>
      </c>
      <c r="M383">
        <v>0</v>
      </c>
      <c r="N383">
        <v>0</v>
      </c>
      <c r="O383" t="s">
        <v>3303</v>
      </c>
      <c r="P383">
        <v>35047</v>
      </c>
    </row>
    <row r="384" spans="1:16" x14ac:dyDescent="0.35">
      <c r="A384" t="s">
        <v>3686</v>
      </c>
      <c r="B384" t="s">
        <v>3303</v>
      </c>
      <c r="C384" t="s">
        <v>3304</v>
      </c>
      <c r="D384">
        <v>44209</v>
      </c>
      <c r="E384">
        <v>0</v>
      </c>
      <c r="F384">
        <v>0</v>
      </c>
      <c r="G384">
        <v>44209</v>
      </c>
      <c r="H384">
        <v>1.04</v>
      </c>
      <c r="I384">
        <v>45977</v>
      </c>
      <c r="J384">
        <v>0</v>
      </c>
      <c r="K384">
        <v>45977</v>
      </c>
      <c r="L384">
        <v>0</v>
      </c>
      <c r="M384">
        <v>0</v>
      </c>
      <c r="N384">
        <v>0</v>
      </c>
      <c r="O384" t="s">
        <v>3303</v>
      </c>
      <c r="P384">
        <v>45977</v>
      </c>
    </row>
    <row r="385" spans="1:16" x14ac:dyDescent="0.35">
      <c r="A385" t="s">
        <v>3687</v>
      </c>
      <c r="B385" t="s">
        <v>3303</v>
      </c>
      <c r="C385" t="s">
        <v>3304</v>
      </c>
      <c r="D385">
        <v>32648</v>
      </c>
      <c r="E385">
        <v>0</v>
      </c>
      <c r="F385">
        <v>0</v>
      </c>
      <c r="G385">
        <v>32648</v>
      </c>
      <c r="H385">
        <v>1.04</v>
      </c>
      <c r="I385">
        <v>33954</v>
      </c>
      <c r="J385">
        <v>0</v>
      </c>
      <c r="K385">
        <v>33954</v>
      </c>
      <c r="L385">
        <v>0</v>
      </c>
      <c r="M385">
        <v>0</v>
      </c>
      <c r="N385">
        <v>0</v>
      </c>
      <c r="O385" t="s">
        <v>3303</v>
      </c>
      <c r="P385">
        <v>33954</v>
      </c>
    </row>
    <row r="386" spans="1:16" x14ac:dyDescent="0.35">
      <c r="A386" t="s">
        <v>3688</v>
      </c>
      <c r="B386" t="s">
        <v>3303</v>
      </c>
      <c r="C386" t="s">
        <v>3304</v>
      </c>
      <c r="D386">
        <v>34838</v>
      </c>
      <c r="E386">
        <v>0</v>
      </c>
      <c r="F386">
        <v>0</v>
      </c>
      <c r="G386">
        <v>34838</v>
      </c>
      <c r="H386">
        <v>1.04</v>
      </c>
      <c r="I386">
        <v>36232</v>
      </c>
      <c r="J386">
        <v>0</v>
      </c>
      <c r="K386">
        <v>36232</v>
      </c>
      <c r="L386">
        <v>0</v>
      </c>
      <c r="M386">
        <v>0</v>
      </c>
      <c r="N386">
        <v>0</v>
      </c>
      <c r="O386" t="s">
        <v>3303</v>
      </c>
      <c r="P386">
        <v>36232</v>
      </c>
    </row>
    <row r="387" spans="1:16" x14ac:dyDescent="0.35">
      <c r="A387" t="s">
        <v>3689</v>
      </c>
      <c r="B387" t="s">
        <v>3303</v>
      </c>
      <c r="C387" t="s">
        <v>3304</v>
      </c>
      <c r="D387">
        <v>211319</v>
      </c>
      <c r="E387">
        <v>0</v>
      </c>
      <c r="F387">
        <v>0</v>
      </c>
      <c r="G387">
        <v>211319</v>
      </c>
      <c r="H387">
        <v>1.04</v>
      </c>
      <c r="I387">
        <v>219772</v>
      </c>
      <c r="J387">
        <v>0</v>
      </c>
      <c r="K387">
        <v>219772</v>
      </c>
      <c r="L387">
        <v>0</v>
      </c>
      <c r="M387">
        <v>0</v>
      </c>
      <c r="N387">
        <v>0</v>
      </c>
      <c r="O387" t="s">
        <v>3303</v>
      </c>
      <c r="P387">
        <v>219772</v>
      </c>
    </row>
    <row r="388" spans="1:16" x14ac:dyDescent="0.35">
      <c r="A388" t="s">
        <v>3690</v>
      </c>
      <c r="B388" t="s">
        <v>3303</v>
      </c>
      <c r="C388" t="s">
        <v>3304</v>
      </c>
      <c r="D388">
        <v>26527</v>
      </c>
      <c r="E388">
        <v>0</v>
      </c>
      <c r="F388">
        <v>0</v>
      </c>
      <c r="G388">
        <v>26527</v>
      </c>
      <c r="H388">
        <v>1.04</v>
      </c>
      <c r="I388">
        <v>27588</v>
      </c>
      <c r="J388">
        <v>0</v>
      </c>
      <c r="K388">
        <v>27588</v>
      </c>
      <c r="L388">
        <v>0</v>
      </c>
      <c r="M388">
        <v>0</v>
      </c>
      <c r="N388">
        <v>0</v>
      </c>
      <c r="O388" t="s">
        <v>3303</v>
      </c>
      <c r="P388">
        <v>27588</v>
      </c>
    </row>
    <row r="389" spans="1:16" x14ac:dyDescent="0.35">
      <c r="A389" t="s">
        <v>3691</v>
      </c>
      <c r="B389" t="s">
        <v>3303</v>
      </c>
      <c r="C389" t="s">
        <v>3304</v>
      </c>
      <c r="D389">
        <v>30488</v>
      </c>
      <c r="E389">
        <v>0</v>
      </c>
      <c r="F389">
        <v>0</v>
      </c>
      <c r="G389">
        <v>30488</v>
      </c>
      <c r="H389">
        <v>1.04</v>
      </c>
      <c r="I389">
        <v>31708</v>
      </c>
      <c r="J389">
        <v>0</v>
      </c>
      <c r="K389">
        <v>31708</v>
      </c>
      <c r="L389">
        <v>0</v>
      </c>
      <c r="M389">
        <v>0</v>
      </c>
      <c r="N389">
        <v>0</v>
      </c>
      <c r="O389" t="s">
        <v>3303</v>
      </c>
      <c r="P389">
        <v>31708</v>
      </c>
    </row>
    <row r="390" spans="1:16" x14ac:dyDescent="0.35">
      <c r="A390" t="s">
        <v>3692</v>
      </c>
      <c r="B390" t="s">
        <v>3303</v>
      </c>
      <c r="C390" t="s">
        <v>3304</v>
      </c>
      <c r="D390">
        <v>27422</v>
      </c>
      <c r="E390">
        <v>0</v>
      </c>
      <c r="F390">
        <v>0</v>
      </c>
      <c r="G390">
        <v>27422</v>
      </c>
      <c r="H390">
        <v>1.04</v>
      </c>
      <c r="I390">
        <v>28519</v>
      </c>
      <c r="J390">
        <v>0</v>
      </c>
      <c r="K390">
        <v>28519</v>
      </c>
      <c r="L390">
        <v>0</v>
      </c>
      <c r="M390">
        <v>0</v>
      </c>
      <c r="N390">
        <v>0</v>
      </c>
      <c r="O390" t="s">
        <v>3303</v>
      </c>
      <c r="P390">
        <v>28519</v>
      </c>
    </row>
    <row r="391" spans="1:16" x14ac:dyDescent="0.35">
      <c r="A391" t="s">
        <v>3693</v>
      </c>
      <c r="B391" t="s">
        <v>3303</v>
      </c>
      <c r="C391" t="s">
        <v>3304</v>
      </c>
      <c r="D391">
        <v>24761</v>
      </c>
      <c r="E391">
        <v>0</v>
      </c>
      <c r="F391">
        <v>0</v>
      </c>
      <c r="G391">
        <v>24761</v>
      </c>
      <c r="H391">
        <v>1.04</v>
      </c>
      <c r="I391">
        <v>25751</v>
      </c>
      <c r="J391">
        <v>0</v>
      </c>
      <c r="K391">
        <v>25751</v>
      </c>
      <c r="L391">
        <v>0</v>
      </c>
      <c r="M391">
        <v>0</v>
      </c>
      <c r="N391">
        <v>0</v>
      </c>
      <c r="O391" t="s">
        <v>3303</v>
      </c>
      <c r="P391">
        <v>25751</v>
      </c>
    </row>
    <row r="392" spans="1:16" x14ac:dyDescent="0.35">
      <c r="A392" t="s">
        <v>3694</v>
      </c>
      <c r="B392" t="s">
        <v>3303</v>
      </c>
      <c r="C392" t="s">
        <v>3304</v>
      </c>
      <c r="D392">
        <v>39435</v>
      </c>
      <c r="E392">
        <v>0</v>
      </c>
      <c r="F392">
        <v>0</v>
      </c>
      <c r="G392">
        <v>39435</v>
      </c>
      <c r="H392">
        <v>1.04</v>
      </c>
      <c r="I392">
        <v>41012</v>
      </c>
      <c r="J392">
        <v>0</v>
      </c>
      <c r="K392">
        <v>41012</v>
      </c>
      <c r="L392">
        <v>0</v>
      </c>
      <c r="M392">
        <v>0</v>
      </c>
      <c r="N392">
        <v>0</v>
      </c>
      <c r="O392" t="s">
        <v>3303</v>
      </c>
      <c r="P392">
        <v>41012</v>
      </c>
    </row>
    <row r="393" spans="1:16" x14ac:dyDescent="0.35">
      <c r="A393" t="s">
        <v>3695</v>
      </c>
      <c r="B393" t="s">
        <v>3303</v>
      </c>
      <c r="C393" t="s">
        <v>3304</v>
      </c>
      <c r="D393">
        <v>29379</v>
      </c>
      <c r="E393">
        <v>0</v>
      </c>
      <c r="F393">
        <v>0</v>
      </c>
      <c r="G393">
        <v>29379</v>
      </c>
      <c r="H393">
        <v>1.04</v>
      </c>
      <c r="I393">
        <v>30554</v>
      </c>
      <c r="J393">
        <v>0</v>
      </c>
      <c r="K393">
        <v>30554</v>
      </c>
      <c r="L393">
        <v>0</v>
      </c>
      <c r="M393">
        <v>0</v>
      </c>
      <c r="N393">
        <v>0</v>
      </c>
      <c r="O393" t="s">
        <v>3303</v>
      </c>
      <c r="P393">
        <v>30554</v>
      </c>
    </row>
    <row r="394" spans="1:16" x14ac:dyDescent="0.35">
      <c r="A394" t="s">
        <v>3696</v>
      </c>
      <c r="B394" t="s">
        <v>3303</v>
      </c>
      <c r="C394" t="s">
        <v>3304</v>
      </c>
      <c r="D394">
        <v>50445</v>
      </c>
      <c r="E394">
        <v>0</v>
      </c>
      <c r="F394">
        <v>0</v>
      </c>
      <c r="G394">
        <v>50445</v>
      </c>
      <c r="H394">
        <v>1.04</v>
      </c>
      <c r="I394">
        <v>52463</v>
      </c>
      <c r="J394">
        <v>0</v>
      </c>
      <c r="K394">
        <v>52463</v>
      </c>
      <c r="L394">
        <v>0</v>
      </c>
      <c r="M394">
        <v>0</v>
      </c>
      <c r="N394">
        <v>0</v>
      </c>
      <c r="O394" t="s">
        <v>3303</v>
      </c>
      <c r="P394">
        <v>52463</v>
      </c>
    </row>
    <row r="395" spans="1:16" x14ac:dyDescent="0.35">
      <c r="A395" t="s">
        <v>3697</v>
      </c>
      <c r="B395" t="s">
        <v>3303</v>
      </c>
      <c r="C395" t="s">
        <v>3304</v>
      </c>
      <c r="D395">
        <v>19811</v>
      </c>
      <c r="E395">
        <v>0</v>
      </c>
      <c r="F395">
        <v>0</v>
      </c>
      <c r="G395">
        <v>19811</v>
      </c>
      <c r="H395">
        <v>1.04</v>
      </c>
      <c r="I395">
        <v>20603</v>
      </c>
      <c r="J395">
        <v>0</v>
      </c>
      <c r="K395">
        <v>20603</v>
      </c>
      <c r="L395">
        <v>0</v>
      </c>
      <c r="M395">
        <v>0</v>
      </c>
      <c r="N395">
        <v>0</v>
      </c>
      <c r="O395" t="s">
        <v>3303</v>
      </c>
      <c r="P395">
        <v>20603</v>
      </c>
    </row>
    <row r="396" spans="1:16" x14ac:dyDescent="0.35">
      <c r="A396" t="s">
        <v>3698</v>
      </c>
      <c r="B396" t="s">
        <v>3303</v>
      </c>
      <c r="C396" t="s">
        <v>3304</v>
      </c>
      <c r="D396">
        <v>28032</v>
      </c>
      <c r="E396">
        <v>0</v>
      </c>
      <c r="F396">
        <v>0</v>
      </c>
      <c r="G396">
        <v>28032</v>
      </c>
      <c r="H396">
        <v>1.04</v>
      </c>
      <c r="I396">
        <v>29153</v>
      </c>
      <c r="J396">
        <v>0</v>
      </c>
      <c r="K396">
        <v>29153</v>
      </c>
      <c r="L396">
        <v>0</v>
      </c>
      <c r="M396">
        <v>0</v>
      </c>
      <c r="N396">
        <v>0</v>
      </c>
      <c r="O396" t="s">
        <v>3303</v>
      </c>
      <c r="P396">
        <v>29153</v>
      </c>
    </row>
    <row r="397" spans="1:16" x14ac:dyDescent="0.35">
      <c r="A397" t="s">
        <v>3699</v>
      </c>
      <c r="B397" t="s">
        <v>3303</v>
      </c>
      <c r="C397" t="s">
        <v>3304</v>
      </c>
      <c r="D397">
        <v>26534</v>
      </c>
      <c r="E397">
        <v>0</v>
      </c>
      <c r="F397">
        <v>0</v>
      </c>
      <c r="G397">
        <v>26534</v>
      </c>
      <c r="H397">
        <v>1.04</v>
      </c>
      <c r="I397">
        <v>27595</v>
      </c>
      <c r="J397">
        <v>0</v>
      </c>
      <c r="K397">
        <v>27595</v>
      </c>
      <c r="L397">
        <v>0</v>
      </c>
      <c r="M397">
        <v>0</v>
      </c>
      <c r="N397">
        <v>0</v>
      </c>
      <c r="O397" t="s">
        <v>3303</v>
      </c>
      <c r="P397">
        <v>27595</v>
      </c>
    </row>
    <row r="398" spans="1:16" x14ac:dyDescent="0.35">
      <c r="A398" t="s">
        <v>3700</v>
      </c>
      <c r="B398" t="s">
        <v>3303</v>
      </c>
      <c r="C398" t="s">
        <v>3304</v>
      </c>
      <c r="D398">
        <v>22788</v>
      </c>
      <c r="E398">
        <v>0</v>
      </c>
      <c r="F398">
        <v>0</v>
      </c>
      <c r="G398">
        <v>22788</v>
      </c>
      <c r="H398">
        <v>1.04</v>
      </c>
      <c r="I398">
        <v>23700</v>
      </c>
      <c r="J398">
        <v>0</v>
      </c>
      <c r="K398">
        <v>23700</v>
      </c>
      <c r="L398">
        <v>0</v>
      </c>
      <c r="M398">
        <v>0</v>
      </c>
      <c r="N398">
        <v>0</v>
      </c>
      <c r="O398" t="s">
        <v>3303</v>
      </c>
      <c r="P398">
        <v>23700</v>
      </c>
    </row>
    <row r="399" spans="1:16" x14ac:dyDescent="0.35">
      <c r="A399" t="s">
        <v>3701</v>
      </c>
      <c r="B399" t="s">
        <v>3303</v>
      </c>
      <c r="C399" t="s">
        <v>3304</v>
      </c>
      <c r="D399">
        <v>22331</v>
      </c>
      <c r="E399">
        <v>0</v>
      </c>
      <c r="F399">
        <v>0</v>
      </c>
      <c r="G399">
        <v>22331</v>
      </c>
      <c r="H399">
        <v>1.04</v>
      </c>
      <c r="I399">
        <v>23224</v>
      </c>
      <c r="J399">
        <v>0</v>
      </c>
      <c r="K399">
        <v>23224</v>
      </c>
      <c r="L399">
        <v>0</v>
      </c>
      <c r="M399">
        <v>0</v>
      </c>
      <c r="N399">
        <v>0</v>
      </c>
      <c r="O399" t="s">
        <v>3303</v>
      </c>
      <c r="P399">
        <v>23224</v>
      </c>
    </row>
    <row r="400" spans="1:16" x14ac:dyDescent="0.35">
      <c r="A400" t="s">
        <v>3702</v>
      </c>
      <c r="B400" t="s">
        <v>3303</v>
      </c>
      <c r="C400" t="s">
        <v>3304</v>
      </c>
      <c r="D400">
        <v>28166</v>
      </c>
      <c r="E400">
        <v>0</v>
      </c>
      <c r="F400">
        <v>0</v>
      </c>
      <c r="G400">
        <v>28166</v>
      </c>
      <c r="H400">
        <v>1.04</v>
      </c>
      <c r="I400">
        <v>29293</v>
      </c>
      <c r="J400">
        <v>0</v>
      </c>
      <c r="K400">
        <v>29293</v>
      </c>
      <c r="L400">
        <v>0</v>
      </c>
      <c r="M400">
        <v>0</v>
      </c>
      <c r="N400">
        <v>0</v>
      </c>
      <c r="O400" t="s">
        <v>3303</v>
      </c>
      <c r="P400">
        <v>29293</v>
      </c>
    </row>
    <row r="401" spans="1:16" x14ac:dyDescent="0.35">
      <c r="A401" t="s">
        <v>3703</v>
      </c>
      <c r="B401" t="s">
        <v>3303</v>
      </c>
      <c r="C401" t="s">
        <v>3304</v>
      </c>
      <c r="D401">
        <v>11349214</v>
      </c>
      <c r="E401">
        <v>0</v>
      </c>
      <c r="F401">
        <v>0</v>
      </c>
      <c r="G401">
        <v>11349214</v>
      </c>
      <c r="H401">
        <v>1.04</v>
      </c>
      <c r="I401">
        <v>11803183</v>
      </c>
      <c r="J401">
        <v>225000</v>
      </c>
      <c r="K401">
        <v>12028183</v>
      </c>
      <c r="L401">
        <v>279495</v>
      </c>
      <c r="M401">
        <v>0</v>
      </c>
      <c r="N401">
        <v>0</v>
      </c>
      <c r="O401" t="s">
        <v>3303</v>
      </c>
      <c r="P401">
        <v>12307678</v>
      </c>
    </row>
    <row r="402" spans="1:16" x14ac:dyDescent="0.35">
      <c r="A402" t="s">
        <v>3704</v>
      </c>
      <c r="B402" t="s">
        <v>3303</v>
      </c>
      <c r="C402" t="s">
        <v>3304</v>
      </c>
      <c r="D402">
        <v>319005</v>
      </c>
      <c r="E402">
        <v>0</v>
      </c>
      <c r="F402">
        <v>0</v>
      </c>
      <c r="G402">
        <v>319005</v>
      </c>
      <c r="H402">
        <v>1.04</v>
      </c>
      <c r="I402">
        <v>331765</v>
      </c>
      <c r="J402">
        <v>0</v>
      </c>
      <c r="K402">
        <v>331765</v>
      </c>
      <c r="L402">
        <v>7088</v>
      </c>
      <c r="M402">
        <v>0</v>
      </c>
      <c r="N402">
        <v>0</v>
      </c>
      <c r="O402" t="s">
        <v>3303</v>
      </c>
      <c r="P402">
        <v>338853</v>
      </c>
    </row>
    <row r="403" spans="1:16" x14ac:dyDescent="0.35">
      <c r="A403" t="s">
        <v>3705</v>
      </c>
      <c r="B403" t="s">
        <v>3303</v>
      </c>
      <c r="C403" t="s">
        <v>3304</v>
      </c>
      <c r="D403">
        <v>198967</v>
      </c>
      <c r="E403">
        <v>0</v>
      </c>
      <c r="F403">
        <v>0</v>
      </c>
      <c r="G403">
        <v>198967</v>
      </c>
      <c r="H403">
        <v>1.04</v>
      </c>
      <c r="I403">
        <v>206926</v>
      </c>
      <c r="J403">
        <v>0</v>
      </c>
      <c r="K403">
        <v>206926</v>
      </c>
      <c r="L403">
        <v>6406</v>
      </c>
      <c r="M403">
        <v>0</v>
      </c>
      <c r="N403">
        <v>0</v>
      </c>
      <c r="O403" t="s">
        <v>3303</v>
      </c>
      <c r="P403">
        <v>213332</v>
      </c>
    </row>
    <row r="404" spans="1:16" x14ac:dyDescent="0.35">
      <c r="A404" t="s">
        <v>3706</v>
      </c>
      <c r="B404" t="s">
        <v>3303</v>
      </c>
      <c r="C404" t="s">
        <v>3304</v>
      </c>
      <c r="D404">
        <v>85975</v>
      </c>
      <c r="E404">
        <v>0</v>
      </c>
      <c r="F404">
        <v>0</v>
      </c>
      <c r="G404">
        <v>85975</v>
      </c>
      <c r="H404">
        <v>1.04</v>
      </c>
      <c r="I404">
        <v>89414</v>
      </c>
      <c r="J404">
        <v>0</v>
      </c>
      <c r="K404">
        <v>89414</v>
      </c>
      <c r="L404">
        <v>2126</v>
      </c>
      <c r="M404">
        <v>0</v>
      </c>
      <c r="N404">
        <v>0</v>
      </c>
      <c r="O404" t="s">
        <v>3303</v>
      </c>
      <c r="P404">
        <v>91540</v>
      </c>
    </row>
    <row r="405" spans="1:16" x14ac:dyDescent="0.35">
      <c r="A405" t="s">
        <v>3707</v>
      </c>
      <c r="B405" t="s">
        <v>3303</v>
      </c>
      <c r="C405" t="s">
        <v>3304</v>
      </c>
      <c r="D405">
        <v>246497</v>
      </c>
      <c r="E405">
        <v>0</v>
      </c>
      <c r="F405">
        <v>0</v>
      </c>
      <c r="G405">
        <v>246497</v>
      </c>
      <c r="H405">
        <v>1.04</v>
      </c>
      <c r="I405">
        <v>256357</v>
      </c>
      <c r="J405">
        <v>0</v>
      </c>
      <c r="K405">
        <v>256357</v>
      </c>
      <c r="L405">
        <v>14115</v>
      </c>
      <c r="M405">
        <v>0</v>
      </c>
      <c r="N405">
        <v>0</v>
      </c>
      <c r="O405" t="s">
        <v>3303</v>
      </c>
      <c r="P405">
        <v>270472</v>
      </c>
    </row>
    <row r="406" spans="1:16" x14ac:dyDescent="0.35">
      <c r="A406" t="s">
        <v>3708</v>
      </c>
      <c r="B406" t="s">
        <v>3303</v>
      </c>
      <c r="C406" t="s">
        <v>3304</v>
      </c>
      <c r="D406">
        <v>284378</v>
      </c>
      <c r="E406">
        <v>0</v>
      </c>
      <c r="F406">
        <v>0</v>
      </c>
      <c r="G406">
        <v>284378</v>
      </c>
      <c r="H406">
        <v>1.04</v>
      </c>
      <c r="I406">
        <v>295753</v>
      </c>
      <c r="J406">
        <v>0</v>
      </c>
      <c r="K406">
        <v>295753</v>
      </c>
      <c r="L406">
        <v>25869</v>
      </c>
      <c r="M406">
        <v>0</v>
      </c>
      <c r="N406">
        <v>0</v>
      </c>
      <c r="O406" t="s">
        <v>3303</v>
      </c>
      <c r="P406">
        <v>321622</v>
      </c>
    </row>
    <row r="407" spans="1:16" x14ac:dyDescent="0.35">
      <c r="A407" t="s">
        <v>3709</v>
      </c>
      <c r="B407" t="s">
        <v>3303</v>
      </c>
      <c r="C407" t="s">
        <v>3304</v>
      </c>
      <c r="D407">
        <v>2347736</v>
      </c>
      <c r="E407">
        <v>0</v>
      </c>
      <c r="F407">
        <v>0</v>
      </c>
      <c r="G407">
        <v>2347736</v>
      </c>
      <c r="H407">
        <v>1.04</v>
      </c>
      <c r="I407">
        <v>2441645</v>
      </c>
      <c r="J407">
        <v>0</v>
      </c>
      <c r="K407">
        <v>2441645</v>
      </c>
      <c r="L407">
        <v>0</v>
      </c>
      <c r="M407">
        <v>0</v>
      </c>
      <c r="N407">
        <v>0</v>
      </c>
      <c r="O407" t="s">
        <v>3303</v>
      </c>
      <c r="P407">
        <v>2441645</v>
      </c>
    </row>
    <row r="408" spans="1:16" x14ac:dyDescent="0.35">
      <c r="A408" t="s">
        <v>3710</v>
      </c>
      <c r="B408" t="s">
        <v>3303</v>
      </c>
      <c r="C408" t="s">
        <v>3304</v>
      </c>
      <c r="D408">
        <v>2361386</v>
      </c>
      <c r="E408">
        <v>0</v>
      </c>
      <c r="F408">
        <v>0</v>
      </c>
      <c r="G408">
        <v>2361386</v>
      </c>
      <c r="H408">
        <v>1.04</v>
      </c>
      <c r="I408">
        <v>2455841</v>
      </c>
      <c r="J408">
        <v>0</v>
      </c>
      <c r="K408">
        <v>2455841</v>
      </c>
      <c r="L408">
        <v>0</v>
      </c>
      <c r="M408">
        <v>0</v>
      </c>
      <c r="N408">
        <v>0</v>
      </c>
      <c r="O408" t="s">
        <v>3303</v>
      </c>
      <c r="P408">
        <v>2455841</v>
      </c>
    </row>
    <row r="409" spans="1:16" x14ac:dyDescent="0.35">
      <c r="A409" t="s">
        <v>3711</v>
      </c>
      <c r="B409" t="s">
        <v>3303</v>
      </c>
      <c r="C409" t="s">
        <v>3304</v>
      </c>
      <c r="D409">
        <v>3523694</v>
      </c>
      <c r="E409">
        <v>0</v>
      </c>
      <c r="F409">
        <v>0</v>
      </c>
      <c r="G409">
        <v>3523694</v>
      </c>
      <c r="H409">
        <v>1.04</v>
      </c>
      <c r="I409">
        <v>3664642</v>
      </c>
      <c r="J409">
        <v>0</v>
      </c>
      <c r="K409">
        <v>3664642</v>
      </c>
      <c r="L409">
        <v>0</v>
      </c>
      <c r="M409">
        <v>0</v>
      </c>
      <c r="N409">
        <v>0</v>
      </c>
      <c r="O409" t="s">
        <v>3303</v>
      </c>
      <c r="P409">
        <v>3664642</v>
      </c>
    </row>
    <row r="410" spans="1:16" x14ac:dyDescent="0.35">
      <c r="A410" t="s">
        <v>3712</v>
      </c>
      <c r="B410" t="s">
        <v>385</v>
      </c>
      <c r="C410" t="s">
        <v>3376</v>
      </c>
      <c r="D410">
        <v>1414826</v>
      </c>
      <c r="E410">
        <v>0</v>
      </c>
      <c r="F410">
        <v>0</v>
      </c>
      <c r="G410">
        <v>1414826</v>
      </c>
      <c r="H410">
        <v>1.04</v>
      </c>
      <c r="I410">
        <v>1471419</v>
      </c>
      <c r="J410">
        <v>0</v>
      </c>
      <c r="K410">
        <v>1471419</v>
      </c>
      <c r="L410">
        <v>0</v>
      </c>
      <c r="M410">
        <v>0</v>
      </c>
      <c r="N410">
        <v>0</v>
      </c>
      <c r="O410" t="s">
        <v>3303</v>
      </c>
      <c r="P410">
        <v>1471419</v>
      </c>
    </row>
    <row r="411" spans="1:16" x14ac:dyDescent="0.35">
      <c r="A411" t="s">
        <v>3713</v>
      </c>
      <c r="B411" t="s">
        <v>3303</v>
      </c>
      <c r="C411" t="s">
        <v>3304</v>
      </c>
      <c r="D411">
        <v>102059</v>
      </c>
      <c r="E411">
        <v>0</v>
      </c>
      <c r="F411">
        <v>0</v>
      </c>
      <c r="G411">
        <v>102059</v>
      </c>
      <c r="H411">
        <v>1.04</v>
      </c>
      <c r="I411">
        <v>106141</v>
      </c>
      <c r="J411">
        <v>0</v>
      </c>
      <c r="K411">
        <v>106141</v>
      </c>
      <c r="L411">
        <v>0</v>
      </c>
      <c r="M411">
        <v>0</v>
      </c>
      <c r="N411">
        <v>0</v>
      </c>
      <c r="O411" t="s">
        <v>3303</v>
      </c>
      <c r="P411">
        <v>106141</v>
      </c>
    </row>
    <row r="412" spans="1:16" x14ac:dyDescent="0.35">
      <c r="A412" t="s">
        <v>3714</v>
      </c>
      <c r="B412" t="s">
        <v>3303</v>
      </c>
      <c r="C412" t="s">
        <v>3304</v>
      </c>
      <c r="D412">
        <v>1174654</v>
      </c>
      <c r="E412">
        <v>0</v>
      </c>
      <c r="F412">
        <v>0</v>
      </c>
      <c r="G412">
        <v>1174654</v>
      </c>
      <c r="H412">
        <v>1.04</v>
      </c>
      <c r="I412">
        <v>1221640</v>
      </c>
      <c r="J412">
        <v>0</v>
      </c>
      <c r="K412">
        <v>1221640</v>
      </c>
      <c r="L412">
        <v>0</v>
      </c>
      <c r="M412">
        <v>0</v>
      </c>
      <c r="N412">
        <v>0</v>
      </c>
      <c r="O412" t="s">
        <v>3303</v>
      </c>
      <c r="P412">
        <v>1221640</v>
      </c>
    </row>
    <row r="413" spans="1:16" x14ac:dyDescent="0.35">
      <c r="A413" t="s">
        <v>3715</v>
      </c>
      <c r="B413" t="s">
        <v>3303</v>
      </c>
      <c r="C413" t="s">
        <v>3304</v>
      </c>
      <c r="D413">
        <v>113661</v>
      </c>
      <c r="E413">
        <v>0</v>
      </c>
      <c r="F413">
        <v>0</v>
      </c>
      <c r="G413">
        <v>113661</v>
      </c>
      <c r="H413">
        <v>1.04</v>
      </c>
      <c r="I413">
        <v>118207</v>
      </c>
      <c r="J413">
        <v>0</v>
      </c>
      <c r="K413">
        <v>118207</v>
      </c>
      <c r="L413">
        <v>0</v>
      </c>
      <c r="M413">
        <v>0</v>
      </c>
      <c r="N413">
        <v>0</v>
      </c>
      <c r="O413" t="s">
        <v>3303</v>
      </c>
      <c r="P413">
        <v>118207</v>
      </c>
    </row>
    <row r="414" spans="1:16" x14ac:dyDescent="0.35">
      <c r="A414" t="s">
        <v>3716</v>
      </c>
      <c r="B414" t="s">
        <v>3303</v>
      </c>
      <c r="C414" t="s">
        <v>3304</v>
      </c>
      <c r="D414">
        <v>836892</v>
      </c>
      <c r="E414">
        <v>0</v>
      </c>
      <c r="F414">
        <v>0</v>
      </c>
      <c r="G414">
        <v>836892</v>
      </c>
      <c r="H414">
        <v>1.04</v>
      </c>
      <c r="I414">
        <v>870368</v>
      </c>
      <c r="J414">
        <v>0</v>
      </c>
      <c r="K414">
        <v>870368</v>
      </c>
      <c r="L414">
        <v>0</v>
      </c>
      <c r="M414">
        <v>0</v>
      </c>
      <c r="N414">
        <v>0</v>
      </c>
      <c r="O414" t="s">
        <v>3303</v>
      </c>
      <c r="P414">
        <v>870368</v>
      </c>
    </row>
    <row r="415" spans="1:16" x14ac:dyDescent="0.35">
      <c r="A415" t="s">
        <v>3717</v>
      </c>
      <c r="B415" t="s">
        <v>3303</v>
      </c>
      <c r="C415" t="s">
        <v>3304</v>
      </c>
      <c r="D415">
        <v>437506</v>
      </c>
      <c r="E415">
        <v>0</v>
      </c>
      <c r="F415">
        <v>0</v>
      </c>
      <c r="G415">
        <v>437506</v>
      </c>
      <c r="H415">
        <v>1.04</v>
      </c>
      <c r="I415">
        <v>455006</v>
      </c>
      <c r="J415">
        <v>0</v>
      </c>
      <c r="K415">
        <v>455006</v>
      </c>
      <c r="L415">
        <v>0</v>
      </c>
      <c r="M415">
        <v>0</v>
      </c>
      <c r="N415">
        <v>0</v>
      </c>
      <c r="O415" t="s">
        <v>3303</v>
      </c>
      <c r="P415">
        <v>455006</v>
      </c>
    </row>
    <row r="416" spans="1:16" x14ac:dyDescent="0.35">
      <c r="A416" t="s">
        <v>3718</v>
      </c>
      <c r="B416" t="s">
        <v>3303</v>
      </c>
      <c r="C416" t="s">
        <v>3304</v>
      </c>
      <c r="D416">
        <v>248126</v>
      </c>
      <c r="E416">
        <v>0</v>
      </c>
      <c r="F416">
        <v>0</v>
      </c>
      <c r="G416">
        <v>248126</v>
      </c>
      <c r="H416">
        <v>1.04</v>
      </c>
      <c r="I416">
        <v>258051</v>
      </c>
      <c r="J416">
        <v>0</v>
      </c>
      <c r="K416">
        <v>258051</v>
      </c>
      <c r="L416">
        <v>0</v>
      </c>
      <c r="M416">
        <v>0</v>
      </c>
      <c r="N416">
        <v>0</v>
      </c>
      <c r="O416" t="s">
        <v>3303</v>
      </c>
      <c r="P416">
        <v>258051</v>
      </c>
    </row>
    <row r="417" spans="1:16" x14ac:dyDescent="0.35">
      <c r="A417" t="s">
        <v>3719</v>
      </c>
      <c r="B417" t="s">
        <v>3303</v>
      </c>
      <c r="C417" t="s">
        <v>3304</v>
      </c>
      <c r="D417">
        <v>4129790</v>
      </c>
      <c r="E417">
        <v>0</v>
      </c>
      <c r="F417">
        <v>0</v>
      </c>
      <c r="G417">
        <v>4129790</v>
      </c>
      <c r="H417">
        <v>1.04</v>
      </c>
      <c r="I417">
        <v>4294982</v>
      </c>
      <c r="J417">
        <v>0</v>
      </c>
      <c r="K417">
        <v>4294982</v>
      </c>
      <c r="L417">
        <v>70939</v>
      </c>
      <c r="M417">
        <v>52438</v>
      </c>
      <c r="N417">
        <v>135757</v>
      </c>
      <c r="O417" t="s">
        <v>3303</v>
      </c>
      <c r="P417">
        <v>4554116</v>
      </c>
    </row>
    <row r="418" spans="1:16" x14ac:dyDescent="0.35">
      <c r="A418" t="s">
        <v>3720</v>
      </c>
      <c r="B418" t="s">
        <v>3303</v>
      </c>
      <c r="C418" t="s">
        <v>3304</v>
      </c>
      <c r="D418">
        <v>10243</v>
      </c>
      <c r="E418">
        <v>0</v>
      </c>
      <c r="F418">
        <v>0</v>
      </c>
      <c r="G418">
        <v>10243</v>
      </c>
      <c r="H418">
        <v>1.04</v>
      </c>
      <c r="I418">
        <v>10653</v>
      </c>
      <c r="J418">
        <v>0</v>
      </c>
      <c r="K418">
        <v>10653</v>
      </c>
      <c r="L418">
        <v>0</v>
      </c>
      <c r="M418">
        <v>0</v>
      </c>
      <c r="N418">
        <v>0</v>
      </c>
      <c r="O418" t="s">
        <v>3303</v>
      </c>
      <c r="P418">
        <v>10653</v>
      </c>
    </row>
    <row r="419" spans="1:16" x14ac:dyDescent="0.35">
      <c r="A419" t="s">
        <v>3721</v>
      </c>
      <c r="B419" t="s">
        <v>3303</v>
      </c>
      <c r="C419" t="s">
        <v>3304</v>
      </c>
      <c r="D419">
        <v>23003</v>
      </c>
      <c r="E419">
        <v>0</v>
      </c>
      <c r="F419">
        <v>0</v>
      </c>
      <c r="G419">
        <v>23003</v>
      </c>
      <c r="H419">
        <v>1.04</v>
      </c>
      <c r="I419">
        <v>23923</v>
      </c>
      <c r="J419">
        <v>0</v>
      </c>
      <c r="K419">
        <v>23923</v>
      </c>
      <c r="L419">
        <v>0</v>
      </c>
      <c r="M419">
        <v>0</v>
      </c>
      <c r="N419">
        <v>0</v>
      </c>
      <c r="O419" t="s">
        <v>3303</v>
      </c>
      <c r="P419">
        <v>23923</v>
      </c>
    </row>
    <row r="420" spans="1:16" x14ac:dyDescent="0.35">
      <c r="A420" t="s">
        <v>3722</v>
      </c>
      <c r="B420" t="s">
        <v>3303</v>
      </c>
      <c r="C420" t="s">
        <v>3304</v>
      </c>
      <c r="D420">
        <v>4027</v>
      </c>
      <c r="E420">
        <v>0</v>
      </c>
      <c r="F420">
        <v>0</v>
      </c>
      <c r="G420">
        <v>4027</v>
      </c>
      <c r="H420">
        <v>1.04</v>
      </c>
      <c r="I420">
        <v>4188</v>
      </c>
      <c r="J420">
        <v>0</v>
      </c>
      <c r="K420">
        <v>4188</v>
      </c>
      <c r="L420">
        <v>0</v>
      </c>
      <c r="M420">
        <v>0</v>
      </c>
      <c r="N420">
        <v>0</v>
      </c>
      <c r="O420" t="s">
        <v>3303</v>
      </c>
      <c r="P420">
        <v>4188</v>
      </c>
    </row>
    <row r="421" spans="1:16" x14ac:dyDescent="0.35">
      <c r="A421" t="s">
        <v>3723</v>
      </c>
      <c r="B421" t="s">
        <v>3303</v>
      </c>
      <c r="C421" t="s">
        <v>3304</v>
      </c>
      <c r="D421">
        <v>20739</v>
      </c>
      <c r="E421">
        <v>0</v>
      </c>
      <c r="F421">
        <v>0</v>
      </c>
      <c r="G421">
        <v>20739</v>
      </c>
      <c r="H421">
        <v>1.04</v>
      </c>
      <c r="I421">
        <v>21569</v>
      </c>
      <c r="J421">
        <v>0</v>
      </c>
      <c r="K421">
        <v>21569</v>
      </c>
      <c r="L421">
        <v>0</v>
      </c>
      <c r="M421">
        <v>0</v>
      </c>
      <c r="N421">
        <v>0</v>
      </c>
      <c r="O421" t="s">
        <v>3303</v>
      </c>
      <c r="P421">
        <v>21569</v>
      </c>
    </row>
    <row r="422" spans="1:16" x14ac:dyDescent="0.35">
      <c r="A422" t="s">
        <v>3724</v>
      </c>
      <c r="B422" t="s">
        <v>3303</v>
      </c>
      <c r="C422" t="s">
        <v>3304</v>
      </c>
      <c r="D422">
        <v>7867</v>
      </c>
      <c r="E422">
        <v>0</v>
      </c>
      <c r="F422">
        <v>0</v>
      </c>
      <c r="G422">
        <v>7867</v>
      </c>
      <c r="H422">
        <v>1.04</v>
      </c>
      <c r="I422">
        <v>8182</v>
      </c>
      <c r="J422">
        <v>0</v>
      </c>
      <c r="K422">
        <v>8182</v>
      </c>
      <c r="L422">
        <v>0</v>
      </c>
      <c r="M422">
        <v>0</v>
      </c>
      <c r="N422">
        <v>0</v>
      </c>
      <c r="O422" t="s">
        <v>3303</v>
      </c>
      <c r="P422">
        <v>8182</v>
      </c>
    </row>
    <row r="423" spans="1:16" x14ac:dyDescent="0.35">
      <c r="A423" t="s">
        <v>3725</v>
      </c>
      <c r="B423" t="s">
        <v>3303</v>
      </c>
      <c r="C423" t="s">
        <v>3304</v>
      </c>
      <c r="D423">
        <v>25011</v>
      </c>
      <c r="E423">
        <v>0</v>
      </c>
      <c r="F423">
        <v>0</v>
      </c>
      <c r="G423">
        <v>25011</v>
      </c>
      <c r="H423">
        <v>1.04</v>
      </c>
      <c r="I423">
        <v>26011</v>
      </c>
      <c r="J423">
        <v>0</v>
      </c>
      <c r="K423">
        <v>26011</v>
      </c>
      <c r="L423">
        <v>0</v>
      </c>
      <c r="M423">
        <v>0</v>
      </c>
      <c r="N423">
        <v>0</v>
      </c>
      <c r="O423" t="s">
        <v>3303</v>
      </c>
      <c r="P423">
        <v>26011</v>
      </c>
    </row>
    <row r="424" spans="1:16" x14ac:dyDescent="0.35">
      <c r="A424" t="s">
        <v>3726</v>
      </c>
      <c r="B424" t="s">
        <v>3303</v>
      </c>
      <c r="C424" t="s">
        <v>3304</v>
      </c>
      <c r="D424">
        <v>25160</v>
      </c>
      <c r="E424">
        <v>0</v>
      </c>
      <c r="F424">
        <v>0</v>
      </c>
      <c r="G424">
        <v>25160</v>
      </c>
      <c r="H424">
        <v>1.04</v>
      </c>
      <c r="I424">
        <v>26166</v>
      </c>
      <c r="J424">
        <v>0</v>
      </c>
      <c r="K424">
        <v>26166</v>
      </c>
      <c r="L424">
        <v>0</v>
      </c>
      <c r="M424">
        <v>0</v>
      </c>
      <c r="N424">
        <v>0</v>
      </c>
      <c r="O424" t="s">
        <v>3303</v>
      </c>
      <c r="P424">
        <v>26166</v>
      </c>
    </row>
    <row r="425" spans="1:16" x14ac:dyDescent="0.35">
      <c r="A425" t="s">
        <v>3727</v>
      </c>
      <c r="B425" t="s">
        <v>3303</v>
      </c>
      <c r="C425" t="s">
        <v>3304</v>
      </c>
      <c r="D425">
        <v>10958</v>
      </c>
      <c r="E425">
        <v>0</v>
      </c>
      <c r="F425">
        <v>0</v>
      </c>
      <c r="G425">
        <v>10958</v>
      </c>
      <c r="H425">
        <v>1.04</v>
      </c>
      <c r="I425">
        <v>11396</v>
      </c>
      <c r="J425">
        <v>0</v>
      </c>
      <c r="K425">
        <v>11396</v>
      </c>
      <c r="L425">
        <v>0</v>
      </c>
      <c r="M425">
        <v>0</v>
      </c>
      <c r="N425">
        <v>0</v>
      </c>
      <c r="O425" t="s">
        <v>3303</v>
      </c>
      <c r="P425">
        <v>11396</v>
      </c>
    </row>
    <row r="426" spans="1:16" x14ac:dyDescent="0.35">
      <c r="A426" t="s">
        <v>3728</v>
      </c>
      <c r="B426" t="s">
        <v>3303</v>
      </c>
      <c r="C426" t="s">
        <v>3304</v>
      </c>
      <c r="D426">
        <v>18430</v>
      </c>
      <c r="E426">
        <v>0</v>
      </c>
      <c r="F426">
        <v>0</v>
      </c>
      <c r="G426">
        <v>18430</v>
      </c>
      <c r="H426">
        <v>1.04</v>
      </c>
      <c r="I426">
        <v>19167</v>
      </c>
      <c r="J426">
        <v>0</v>
      </c>
      <c r="K426">
        <v>19167</v>
      </c>
      <c r="L426">
        <v>0</v>
      </c>
      <c r="M426">
        <v>0</v>
      </c>
      <c r="N426">
        <v>0</v>
      </c>
      <c r="O426" t="s">
        <v>3303</v>
      </c>
      <c r="P426">
        <v>19167</v>
      </c>
    </row>
    <row r="427" spans="1:16" x14ac:dyDescent="0.35">
      <c r="A427" t="s">
        <v>3729</v>
      </c>
      <c r="B427" t="s">
        <v>3303</v>
      </c>
      <c r="C427" t="s">
        <v>3304</v>
      </c>
      <c r="D427">
        <v>0</v>
      </c>
      <c r="E427">
        <v>0</v>
      </c>
      <c r="F427">
        <v>0</v>
      </c>
      <c r="G427">
        <v>0</v>
      </c>
      <c r="H427">
        <v>1.04</v>
      </c>
      <c r="I427">
        <v>0</v>
      </c>
      <c r="J427">
        <v>0</v>
      </c>
      <c r="K427">
        <v>0</v>
      </c>
      <c r="L427">
        <v>0</v>
      </c>
      <c r="M427">
        <v>0</v>
      </c>
      <c r="N427">
        <v>0</v>
      </c>
      <c r="O427" t="s">
        <v>3303</v>
      </c>
      <c r="P427">
        <v>0</v>
      </c>
    </row>
    <row r="428" spans="1:16" x14ac:dyDescent="0.35">
      <c r="A428" t="s">
        <v>3730</v>
      </c>
      <c r="B428" t="s">
        <v>3303</v>
      </c>
      <c r="C428" t="s">
        <v>3304</v>
      </c>
      <c r="D428">
        <v>114017</v>
      </c>
      <c r="E428">
        <v>0</v>
      </c>
      <c r="F428">
        <v>0</v>
      </c>
      <c r="G428">
        <v>114017</v>
      </c>
      <c r="H428">
        <v>1.04</v>
      </c>
      <c r="I428">
        <v>118578</v>
      </c>
      <c r="J428">
        <v>0</v>
      </c>
      <c r="K428">
        <v>118578</v>
      </c>
      <c r="L428">
        <v>5904</v>
      </c>
      <c r="M428">
        <v>0</v>
      </c>
      <c r="N428">
        <v>0</v>
      </c>
      <c r="O428" t="s">
        <v>3303</v>
      </c>
      <c r="P428">
        <v>124482</v>
      </c>
    </row>
    <row r="429" spans="1:16" x14ac:dyDescent="0.35">
      <c r="A429" t="s">
        <v>3731</v>
      </c>
      <c r="B429" t="s">
        <v>3303</v>
      </c>
      <c r="C429" t="s">
        <v>3304</v>
      </c>
      <c r="D429">
        <v>30076</v>
      </c>
      <c r="E429">
        <v>0</v>
      </c>
      <c r="F429">
        <v>0</v>
      </c>
      <c r="G429">
        <v>30076</v>
      </c>
      <c r="H429">
        <v>1.04</v>
      </c>
      <c r="I429">
        <v>31279</v>
      </c>
      <c r="J429">
        <v>0</v>
      </c>
      <c r="K429">
        <v>31279</v>
      </c>
      <c r="L429">
        <v>0</v>
      </c>
      <c r="M429">
        <v>0</v>
      </c>
      <c r="N429">
        <v>0</v>
      </c>
      <c r="O429" t="s">
        <v>3303</v>
      </c>
      <c r="P429">
        <v>31279</v>
      </c>
    </row>
    <row r="430" spans="1:16" x14ac:dyDescent="0.35">
      <c r="A430" t="s">
        <v>3732</v>
      </c>
      <c r="B430" t="s">
        <v>3303</v>
      </c>
      <c r="C430" t="s">
        <v>3304</v>
      </c>
      <c r="D430">
        <v>86789</v>
      </c>
      <c r="E430">
        <v>0</v>
      </c>
      <c r="F430">
        <v>0</v>
      </c>
      <c r="G430">
        <v>86789</v>
      </c>
      <c r="H430">
        <v>1.04</v>
      </c>
      <c r="I430">
        <v>90261</v>
      </c>
      <c r="J430">
        <v>0</v>
      </c>
      <c r="K430">
        <v>90261</v>
      </c>
      <c r="L430">
        <v>0</v>
      </c>
      <c r="M430">
        <v>0</v>
      </c>
      <c r="N430">
        <v>0</v>
      </c>
      <c r="O430" t="s">
        <v>3303</v>
      </c>
      <c r="P430">
        <v>90261</v>
      </c>
    </row>
    <row r="431" spans="1:16" x14ac:dyDescent="0.35">
      <c r="A431" t="s">
        <v>3733</v>
      </c>
      <c r="B431" t="s">
        <v>1077</v>
      </c>
      <c r="C431" t="s">
        <v>3376</v>
      </c>
      <c r="D431" t="s">
        <v>3303</v>
      </c>
      <c r="E431" t="s">
        <v>3303</v>
      </c>
      <c r="F431" t="s">
        <v>3303</v>
      </c>
      <c r="G431" t="s">
        <v>3303</v>
      </c>
      <c r="H431">
        <v>1.04</v>
      </c>
      <c r="I431" t="s">
        <v>3303</v>
      </c>
      <c r="J431" t="s">
        <v>3303</v>
      </c>
      <c r="K431">
        <v>100854</v>
      </c>
      <c r="L431" t="s">
        <v>3303</v>
      </c>
      <c r="M431" t="s">
        <v>3303</v>
      </c>
      <c r="N431" t="s">
        <v>3303</v>
      </c>
      <c r="O431" t="s">
        <v>3303</v>
      </c>
      <c r="P431">
        <v>100854</v>
      </c>
    </row>
    <row r="432" spans="1:16" x14ac:dyDescent="0.35">
      <c r="A432" t="s">
        <v>3734</v>
      </c>
      <c r="B432" t="s">
        <v>425</v>
      </c>
      <c r="C432" t="s">
        <v>3376</v>
      </c>
      <c r="D432">
        <v>3463211</v>
      </c>
      <c r="E432">
        <v>0</v>
      </c>
      <c r="F432">
        <v>0</v>
      </c>
      <c r="G432">
        <v>3463211</v>
      </c>
      <c r="H432">
        <v>1.04</v>
      </c>
      <c r="I432">
        <v>3601739</v>
      </c>
      <c r="J432">
        <v>0</v>
      </c>
      <c r="K432">
        <v>3601739</v>
      </c>
      <c r="L432">
        <v>0</v>
      </c>
      <c r="M432">
        <v>0</v>
      </c>
      <c r="N432">
        <v>0</v>
      </c>
      <c r="O432" t="s">
        <v>3303</v>
      </c>
      <c r="P432">
        <v>3601739</v>
      </c>
    </row>
    <row r="433" spans="1:16" x14ac:dyDescent="0.35">
      <c r="A433" t="s">
        <v>3735</v>
      </c>
      <c r="B433" t="s">
        <v>3303</v>
      </c>
      <c r="C433" t="s">
        <v>3304</v>
      </c>
      <c r="D433">
        <v>221357</v>
      </c>
      <c r="E433">
        <v>0</v>
      </c>
      <c r="F433">
        <v>0</v>
      </c>
      <c r="G433">
        <v>221357</v>
      </c>
      <c r="H433">
        <v>1.04</v>
      </c>
      <c r="I433">
        <v>230211</v>
      </c>
      <c r="J433">
        <v>0</v>
      </c>
      <c r="K433">
        <v>230211</v>
      </c>
      <c r="L433">
        <v>0</v>
      </c>
      <c r="M433">
        <v>0</v>
      </c>
      <c r="N433">
        <v>0</v>
      </c>
      <c r="O433" t="s">
        <v>3303</v>
      </c>
      <c r="P433">
        <v>230211</v>
      </c>
    </row>
    <row r="434" spans="1:16" x14ac:dyDescent="0.35">
      <c r="A434" t="s">
        <v>3736</v>
      </c>
      <c r="B434" t="s">
        <v>3303</v>
      </c>
      <c r="C434" t="s">
        <v>3304</v>
      </c>
      <c r="D434">
        <v>87332</v>
      </c>
      <c r="E434">
        <v>0</v>
      </c>
      <c r="F434">
        <v>0</v>
      </c>
      <c r="G434">
        <v>87332</v>
      </c>
      <c r="H434">
        <v>1.04</v>
      </c>
      <c r="I434">
        <v>90825</v>
      </c>
      <c r="J434">
        <v>0</v>
      </c>
      <c r="K434">
        <v>90825</v>
      </c>
      <c r="L434">
        <v>0</v>
      </c>
      <c r="M434">
        <v>0</v>
      </c>
      <c r="N434">
        <v>0</v>
      </c>
      <c r="O434" t="s">
        <v>3303</v>
      </c>
      <c r="P434">
        <v>90825</v>
      </c>
    </row>
    <row r="435" spans="1:16" x14ac:dyDescent="0.35">
      <c r="A435" t="s">
        <v>3737</v>
      </c>
      <c r="B435" t="s">
        <v>3303</v>
      </c>
      <c r="C435" t="s">
        <v>3304</v>
      </c>
      <c r="D435">
        <v>204854</v>
      </c>
      <c r="E435">
        <v>0</v>
      </c>
      <c r="F435">
        <v>0</v>
      </c>
      <c r="G435">
        <v>204854</v>
      </c>
      <c r="H435">
        <v>1.04</v>
      </c>
      <c r="I435">
        <v>213048</v>
      </c>
      <c r="J435">
        <v>0</v>
      </c>
      <c r="K435">
        <v>213048</v>
      </c>
      <c r="L435">
        <v>0</v>
      </c>
      <c r="M435">
        <v>0</v>
      </c>
      <c r="N435">
        <v>0</v>
      </c>
      <c r="O435" t="s">
        <v>3303</v>
      </c>
      <c r="P435">
        <v>213048</v>
      </c>
    </row>
    <row r="436" spans="1:16" x14ac:dyDescent="0.35">
      <c r="A436" t="s">
        <v>3738</v>
      </c>
      <c r="B436" t="s">
        <v>425</v>
      </c>
      <c r="C436" t="s">
        <v>3376</v>
      </c>
      <c r="D436">
        <v>80558</v>
      </c>
      <c r="E436">
        <v>0</v>
      </c>
      <c r="F436">
        <v>0</v>
      </c>
      <c r="G436">
        <v>80558</v>
      </c>
      <c r="H436">
        <v>1.04</v>
      </c>
      <c r="I436">
        <v>83780</v>
      </c>
      <c r="J436">
        <v>0</v>
      </c>
      <c r="K436">
        <v>74902</v>
      </c>
      <c r="L436">
        <v>0</v>
      </c>
      <c r="M436">
        <v>0</v>
      </c>
      <c r="N436">
        <v>0</v>
      </c>
      <c r="O436" t="s">
        <v>3303</v>
      </c>
      <c r="P436">
        <v>74902</v>
      </c>
    </row>
    <row r="437" spans="1:16" x14ac:dyDescent="0.35">
      <c r="A437" t="s">
        <v>3739</v>
      </c>
      <c r="B437" t="s">
        <v>3303</v>
      </c>
      <c r="C437" t="s">
        <v>3304</v>
      </c>
      <c r="D437">
        <v>183261</v>
      </c>
      <c r="E437">
        <v>0</v>
      </c>
      <c r="F437">
        <v>0</v>
      </c>
      <c r="G437">
        <v>183261</v>
      </c>
      <c r="H437">
        <v>1.04</v>
      </c>
      <c r="I437">
        <v>190591</v>
      </c>
      <c r="J437">
        <v>0</v>
      </c>
      <c r="K437">
        <v>190591</v>
      </c>
      <c r="L437">
        <v>0</v>
      </c>
      <c r="M437">
        <v>0</v>
      </c>
      <c r="N437">
        <v>0</v>
      </c>
      <c r="O437" t="s">
        <v>3303</v>
      </c>
      <c r="P437">
        <v>190591</v>
      </c>
    </row>
    <row r="438" spans="1:16" x14ac:dyDescent="0.35">
      <c r="A438" t="s">
        <v>3740</v>
      </c>
      <c r="B438" t="s">
        <v>3303</v>
      </c>
      <c r="C438" t="s">
        <v>3304</v>
      </c>
      <c r="D438">
        <v>275334</v>
      </c>
      <c r="E438">
        <v>0</v>
      </c>
      <c r="F438">
        <v>0</v>
      </c>
      <c r="G438">
        <v>275334</v>
      </c>
      <c r="H438">
        <v>1.04</v>
      </c>
      <c r="I438">
        <v>286347</v>
      </c>
      <c r="J438">
        <v>0</v>
      </c>
      <c r="K438">
        <v>286347</v>
      </c>
      <c r="L438">
        <v>0</v>
      </c>
      <c r="M438">
        <v>0</v>
      </c>
      <c r="N438">
        <v>0</v>
      </c>
      <c r="O438" t="s">
        <v>3303</v>
      </c>
      <c r="P438">
        <v>286347</v>
      </c>
    </row>
    <row r="439" spans="1:16" x14ac:dyDescent="0.35">
      <c r="A439" t="s">
        <v>3741</v>
      </c>
      <c r="B439" t="s">
        <v>3303</v>
      </c>
      <c r="C439" t="s">
        <v>3304</v>
      </c>
      <c r="D439">
        <v>13275222</v>
      </c>
      <c r="E439">
        <v>0</v>
      </c>
      <c r="F439">
        <v>0</v>
      </c>
      <c r="G439">
        <v>13275222</v>
      </c>
      <c r="H439">
        <v>1.04</v>
      </c>
      <c r="I439">
        <v>13806231</v>
      </c>
      <c r="J439">
        <v>0</v>
      </c>
      <c r="K439">
        <v>13806231</v>
      </c>
      <c r="L439">
        <v>380443</v>
      </c>
      <c r="M439">
        <v>213461</v>
      </c>
      <c r="N439">
        <v>588518</v>
      </c>
      <c r="O439" t="s">
        <v>3303</v>
      </c>
      <c r="P439">
        <v>14988653</v>
      </c>
    </row>
    <row r="440" spans="1:16" x14ac:dyDescent="0.35">
      <c r="A440" t="s">
        <v>3742</v>
      </c>
      <c r="B440" t="s">
        <v>3303</v>
      </c>
      <c r="C440" t="s">
        <v>3304</v>
      </c>
      <c r="D440">
        <v>43855</v>
      </c>
      <c r="E440">
        <v>0</v>
      </c>
      <c r="F440">
        <v>0</v>
      </c>
      <c r="G440">
        <v>43855</v>
      </c>
      <c r="H440">
        <v>1.04</v>
      </c>
      <c r="I440">
        <v>45609</v>
      </c>
      <c r="J440">
        <v>0</v>
      </c>
      <c r="K440">
        <v>45609</v>
      </c>
      <c r="L440">
        <v>0</v>
      </c>
      <c r="M440">
        <v>0</v>
      </c>
      <c r="N440">
        <v>0</v>
      </c>
      <c r="O440" t="s">
        <v>3303</v>
      </c>
      <c r="P440">
        <v>45609</v>
      </c>
    </row>
    <row r="441" spans="1:16" x14ac:dyDescent="0.35">
      <c r="A441" t="s">
        <v>3743</v>
      </c>
      <c r="B441" t="s">
        <v>3303</v>
      </c>
      <c r="C441" t="s">
        <v>3304</v>
      </c>
      <c r="D441">
        <v>40740</v>
      </c>
      <c r="E441">
        <v>0</v>
      </c>
      <c r="F441">
        <v>0</v>
      </c>
      <c r="G441">
        <v>40740</v>
      </c>
      <c r="H441">
        <v>1.04</v>
      </c>
      <c r="I441">
        <v>42370</v>
      </c>
      <c r="J441">
        <v>0</v>
      </c>
      <c r="K441">
        <v>42370</v>
      </c>
      <c r="L441">
        <v>0</v>
      </c>
      <c r="M441">
        <v>0</v>
      </c>
      <c r="N441">
        <v>0</v>
      </c>
      <c r="O441" t="s">
        <v>3303</v>
      </c>
      <c r="P441">
        <v>42370</v>
      </c>
    </row>
    <row r="442" spans="1:16" x14ac:dyDescent="0.35">
      <c r="A442" t="s">
        <v>3744</v>
      </c>
      <c r="B442" t="s">
        <v>3303</v>
      </c>
      <c r="C442" t="s">
        <v>3304</v>
      </c>
      <c r="D442">
        <v>7842</v>
      </c>
      <c r="E442">
        <v>0</v>
      </c>
      <c r="F442">
        <v>0</v>
      </c>
      <c r="G442">
        <v>7842</v>
      </c>
      <c r="H442">
        <v>1.04</v>
      </c>
      <c r="I442">
        <v>8156</v>
      </c>
      <c r="J442">
        <v>0</v>
      </c>
      <c r="K442">
        <v>8156</v>
      </c>
      <c r="L442">
        <v>0</v>
      </c>
      <c r="M442">
        <v>0</v>
      </c>
      <c r="N442">
        <v>0</v>
      </c>
      <c r="O442" t="s">
        <v>3303</v>
      </c>
      <c r="P442">
        <v>8156</v>
      </c>
    </row>
    <row r="443" spans="1:16" x14ac:dyDescent="0.35">
      <c r="A443" t="s">
        <v>3745</v>
      </c>
      <c r="B443" t="s">
        <v>3303</v>
      </c>
      <c r="C443" t="s">
        <v>3304</v>
      </c>
      <c r="D443">
        <v>29008</v>
      </c>
      <c r="E443">
        <v>0</v>
      </c>
      <c r="F443">
        <v>0</v>
      </c>
      <c r="G443">
        <v>29008</v>
      </c>
      <c r="H443">
        <v>1.04</v>
      </c>
      <c r="I443">
        <v>30168</v>
      </c>
      <c r="J443">
        <v>0</v>
      </c>
      <c r="K443">
        <v>30168</v>
      </c>
      <c r="L443">
        <v>0</v>
      </c>
      <c r="M443">
        <v>0</v>
      </c>
      <c r="N443">
        <v>0</v>
      </c>
      <c r="O443" t="s">
        <v>3303</v>
      </c>
      <c r="P443">
        <v>30168</v>
      </c>
    </row>
    <row r="444" spans="1:16" x14ac:dyDescent="0.35">
      <c r="A444" t="s">
        <v>3746</v>
      </c>
      <c r="B444" t="s">
        <v>3303</v>
      </c>
      <c r="C444" t="s">
        <v>3304</v>
      </c>
      <c r="D444">
        <v>16097</v>
      </c>
      <c r="E444">
        <v>0</v>
      </c>
      <c r="F444">
        <v>0</v>
      </c>
      <c r="G444">
        <v>16097</v>
      </c>
      <c r="H444">
        <v>1.04</v>
      </c>
      <c r="I444">
        <v>16741</v>
      </c>
      <c r="J444">
        <v>0</v>
      </c>
      <c r="K444">
        <v>16741</v>
      </c>
      <c r="L444">
        <v>0</v>
      </c>
      <c r="M444">
        <v>0</v>
      </c>
      <c r="N444">
        <v>0</v>
      </c>
      <c r="O444" t="s">
        <v>3303</v>
      </c>
      <c r="P444">
        <v>16741</v>
      </c>
    </row>
    <row r="445" spans="1:16" x14ac:dyDescent="0.35">
      <c r="A445" t="s">
        <v>3747</v>
      </c>
      <c r="B445" t="s">
        <v>3303</v>
      </c>
      <c r="C445" t="s">
        <v>3304</v>
      </c>
      <c r="D445">
        <v>13710</v>
      </c>
      <c r="E445">
        <v>0</v>
      </c>
      <c r="F445">
        <v>0</v>
      </c>
      <c r="G445">
        <v>13710</v>
      </c>
      <c r="H445">
        <v>1.04</v>
      </c>
      <c r="I445">
        <v>14258</v>
      </c>
      <c r="J445">
        <v>0</v>
      </c>
      <c r="K445">
        <v>14258</v>
      </c>
      <c r="L445">
        <v>0</v>
      </c>
      <c r="M445">
        <v>0</v>
      </c>
      <c r="N445">
        <v>0</v>
      </c>
      <c r="O445" t="s">
        <v>3303</v>
      </c>
      <c r="P445">
        <v>14258</v>
      </c>
    </row>
    <row r="446" spans="1:16" x14ac:dyDescent="0.35">
      <c r="A446" t="s">
        <v>3748</v>
      </c>
      <c r="B446" t="s">
        <v>3303</v>
      </c>
      <c r="C446" t="s">
        <v>3304</v>
      </c>
      <c r="D446">
        <v>5965</v>
      </c>
      <c r="E446">
        <v>0</v>
      </c>
      <c r="F446">
        <v>0</v>
      </c>
      <c r="G446">
        <v>5965</v>
      </c>
      <c r="H446">
        <v>1.04</v>
      </c>
      <c r="I446">
        <v>6204</v>
      </c>
      <c r="J446">
        <v>0</v>
      </c>
      <c r="K446">
        <v>6204</v>
      </c>
      <c r="L446">
        <v>0</v>
      </c>
      <c r="M446">
        <v>0</v>
      </c>
      <c r="N446">
        <v>0</v>
      </c>
      <c r="O446" t="s">
        <v>3303</v>
      </c>
      <c r="P446">
        <v>6204</v>
      </c>
    </row>
    <row r="447" spans="1:16" x14ac:dyDescent="0.35">
      <c r="A447" t="s">
        <v>3749</v>
      </c>
      <c r="B447" t="s">
        <v>3303</v>
      </c>
      <c r="C447" t="s">
        <v>3304</v>
      </c>
      <c r="D447">
        <v>45479</v>
      </c>
      <c r="E447">
        <v>0</v>
      </c>
      <c r="F447">
        <v>0</v>
      </c>
      <c r="G447">
        <v>45479</v>
      </c>
      <c r="H447">
        <v>1.04</v>
      </c>
      <c r="I447">
        <v>47298</v>
      </c>
      <c r="J447">
        <v>0</v>
      </c>
      <c r="K447">
        <v>47298</v>
      </c>
      <c r="L447">
        <v>0</v>
      </c>
      <c r="M447">
        <v>0</v>
      </c>
      <c r="N447">
        <v>0</v>
      </c>
      <c r="O447" t="s">
        <v>3303</v>
      </c>
      <c r="P447">
        <v>47298</v>
      </c>
    </row>
    <row r="448" spans="1:16" x14ac:dyDescent="0.35">
      <c r="A448" t="s">
        <v>3750</v>
      </c>
      <c r="B448" t="s">
        <v>3303</v>
      </c>
      <c r="C448" t="s">
        <v>3304</v>
      </c>
      <c r="D448">
        <v>37771</v>
      </c>
      <c r="E448">
        <v>0</v>
      </c>
      <c r="F448">
        <v>0</v>
      </c>
      <c r="G448">
        <v>37771</v>
      </c>
      <c r="H448">
        <v>1.04</v>
      </c>
      <c r="I448">
        <v>39282</v>
      </c>
      <c r="J448">
        <v>0</v>
      </c>
      <c r="K448">
        <v>39282</v>
      </c>
      <c r="L448">
        <v>0</v>
      </c>
      <c r="M448">
        <v>0</v>
      </c>
      <c r="N448">
        <v>0</v>
      </c>
      <c r="O448" t="s">
        <v>3303</v>
      </c>
      <c r="P448">
        <v>39282</v>
      </c>
    </row>
    <row r="449" spans="1:16" x14ac:dyDescent="0.35">
      <c r="A449" t="s">
        <v>3751</v>
      </c>
      <c r="B449" t="s">
        <v>3303</v>
      </c>
      <c r="C449" t="s">
        <v>3304</v>
      </c>
      <c r="D449">
        <v>21316</v>
      </c>
      <c r="E449">
        <v>0</v>
      </c>
      <c r="F449">
        <v>0</v>
      </c>
      <c r="G449">
        <v>21316</v>
      </c>
      <c r="H449">
        <v>1.04</v>
      </c>
      <c r="I449">
        <v>22169</v>
      </c>
      <c r="J449">
        <v>0</v>
      </c>
      <c r="K449">
        <v>22169</v>
      </c>
      <c r="L449">
        <v>0</v>
      </c>
      <c r="M449">
        <v>0</v>
      </c>
      <c r="N449">
        <v>0</v>
      </c>
      <c r="O449" t="s">
        <v>3303</v>
      </c>
      <c r="P449">
        <v>22169</v>
      </c>
    </row>
    <row r="450" spans="1:16" x14ac:dyDescent="0.35">
      <c r="A450" t="s">
        <v>3752</v>
      </c>
      <c r="B450" t="s">
        <v>3303</v>
      </c>
      <c r="C450" t="s">
        <v>3304</v>
      </c>
      <c r="D450">
        <v>8457</v>
      </c>
      <c r="E450">
        <v>0</v>
      </c>
      <c r="F450">
        <v>0</v>
      </c>
      <c r="G450">
        <v>8457</v>
      </c>
      <c r="H450">
        <v>1.04</v>
      </c>
      <c r="I450">
        <v>8795</v>
      </c>
      <c r="J450">
        <v>0</v>
      </c>
      <c r="K450">
        <v>8795</v>
      </c>
      <c r="L450">
        <v>0</v>
      </c>
      <c r="M450">
        <v>0</v>
      </c>
      <c r="N450">
        <v>0</v>
      </c>
      <c r="O450" t="s">
        <v>3303</v>
      </c>
      <c r="P450">
        <v>8795</v>
      </c>
    </row>
    <row r="451" spans="1:16" x14ac:dyDescent="0.35">
      <c r="A451" t="s">
        <v>3753</v>
      </c>
      <c r="B451" t="s">
        <v>3303</v>
      </c>
      <c r="C451" t="s">
        <v>3304</v>
      </c>
      <c r="D451">
        <v>44211</v>
      </c>
      <c r="E451">
        <v>0</v>
      </c>
      <c r="F451">
        <v>0</v>
      </c>
      <c r="G451">
        <v>44211</v>
      </c>
      <c r="H451">
        <v>1.04</v>
      </c>
      <c r="I451">
        <v>45979</v>
      </c>
      <c r="J451">
        <v>0</v>
      </c>
      <c r="K451">
        <v>45979</v>
      </c>
      <c r="L451">
        <v>0</v>
      </c>
      <c r="M451">
        <v>0</v>
      </c>
      <c r="N451">
        <v>0</v>
      </c>
      <c r="O451" t="s">
        <v>3303</v>
      </c>
      <c r="P451">
        <v>45979</v>
      </c>
    </row>
    <row r="452" spans="1:16" x14ac:dyDescent="0.35">
      <c r="A452" t="s">
        <v>3754</v>
      </c>
      <c r="B452" t="s">
        <v>3303</v>
      </c>
      <c r="C452" t="s">
        <v>3304</v>
      </c>
      <c r="D452">
        <v>10656</v>
      </c>
      <c r="E452">
        <v>0</v>
      </c>
      <c r="F452">
        <v>0</v>
      </c>
      <c r="G452">
        <v>10656</v>
      </c>
      <c r="H452">
        <v>1.04</v>
      </c>
      <c r="I452">
        <v>11082</v>
      </c>
      <c r="J452">
        <v>0</v>
      </c>
      <c r="K452">
        <v>11082</v>
      </c>
      <c r="L452">
        <v>0</v>
      </c>
      <c r="M452">
        <v>0</v>
      </c>
      <c r="N452">
        <v>0</v>
      </c>
      <c r="O452" t="s">
        <v>3303</v>
      </c>
      <c r="P452">
        <v>11082</v>
      </c>
    </row>
    <row r="453" spans="1:16" x14ac:dyDescent="0.35">
      <c r="A453" t="s">
        <v>3755</v>
      </c>
      <c r="B453" t="s">
        <v>3303</v>
      </c>
      <c r="C453" t="s">
        <v>3304</v>
      </c>
      <c r="D453">
        <v>24877</v>
      </c>
      <c r="E453">
        <v>0</v>
      </c>
      <c r="F453">
        <v>0</v>
      </c>
      <c r="G453">
        <v>24877</v>
      </c>
      <c r="H453">
        <v>1.04</v>
      </c>
      <c r="I453">
        <v>25872</v>
      </c>
      <c r="J453">
        <v>0</v>
      </c>
      <c r="K453">
        <v>25872</v>
      </c>
      <c r="L453">
        <v>0</v>
      </c>
      <c r="M453">
        <v>0</v>
      </c>
      <c r="N453">
        <v>0</v>
      </c>
      <c r="O453" t="s">
        <v>3303</v>
      </c>
      <c r="P453">
        <v>25872</v>
      </c>
    </row>
    <row r="454" spans="1:16" x14ac:dyDescent="0.35">
      <c r="A454" t="s">
        <v>3756</v>
      </c>
      <c r="B454" t="s">
        <v>3303</v>
      </c>
      <c r="C454" t="s">
        <v>3304</v>
      </c>
      <c r="D454">
        <v>40481</v>
      </c>
      <c r="E454">
        <v>0</v>
      </c>
      <c r="F454">
        <v>0</v>
      </c>
      <c r="G454">
        <v>40481</v>
      </c>
      <c r="H454">
        <v>1.04</v>
      </c>
      <c r="I454">
        <v>42100</v>
      </c>
      <c r="J454">
        <v>0</v>
      </c>
      <c r="K454">
        <v>42100</v>
      </c>
      <c r="L454">
        <v>0</v>
      </c>
      <c r="M454">
        <v>0</v>
      </c>
      <c r="N454">
        <v>0</v>
      </c>
      <c r="O454" t="s">
        <v>3303</v>
      </c>
      <c r="P454">
        <v>42100</v>
      </c>
    </row>
    <row r="455" spans="1:16" x14ac:dyDescent="0.35">
      <c r="A455" t="s">
        <v>3757</v>
      </c>
      <c r="B455" t="s">
        <v>3303</v>
      </c>
      <c r="C455" t="s">
        <v>3304</v>
      </c>
      <c r="D455">
        <v>335790</v>
      </c>
      <c r="E455">
        <v>0</v>
      </c>
      <c r="F455">
        <v>0</v>
      </c>
      <c r="G455">
        <v>335790</v>
      </c>
      <c r="H455">
        <v>1.04</v>
      </c>
      <c r="I455">
        <v>349222</v>
      </c>
      <c r="J455">
        <v>0</v>
      </c>
      <c r="K455">
        <v>349222</v>
      </c>
      <c r="L455">
        <v>0</v>
      </c>
      <c r="M455">
        <v>0</v>
      </c>
      <c r="N455">
        <v>0</v>
      </c>
      <c r="O455" t="s">
        <v>3303</v>
      </c>
      <c r="P455">
        <v>349222</v>
      </c>
    </row>
    <row r="456" spans="1:16" x14ac:dyDescent="0.35">
      <c r="A456" t="s">
        <v>3758</v>
      </c>
      <c r="B456" t="s">
        <v>3303</v>
      </c>
      <c r="C456" t="s">
        <v>3304</v>
      </c>
      <c r="D456">
        <v>262599</v>
      </c>
      <c r="E456">
        <v>0</v>
      </c>
      <c r="F456">
        <v>0</v>
      </c>
      <c r="G456">
        <v>262599</v>
      </c>
      <c r="H456">
        <v>1.04</v>
      </c>
      <c r="I456">
        <v>273103</v>
      </c>
      <c r="J456">
        <v>0</v>
      </c>
      <c r="K456">
        <v>273103</v>
      </c>
      <c r="L456">
        <v>0</v>
      </c>
      <c r="M456">
        <v>0</v>
      </c>
      <c r="N456">
        <v>0</v>
      </c>
      <c r="O456" t="s">
        <v>3303</v>
      </c>
      <c r="P456">
        <v>273103</v>
      </c>
    </row>
    <row r="457" spans="1:16" x14ac:dyDescent="0.35">
      <c r="A457" t="s">
        <v>3759</v>
      </c>
      <c r="B457" t="s">
        <v>3303</v>
      </c>
      <c r="C457" t="s">
        <v>3304</v>
      </c>
      <c r="D457">
        <v>5630296</v>
      </c>
      <c r="E457">
        <v>0</v>
      </c>
      <c r="F457">
        <v>0</v>
      </c>
      <c r="G457">
        <v>5630296</v>
      </c>
      <c r="H457">
        <v>1.04</v>
      </c>
      <c r="I457">
        <v>5855508</v>
      </c>
      <c r="J457">
        <v>0</v>
      </c>
      <c r="K457">
        <v>5855508</v>
      </c>
      <c r="L457">
        <v>161497</v>
      </c>
      <c r="M457">
        <v>0</v>
      </c>
      <c r="N457">
        <v>0</v>
      </c>
      <c r="O457" t="s">
        <v>3303</v>
      </c>
      <c r="P457">
        <v>6017005</v>
      </c>
    </row>
    <row r="458" spans="1:16" x14ac:dyDescent="0.35">
      <c r="A458" t="s">
        <v>3760</v>
      </c>
      <c r="B458" t="s">
        <v>3303</v>
      </c>
      <c r="C458" t="s">
        <v>3304</v>
      </c>
      <c r="D458">
        <v>8679</v>
      </c>
      <c r="E458">
        <v>0</v>
      </c>
      <c r="F458">
        <v>0</v>
      </c>
      <c r="G458">
        <v>8679</v>
      </c>
      <c r="H458">
        <v>1.04</v>
      </c>
      <c r="I458">
        <v>9026</v>
      </c>
      <c r="J458">
        <v>0</v>
      </c>
      <c r="K458">
        <v>9026</v>
      </c>
      <c r="L458">
        <v>0</v>
      </c>
      <c r="M458">
        <v>0</v>
      </c>
      <c r="N458">
        <v>0</v>
      </c>
      <c r="O458" t="s">
        <v>3303</v>
      </c>
      <c r="P458">
        <v>9026</v>
      </c>
    </row>
    <row r="459" spans="1:16" x14ac:dyDescent="0.35">
      <c r="A459" t="s">
        <v>3761</v>
      </c>
      <c r="B459" t="s">
        <v>3303</v>
      </c>
      <c r="C459" t="s">
        <v>3304</v>
      </c>
      <c r="D459">
        <v>14892</v>
      </c>
      <c r="E459">
        <v>0</v>
      </c>
      <c r="F459">
        <v>0</v>
      </c>
      <c r="G459">
        <v>14892</v>
      </c>
      <c r="H459">
        <v>1.04</v>
      </c>
      <c r="I459">
        <v>15488</v>
      </c>
      <c r="J459">
        <v>0</v>
      </c>
      <c r="K459">
        <v>15488</v>
      </c>
      <c r="L459">
        <v>0</v>
      </c>
      <c r="M459">
        <v>0</v>
      </c>
      <c r="N459">
        <v>0</v>
      </c>
      <c r="O459" t="s">
        <v>3303</v>
      </c>
      <c r="P459">
        <v>15488</v>
      </c>
    </row>
    <row r="460" spans="1:16" x14ac:dyDescent="0.35">
      <c r="A460" t="s">
        <v>3762</v>
      </c>
      <c r="B460" t="s">
        <v>3303</v>
      </c>
      <c r="C460" t="s">
        <v>3304</v>
      </c>
      <c r="D460">
        <v>117701</v>
      </c>
      <c r="E460">
        <v>0</v>
      </c>
      <c r="F460">
        <v>0</v>
      </c>
      <c r="G460">
        <v>117701</v>
      </c>
      <c r="H460">
        <v>1.04</v>
      </c>
      <c r="I460">
        <v>122409</v>
      </c>
      <c r="J460">
        <v>0</v>
      </c>
      <c r="K460">
        <v>122409</v>
      </c>
      <c r="L460">
        <v>4768</v>
      </c>
      <c r="M460">
        <v>0</v>
      </c>
      <c r="N460">
        <v>0</v>
      </c>
      <c r="O460" t="s">
        <v>3303</v>
      </c>
      <c r="P460">
        <v>127177</v>
      </c>
    </row>
    <row r="461" spans="1:16" x14ac:dyDescent="0.35">
      <c r="A461" t="s">
        <v>3763</v>
      </c>
      <c r="B461" t="s">
        <v>3303</v>
      </c>
      <c r="C461" t="s">
        <v>3304</v>
      </c>
      <c r="D461">
        <v>138779</v>
      </c>
      <c r="E461">
        <v>0</v>
      </c>
      <c r="F461">
        <v>0</v>
      </c>
      <c r="G461">
        <v>138779</v>
      </c>
      <c r="H461">
        <v>1.1000000000000001</v>
      </c>
      <c r="I461">
        <v>152657</v>
      </c>
      <c r="J461">
        <v>50000</v>
      </c>
      <c r="K461">
        <v>202657</v>
      </c>
      <c r="L461">
        <v>0</v>
      </c>
      <c r="M461">
        <v>0</v>
      </c>
      <c r="N461">
        <v>0</v>
      </c>
      <c r="O461" t="s">
        <v>3303</v>
      </c>
      <c r="P461">
        <v>202657</v>
      </c>
    </row>
    <row r="462" spans="1:16" x14ac:dyDescent="0.35">
      <c r="A462" t="s">
        <v>3764</v>
      </c>
      <c r="B462" t="s">
        <v>3303</v>
      </c>
      <c r="C462" t="s">
        <v>3304</v>
      </c>
      <c r="D462">
        <v>259608</v>
      </c>
      <c r="E462">
        <v>0</v>
      </c>
      <c r="F462">
        <v>0</v>
      </c>
      <c r="G462">
        <v>259608</v>
      </c>
      <c r="H462">
        <v>1.04</v>
      </c>
      <c r="I462">
        <v>269992</v>
      </c>
      <c r="J462">
        <v>0</v>
      </c>
      <c r="K462">
        <v>269992</v>
      </c>
      <c r="L462">
        <v>18876</v>
      </c>
      <c r="M462">
        <v>0</v>
      </c>
      <c r="N462">
        <v>0</v>
      </c>
      <c r="O462" t="s">
        <v>3303</v>
      </c>
      <c r="P462">
        <v>288868</v>
      </c>
    </row>
    <row r="463" spans="1:16" x14ac:dyDescent="0.35">
      <c r="A463" t="s">
        <v>3765</v>
      </c>
      <c r="B463" t="s">
        <v>3303</v>
      </c>
      <c r="C463" t="s">
        <v>3304</v>
      </c>
      <c r="D463">
        <v>85609</v>
      </c>
      <c r="E463">
        <v>0</v>
      </c>
      <c r="F463">
        <v>0</v>
      </c>
      <c r="G463">
        <v>85609</v>
      </c>
      <c r="H463">
        <v>1.04</v>
      </c>
      <c r="I463">
        <v>89033</v>
      </c>
      <c r="J463">
        <v>0</v>
      </c>
      <c r="K463">
        <v>89033</v>
      </c>
      <c r="L463">
        <v>2818</v>
      </c>
      <c r="M463">
        <v>0</v>
      </c>
      <c r="N463">
        <v>0</v>
      </c>
      <c r="O463" t="s">
        <v>3303</v>
      </c>
      <c r="P463">
        <v>91851</v>
      </c>
    </row>
    <row r="464" spans="1:16" x14ac:dyDescent="0.35">
      <c r="A464" t="s">
        <v>3766</v>
      </c>
      <c r="B464" t="s">
        <v>3303</v>
      </c>
      <c r="C464" t="s">
        <v>3304</v>
      </c>
      <c r="D464">
        <v>1799543</v>
      </c>
      <c r="E464">
        <v>0</v>
      </c>
      <c r="F464">
        <v>0</v>
      </c>
      <c r="G464">
        <v>1799543</v>
      </c>
      <c r="H464">
        <v>1.04</v>
      </c>
      <c r="I464">
        <v>1871525</v>
      </c>
      <c r="J464">
        <v>0</v>
      </c>
      <c r="K464">
        <v>1871525</v>
      </c>
      <c r="L464">
        <v>0</v>
      </c>
      <c r="M464">
        <v>0</v>
      </c>
      <c r="N464">
        <v>0</v>
      </c>
      <c r="O464" t="s">
        <v>3303</v>
      </c>
      <c r="P464">
        <v>1871525</v>
      </c>
    </row>
    <row r="465" spans="1:16" x14ac:dyDescent="0.35">
      <c r="A465" t="s">
        <v>3767</v>
      </c>
      <c r="B465" t="s">
        <v>3303</v>
      </c>
      <c r="C465" t="s">
        <v>3304</v>
      </c>
      <c r="D465">
        <v>2850326</v>
      </c>
      <c r="E465">
        <v>0</v>
      </c>
      <c r="F465">
        <v>0</v>
      </c>
      <c r="G465">
        <v>2850326</v>
      </c>
      <c r="H465">
        <v>1.04</v>
      </c>
      <c r="I465">
        <v>2964339</v>
      </c>
      <c r="J465">
        <v>0</v>
      </c>
      <c r="K465">
        <v>2964339</v>
      </c>
      <c r="L465">
        <v>0</v>
      </c>
      <c r="M465">
        <v>0</v>
      </c>
      <c r="N465">
        <v>0</v>
      </c>
      <c r="O465" t="s">
        <v>3303</v>
      </c>
      <c r="P465">
        <v>2964339</v>
      </c>
    </row>
    <row r="466" spans="1:16" x14ac:dyDescent="0.35">
      <c r="A466" t="s">
        <v>3768</v>
      </c>
      <c r="B466" t="s">
        <v>3303</v>
      </c>
      <c r="C466" t="s">
        <v>3304</v>
      </c>
      <c r="D466">
        <v>3489141</v>
      </c>
      <c r="E466">
        <v>0</v>
      </c>
      <c r="F466">
        <v>0</v>
      </c>
      <c r="G466">
        <v>3489141</v>
      </c>
      <c r="H466">
        <v>1.04</v>
      </c>
      <c r="I466">
        <v>3628707</v>
      </c>
      <c r="J466">
        <v>0</v>
      </c>
      <c r="K466">
        <v>3628707</v>
      </c>
      <c r="L466">
        <v>0</v>
      </c>
      <c r="M466">
        <v>0</v>
      </c>
      <c r="N466">
        <v>0</v>
      </c>
      <c r="O466" t="s">
        <v>3303</v>
      </c>
      <c r="P466">
        <v>3628707</v>
      </c>
    </row>
    <row r="467" spans="1:16" x14ac:dyDescent="0.35">
      <c r="A467" t="s">
        <v>3769</v>
      </c>
      <c r="B467" t="s">
        <v>3303</v>
      </c>
      <c r="C467" t="s">
        <v>3304</v>
      </c>
      <c r="D467">
        <v>48214</v>
      </c>
      <c r="E467">
        <v>0</v>
      </c>
      <c r="F467">
        <v>0</v>
      </c>
      <c r="G467">
        <v>48214</v>
      </c>
      <c r="H467">
        <v>1.04</v>
      </c>
      <c r="I467">
        <v>50143</v>
      </c>
      <c r="J467">
        <v>103797</v>
      </c>
      <c r="K467">
        <v>153940</v>
      </c>
      <c r="L467">
        <v>0</v>
      </c>
      <c r="M467">
        <v>0</v>
      </c>
      <c r="N467">
        <v>0</v>
      </c>
      <c r="O467" t="s">
        <v>3303</v>
      </c>
      <c r="P467">
        <v>153940</v>
      </c>
    </row>
    <row r="468" spans="1:16" x14ac:dyDescent="0.35">
      <c r="A468" t="s">
        <v>3770</v>
      </c>
      <c r="B468" t="s">
        <v>3303</v>
      </c>
      <c r="C468" t="s">
        <v>3304</v>
      </c>
      <c r="D468">
        <v>379174</v>
      </c>
      <c r="E468">
        <v>0</v>
      </c>
      <c r="F468">
        <v>0</v>
      </c>
      <c r="G468">
        <v>379174</v>
      </c>
      <c r="H468">
        <v>1.04</v>
      </c>
      <c r="I468">
        <v>394341</v>
      </c>
      <c r="J468">
        <v>0</v>
      </c>
      <c r="K468">
        <v>394341</v>
      </c>
      <c r="L468">
        <v>0</v>
      </c>
      <c r="M468">
        <v>0</v>
      </c>
      <c r="N468">
        <v>0</v>
      </c>
      <c r="O468" t="s">
        <v>3303</v>
      </c>
      <c r="P468">
        <v>394341</v>
      </c>
    </row>
    <row r="469" spans="1:16" x14ac:dyDescent="0.35">
      <c r="A469" t="s">
        <v>3771</v>
      </c>
      <c r="B469" t="s">
        <v>3303</v>
      </c>
      <c r="C469" t="s">
        <v>3304</v>
      </c>
      <c r="D469">
        <v>34893</v>
      </c>
      <c r="E469">
        <v>0</v>
      </c>
      <c r="F469">
        <v>0</v>
      </c>
      <c r="G469">
        <v>34893</v>
      </c>
      <c r="H469">
        <v>1.04</v>
      </c>
      <c r="I469">
        <v>36289</v>
      </c>
      <c r="J469">
        <v>0</v>
      </c>
      <c r="K469">
        <v>36289</v>
      </c>
      <c r="L469">
        <v>0</v>
      </c>
      <c r="M469">
        <v>0</v>
      </c>
      <c r="N469">
        <v>0</v>
      </c>
      <c r="O469" t="s">
        <v>3303</v>
      </c>
      <c r="P469">
        <v>36289</v>
      </c>
    </row>
    <row r="470" spans="1:16" x14ac:dyDescent="0.35">
      <c r="A470" t="s">
        <v>3772</v>
      </c>
      <c r="B470" t="s">
        <v>3303</v>
      </c>
      <c r="C470" t="s">
        <v>3304</v>
      </c>
      <c r="D470">
        <v>119032</v>
      </c>
      <c r="E470">
        <v>0</v>
      </c>
      <c r="F470">
        <v>0</v>
      </c>
      <c r="G470">
        <v>119032</v>
      </c>
      <c r="H470">
        <v>1.04</v>
      </c>
      <c r="I470">
        <v>123793</v>
      </c>
      <c r="J470">
        <v>0</v>
      </c>
      <c r="K470">
        <v>123793</v>
      </c>
      <c r="L470">
        <v>0</v>
      </c>
      <c r="M470">
        <v>0</v>
      </c>
      <c r="N470">
        <v>0</v>
      </c>
      <c r="O470" t="s">
        <v>3303</v>
      </c>
      <c r="P470">
        <v>123793</v>
      </c>
    </row>
    <row r="471" spans="1:16" x14ac:dyDescent="0.35">
      <c r="A471" t="s">
        <v>3773</v>
      </c>
      <c r="B471" t="s">
        <v>3303</v>
      </c>
      <c r="C471" t="s">
        <v>3304</v>
      </c>
      <c r="D471">
        <v>522765</v>
      </c>
      <c r="E471">
        <v>0</v>
      </c>
      <c r="F471">
        <v>0</v>
      </c>
      <c r="G471">
        <v>522765</v>
      </c>
      <c r="H471">
        <v>1.04</v>
      </c>
      <c r="I471">
        <v>543676</v>
      </c>
      <c r="J471">
        <v>0</v>
      </c>
      <c r="K471">
        <v>543676</v>
      </c>
      <c r="L471">
        <v>0</v>
      </c>
      <c r="M471">
        <v>0</v>
      </c>
      <c r="N471">
        <v>0</v>
      </c>
      <c r="O471" t="s">
        <v>3303</v>
      </c>
      <c r="P471">
        <v>543676</v>
      </c>
    </row>
    <row r="472" spans="1:16" x14ac:dyDescent="0.35">
      <c r="A472" t="s">
        <v>3774</v>
      </c>
      <c r="B472" t="s">
        <v>3303</v>
      </c>
      <c r="C472" t="s">
        <v>3304</v>
      </c>
      <c r="D472">
        <v>12280165</v>
      </c>
      <c r="E472">
        <v>0</v>
      </c>
      <c r="F472">
        <v>0</v>
      </c>
      <c r="G472">
        <v>12280165</v>
      </c>
      <c r="H472">
        <v>1.04</v>
      </c>
      <c r="I472">
        <v>12771372</v>
      </c>
      <c r="J472">
        <v>0</v>
      </c>
      <c r="K472">
        <v>12771372</v>
      </c>
      <c r="L472">
        <v>904046</v>
      </c>
      <c r="M472">
        <v>396973</v>
      </c>
      <c r="N472">
        <v>978182</v>
      </c>
      <c r="O472" t="s">
        <v>3303</v>
      </c>
      <c r="P472">
        <v>15050573</v>
      </c>
    </row>
    <row r="473" spans="1:16" x14ac:dyDescent="0.35">
      <c r="A473" t="s">
        <v>3775</v>
      </c>
      <c r="B473" t="s">
        <v>3303</v>
      </c>
      <c r="C473" t="s">
        <v>3304</v>
      </c>
      <c r="D473">
        <v>2994</v>
      </c>
      <c r="E473">
        <v>0</v>
      </c>
      <c r="F473">
        <v>0</v>
      </c>
      <c r="G473">
        <v>2994</v>
      </c>
      <c r="H473">
        <v>1.04</v>
      </c>
      <c r="I473">
        <v>3114</v>
      </c>
      <c r="J473">
        <v>0</v>
      </c>
      <c r="K473">
        <v>3114</v>
      </c>
      <c r="L473">
        <v>0</v>
      </c>
      <c r="M473">
        <v>0</v>
      </c>
      <c r="N473">
        <v>0</v>
      </c>
      <c r="O473" t="s">
        <v>3303</v>
      </c>
      <c r="P473">
        <v>3114</v>
      </c>
    </row>
    <row r="474" spans="1:16" x14ac:dyDescent="0.35">
      <c r="A474" t="s">
        <v>3776</v>
      </c>
      <c r="B474" t="s">
        <v>3303</v>
      </c>
      <c r="C474" t="s">
        <v>3304</v>
      </c>
      <c r="D474">
        <v>11327</v>
      </c>
      <c r="E474">
        <v>0</v>
      </c>
      <c r="F474">
        <v>0</v>
      </c>
      <c r="G474">
        <v>11327</v>
      </c>
      <c r="H474">
        <v>1.04</v>
      </c>
      <c r="I474">
        <v>11780</v>
      </c>
      <c r="J474">
        <v>0</v>
      </c>
      <c r="K474">
        <v>11780</v>
      </c>
      <c r="L474">
        <v>0</v>
      </c>
      <c r="M474">
        <v>0</v>
      </c>
      <c r="N474">
        <v>0</v>
      </c>
      <c r="O474" t="s">
        <v>3303</v>
      </c>
      <c r="P474">
        <v>11780</v>
      </c>
    </row>
    <row r="475" spans="1:16" x14ac:dyDescent="0.35">
      <c r="A475" t="s">
        <v>3777</v>
      </c>
      <c r="B475" t="s">
        <v>3303</v>
      </c>
      <c r="C475" t="s">
        <v>3304</v>
      </c>
      <c r="D475">
        <v>22243</v>
      </c>
      <c r="E475">
        <v>0</v>
      </c>
      <c r="F475">
        <v>0</v>
      </c>
      <c r="G475">
        <v>22243</v>
      </c>
      <c r="H475">
        <v>1.04</v>
      </c>
      <c r="I475">
        <v>23133</v>
      </c>
      <c r="J475">
        <v>0</v>
      </c>
      <c r="K475">
        <v>23133</v>
      </c>
      <c r="L475">
        <v>0</v>
      </c>
      <c r="M475">
        <v>0</v>
      </c>
      <c r="N475">
        <v>0</v>
      </c>
      <c r="O475" t="s">
        <v>3303</v>
      </c>
      <c r="P475">
        <v>23133</v>
      </c>
    </row>
    <row r="476" spans="1:16" x14ac:dyDescent="0.35">
      <c r="A476" t="s">
        <v>3778</v>
      </c>
      <c r="B476" t="s">
        <v>3303</v>
      </c>
      <c r="C476" t="s">
        <v>3304</v>
      </c>
      <c r="D476">
        <v>32314</v>
      </c>
      <c r="E476">
        <v>0</v>
      </c>
      <c r="F476">
        <v>0</v>
      </c>
      <c r="G476">
        <v>32314</v>
      </c>
      <c r="H476">
        <v>1.04</v>
      </c>
      <c r="I476">
        <v>33607</v>
      </c>
      <c r="J476">
        <v>0</v>
      </c>
      <c r="K476">
        <v>33607</v>
      </c>
      <c r="L476">
        <v>0</v>
      </c>
      <c r="M476">
        <v>0</v>
      </c>
      <c r="N476">
        <v>0</v>
      </c>
      <c r="O476" t="s">
        <v>3303</v>
      </c>
      <c r="P476">
        <v>33607</v>
      </c>
    </row>
    <row r="477" spans="1:16" x14ac:dyDescent="0.35">
      <c r="A477" t="s">
        <v>3779</v>
      </c>
      <c r="B477" t="s">
        <v>3303</v>
      </c>
      <c r="C477" t="s">
        <v>3304</v>
      </c>
      <c r="D477">
        <v>66232</v>
      </c>
      <c r="E477">
        <v>0</v>
      </c>
      <c r="F477">
        <v>0</v>
      </c>
      <c r="G477">
        <v>66232</v>
      </c>
      <c r="H477">
        <v>1.04</v>
      </c>
      <c r="I477">
        <v>68881</v>
      </c>
      <c r="J477">
        <v>0</v>
      </c>
      <c r="K477">
        <v>68881</v>
      </c>
      <c r="L477">
        <v>0</v>
      </c>
      <c r="M477">
        <v>0</v>
      </c>
      <c r="N477">
        <v>0</v>
      </c>
      <c r="O477" t="s">
        <v>3303</v>
      </c>
      <c r="P477">
        <v>68881</v>
      </c>
    </row>
    <row r="478" spans="1:16" x14ac:dyDescent="0.35">
      <c r="A478" t="s">
        <v>3780</v>
      </c>
      <c r="B478" t="s">
        <v>3303</v>
      </c>
      <c r="C478" t="s">
        <v>3304</v>
      </c>
      <c r="D478">
        <v>22050</v>
      </c>
      <c r="E478">
        <v>0</v>
      </c>
      <c r="F478">
        <v>0</v>
      </c>
      <c r="G478">
        <v>22050</v>
      </c>
      <c r="H478">
        <v>1.04</v>
      </c>
      <c r="I478">
        <v>22932</v>
      </c>
      <c r="J478">
        <v>0</v>
      </c>
      <c r="K478">
        <v>22932</v>
      </c>
      <c r="L478">
        <v>0</v>
      </c>
      <c r="M478">
        <v>0</v>
      </c>
      <c r="N478">
        <v>0</v>
      </c>
      <c r="O478" t="s">
        <v>3303</v>
      </c>
      <c r="P478">
        <v>22932</v>
      </c>
    </row>
    <row r="479" spans="1:16" x14ac:dyDescent="0.35">
      <c r="A479" t="s">
        <v>3781</v>
      </c>
      <c r="B479" t="s">
        <v>3303</v>
      </c>
      <c r="C479" t="s">
        <v>3304</v>
      </c>
      <c r="D479">
        <v>63215</v>
      </c>
      <c r="E479">
        <v>0</v>
      </c>
      <c r="F479">
        <v>0</v>
      </c>
      <c r="G479">
        <v>63215</v>
      </c>
      <c r="H479">
        <v>1.04</v>
      </c>
      <c r="I479">
        <v>65744</v>
      </c>
      <c r="J479">
        <v>0</v>
      </c>
      <c r="K479">
        <v>65744</v>
      </c>
      <c r="L479">
        <v>0</v>
      </c>
      <c r="M479">
        <v>0</v>
      </c>
      <c r="N479">
        <v>0</v>
      </c>
      <c r="O479" t="s">
        <v>3303</v>
      </c>
      <c r="P479">
        <v>65744</v>
      </c>
    </row>
    <row r="480" spans="1:16" x14ac:dyDescent="0.35">
      <c r="A480" t="s">
        <v>3782</v>
      </c>
      <c r="B480" t="s">
        <v>3303</v>
      </c>
      <c r="C480" t="s">
        <v>3304</v>
      </c>
      <c r="D480">
        <v>38391</v>
      </c>
      <c r="E480">
        <v>0</v>
      </c>
      <c r="F480">
        <v>0</v>
      </c>
      <c r="G480">
        <v>38391</v>
      </c>
      <c r="H480">
        <v>1.04</v>
      </c>
      <c r="I480">
        <v>39927</v>
      </c>
      <c r="J480">
        <v>0</v>
      </c>
      <c r="K480">
        <v>39927</v>
      </c>
      <c r="L480">
        <v>0</v>
      </c>
      <c r="M480">
        <v>0</v>
      </c>
      <c r="N480">
        <v>0</v>
      </c>
      <c r="O480" t="s">
        <v>3303</v>
      </c>
      <c r="P480">
        <v>39927</v>
      </c>
    </row>
    <row r="481" spans="1:16" x14ac:dyDescent="0.35">
      <c r="A481" t="s">
        <v>3783</v>
      </c>
      <c r="B481" t="s">
        <v>3303</v>
      </c>
      <c r="C481" t="s">
        <v>3304</v>
      </c>
      <c r="D481">
        <v>29405</v>
      </c>
      <c r="E481">
        <v>0</v>
      </c>
      <c r="F481">
        <v>0</v>
      </c>
      <c r="G481">
        <v>29405</v>
      </c>
      <c r="H481">
        <v>1.04</v>
      </c>
      <c r="I481">
        <v>30581</v>
      </c>
      <c r="J481">
        <v>0</v>
      </c>
      <c r="K481">
        <v>30581</v>
      </c>
      <c r="L481">
        <v>0</v>
      </c>
      <c r="M481">
        <v>0</v>
      </c>
      <c r="N481">
        <v>0</v>
      </c>
      <c r="O481" t="s">
        <v>3303</v>
      </c>
      <c r="P481">
        <v>30581</v>
      </c>
    </row>
    <row r="482" spans="1:16" x14ac:dyDescent="0.35">
      <c r="A482" t="s">
        <v>3784</v>
      </c>
      <c r="B482" t="s">
        <v>3303</v>
      </c>
      <c r="C482" t="s">
        <v>3304</v>
      </c>
      <c r="D482">
        <v>25962</v>
      </c>
      <c r="E482">
        <v>0</v>
      </c>
      <c r="F482">
        <v>0</v>
      </c>
      <c r="G482">
        <v>25962</v>
      </c>
      <c r="H482">
        <v>1.04</v>
      </c>
      <c r="I482">
        <v>27000</v>
      </c>
      <c r="J482">
        <v>0</v>
      </c>
      <c r="K482">
        <v>27000</v>
      </c>
      <c r="L482">
        <v>0</v>
      </c>
      <c r="M482">
        <v>0</v>
      </c>
      <c r="N482">
        <v>0</v>
      </c>
      <c r="O482" t="s">
        <v>3303</v>
      </c>
      <c r="P482">
        <v>27000</v>
      </c>
    </row>
    <row r="483" spans="1:16" x14ac:dyDescent="0.35">
      <c r="A483" t="s">
        <v>3785</v>
      </c>
      <c r="B483" t="s">
        <v>3303</v>
      </c>
      <c r="C483" t="s">
        <v>3304</v>
      </c>
      <c r="D483">
        <v>23250</v>
      </c>
      <c r="E483">
        <v>0</v>
      </c>
      <c r="F483">
        <v>0</v>
      </c>
      <c r="G483">
        <v>23250</v>
      </c>
      <c r="H483">
        <v>1.04</v>
      </c>
      <c r="I483">
        <v>24180</v>
      </c>
      <c r="J483">
        <v>0</v>
      </c>
      <c r="K483">
        <v>24180</v>
      </c>
      <c r="L483">
        <v>0</v>
      </c>
      <c r="M483">
        <v>0</v>
      </c>
      <c r="N483">
        <v>0</v>
      </c>
      <c r="O483" t="s">
        <v>3303</v>
      </c>
      <c r="P483">
        <v>24180</v>
      </c>
    </row>
    <row r="484" spans="1:16" x14ac:dyDescent="0.35">
      <c r="A484" t="s">
        <v>3786</v>
      </c>
      <c r="B484" t="s">
        <v>3303</v>
      </c>
      <c r="C484" t="s">
        <v>3304</v>
      </c>
      <c r="D484">
        <v>10827</v>
      </c>
      <c r="E484">
        <v>0</v>
      </c>
      <c r="F484">
        <v>0</v>
      </c>
      <c r="G484">
        <v>10827</v>
      </c>
      <c r="H484">
        <v>1.04</v>
      </c>
      <c r="I484">
        <v>11260</v>
      </c>
      <c r="J484">
        <v>0</v>
      </c>
      <c r="K484">
        <v>11260</v>
      </c>
      <c r="L484">
        <v>0</v>
      </c>
      <c r="M484">
        <v>0</v>
      </c>
      <c r="N484">
        <v>0</v>
      </c>
      <c r="O484" t="s">
        <v>3303</v>
      </c>
      <c r="P484">
        <v>11260</v>
      </c>
    </row>
    <row r="485" spans="1:16" x14ac:dyDescent="0.35">
      <c r="A485" t="s">
        <v>3787</v>
      </c>
      <c r="B485" t="s">
        <v>3303</v>
      </c>
      <c r="C485" t="s">
        <v>3304</v>
      </c>
      <c r="D485">
        <v>14319</v>
      </c>
      <c r="E485">
        <v>0</v>
      </c>
      <c r="F485">
        <v>0</v>
      </c>
      <c r="G485">
        <v>14319</v>
      </c>
      <c r="H485">
        <v>1.04</v>
      </c>
      <c r="I485">
        <v>14892</v>
      </c>
      <c r="J485">
        <v>0</v>
      </c>
      <c r="K485">
        <v>14892</v>
      </c>
      <c r="L485">
        <v>0</v>
      </c>
      <c r="M485">
        <v>0</v>
      </c>
      <c r="N485">
        <v>0</v>
      </c>
      <c r="O485" t="s">
        <v>3303</v>
      </c>
      <c r="P485">
        <v>14892</v>
      </c>
    </row>
    <row r="486" spans="1:16" x14ac:dyDescent="0.35">
      <c r="A486" t="s">
        <v>3788</v>
      </c>
      <c r="B486" t="s">
        <v>3303</v>
      </c>
      <c r="C486" t="s">
        <v>3304</v>
      </c>
      <c r="D486">
        <v>10916</v>
      </c>
      <c r="E486">
        <v>0</v>
      </c>
      <c r="F486">
        <v>0</v>
      </c>
      <c r="G486">
        <v>10916</v>
      </c>
      <c r="H486">
        <v>1.04</v>
      </c>
      <c r="I486">
        <v>11353</v>
      </c>
      <c r="J486">
        <v>0</v>
      </c>
      <c r="K486">
        <v>11353</v>
      </c>
      <c r="L486">
        <v>0</v>
      </c>
      <c r="M486">
        <v>0</v>
      </c>
      <c r="N486">
        <v>0</v>
      </c>
      <c r="O486" t="s">
        <v>3303</v>
      </c>
      <c r="P486">
        <v>11353</v>
      </c>
    </row>
    <row r="487" spans="1:16" x14ac:dyDescent="0.35">
      <c r="A487" t="s">
        <v>3789</v>
      </c>
      <c r="B487" t="s">
        <v>3303</v>
      </c>
      <c r="C487" t="s">
        <v>3304</v>
      </c>
      <c r="D487">
        <v>41951</v>
      </c>
      <c r="E487">
        <v>0</v>
      </c>
      <c r="F487">
        <v>0</v>
      </c>
      <c r="G487">
        <v>41951</v>
      </c>
      <c r="H487">
        <v>1.04</v>
      </c>
      <c r="I487">
        <v>43629</v>
      </c>
      <c r="J487">
        <v>0</v>
      </c>
      <c r="K487">
        <v>43629</v>
      </c>
      <c r="L487">
        <v>0</v>
      </c>
      <c r="M487">
        <v>0</v>
      </c>
      <c r="N487">
        <v>0</v>
      </c>
      <c r="O487" t="s">
        <v>3303</v>
      </c>
      <c r="P487">
        <v>43629</v>
      </c>
    </row>
    <row r="488" spans="1:16" x14ac:dyDescent="0.35">
      <c r="A488" t="s">
        <v>3790</v>
      </c>
      <c r="B488" t="s">
        <v>3303</v>
      </c>
      <c r="C488" t="s">
        <v>3304</v>
      </c>
      <c r="D488">
        <v>55514</v>
      </c>
      <c r="E488">
        <v>0</v>
      </c>
      <c r="F488">
        <v>0</v>
      </c>
      <c r="G488">
        <v>55514</v>
      </c>
      <c r="H488">
        <v>1.04</v>
      </c>
      <c r="I488">
        <v>57735</v>
      </c>
      <c r="J488">
        <v>0</v>
      </c>
      <c r="K488">
        <v>57735</v>
      </c>
      <c r="L488">
        <v>0</v>
      </c>
      <c r="M488">
        <v>0</v>
      </c>
      <c r="N488">
        <v>0</v>
      </c>
      <c r="O488" t="s">
        <v>3303</v>
      </c>
      <c r="P488">
        <v>57735</v>
      </c>
    </row>
    <row r="489" spans="1:16" x14ac:dyDescent="0.35">
      <c r="A489" t="s">
        <v>3791</v>
      </c>
      <c r="B489" t="s">
        <v>3303</v>
      </c>
      <c r="C489" t="s">
        <v>3304</v>
      </c>
      <c r="D489">
        <v>91437</v>
      </c>
      <c r="E489">
        <v>0</v>
      </c>
      <c r="F489">
        <v>0</v>
      </c>
      <c r="G489">
        <v>91437</v>
      </c>
      <c r="H489">
        <v>1.04</v>
      </c>
      <c r="I489">
        <v>95094</v>
      </c>
      <c r="J489">
        <v>0</v>
      </c>
      <c r="K489">
        <v>95094</v>
      </c>
      <c r="L489">
        <v>0</v>
      </c>
      <c r="M489">
        <v>0</v>
      </c>
      <c r="N489">
        <v>0</v>
      </c>
      <c r="O489" t="s">
        <v>3303</v>
      </c>
      <c r="P489">
        <v>95094</v>
      </c>
    </row>
    <row r="490" spans="1:16" x14ac:dyDescent="0.35">
      <c r="A490" t="s">
        <v>3792</v>
      </c>
      <c r="B490" t="s">
        <v>3303</v>
      </c>
      <c r="C490" t="s">
        <v>3304</v>
      </c>
      <c r="D490">
        <v>10899</v>
      </c>
      <c r="E490">
        <v>0</v>
      </c>
      <c r="F490">
        <v>0</v>
      </c>
      <c r="G490">
        <v>10899</v>
      </c>
      <c r="H490">
        <v>1.04</v>
      </c>
      <c r="I490">
        <v>11335</v>
      </c>
      <c r="J490">
        <v>0</v>
      </c>
      <c r="K490">
        <v>11335</v>
      </c>
      <c r="L490">
        <v>0</v>
      </c>
      <c r="M490">
        <v>0</v>
      </c>
      <c r="N490">
        <v>0</v>
      </c>
      <c r="O490" t="s">
        <v>3303</v>
      </c>
      <c r="P490">
        <v>11335</v>
      </c>
    </row>
    <row r="491" spans="1:16" x14ac:dyDescent="0.35">
      <c r="A491" t="s">
        <v>3793</v>
      </c>
      <c r="B491" t="s">
        <v>3303</v>
      </c>
      <c r="C491" t="s">
        <v>3304</v>
      </c>
      <c r="D491">
        <v>146225</v>
      </c>
      <c r="E491">
        <v>0</v>
      </c>
      <c r="F491">
        <v>0</v>
      </c>
      <c r="G491">
        <v>146225</v>
      </c>
      <c r="H491">
        <v>1.04</v>
      </c>
      <c r="I491">
        <v>152074</v>
      </c>
      <c r="J491">
        <v>0</v>
      </c>
      <c r="K491">
        <v>152074</v>
      </c>
      <c r="L491">
        <v>0</v>
      </c>
      <c r="M491">
        <v>0</v>
      </c>
      <c r="N491">
        <v>0</v>
      </c>
      <c r="O491" t="s">
        <v>3303</v>
      </c>
      <c r="P491">
        <v>152074</v>
      </c>
    </row>
    <row r="492" spans="1:16" x14ac:dyDescent="0.35">
      <c r="A492" t="s">
        <v>3794</v>
      </c>
      <c r="B492" t="s">
        <v>3303</v>
      </c>
      <c r="C492" t="s">
        <v>3304</v>
      </c>
      <c r="D492">
        <v>38054</v>
      </c>
      <c r="E492">
        <v>0</v>
      </c>
      <c r="F492">
        <v>0</v>
      </c>
      <c r="G492">
        <v>38054</v>
      </c>
      <c r="H492">
        <v>1.04</v>
      </c>
      <c r="I492">
        <v>39576</v>
      </c>
      <c r="J492">
        <v>0</v>
      </c>
      <c r="K492">
        <v>39576</v>
      </c>
      <c r="L492">
        <v>0</v>
      </c>
      <c r="M492">
        <v>0</v>
      </c>
      <c r="N492">
        <v>0</v>
      </c>
      <c r="O492" t="s">
        <v>3303</v>
      </c>
      <c r="P492">
        <v>39576</v>
      </c>
    </row>
    <row r="493" spans="1:16" x14ac:dyDescent="0.35">
      <c r="A493" t="s">
        <v>3795</v>
      </c>
      <c r="B493" t="s">
        <v>3303</v>
      </c>
      <c r="C493" t="s">
        <v>3304</v>
      </c>
      <c r="D493">
        <v>202802</v>
      </c>
      <c r="E493">
        <v>0</v>
      </c>
      <c r="F493">
        <v>0</v>
      </c>
      <c r="G493">
        <v>202802</v>
      </c>
      <c r="H493">
        <v>1.04</v>
      </c>
      <c r="I493">
        <v>210914</v>
      </c>
      <c r="J493">
        <v>0</v>
      </c>
      <c r="K493">
        <v>210914</v>
      </c>
      <c r="L493">
        <v>0</v>
      </c>
      <c r="M493">
        <v>0</v>
      </c>
      <c r="N493">
        <v>0</v>
      </c>
      <c r="O493" t="s">
        <v>3303</v>
      </c>
      <c r="P493">
        <v>210914</v>
      </c>
    </row>
    <row r="494" spans="1:16" x14ac:dyDescent="0.35">
      <c r="A494" t="s">
        <v>3796</v>
      </c>
      <c r="B494" t="s">
        <v>3303</v>
      </c>
      <c r="C494" t="s">
        <v>3304</v>
      </c>
      <c r="D494">
        <v>7877</v>
      </c>
      <c r="E494">
        <v>0</v>
      </c>
      <c r="F494">
        <v>0</v>
      </c>
      <c r="G494">
        <v>7877</v>
      </c>
      <c r="H494">
        <v>1.04</v>
      </c>
      <c r="I494">
        <v>8192</v>
      </c>
      <c r="J494">
        <v>0</v>
      </c>
      <c r="K494">
        <v>8192</v>
      </c>
      <c r="L494">
        <v>0</v>
      </c>
      <c r="M494">
        <v>0</v>
      </c>
      <c r="N494">
        <v>0</v>
      </c>
      <c r="O494" t="s">
        <v>3303</v>
      </c>
      <c r="P494">
        <v>8192</v>
      </c>
    </row>
    <row r="495" spans="1:16" x14ac:dyDescent="0.35">
      <c r="A495" t="s">
        <v>3797</v>
      </c>
      <c r="B495" t="s">
        <v>3303</v>
      </c>
      <c r="C495" t="s">
        <v>3304</v>
      </c>
      <c r="D495">
        <v>19572</v>
      </c>
      <c r="E495">
        <v>0</v>
      </c>
      <c r="F495">
        <v>0</v>
      </c>
      <c r="G495">
        <v>19572</v>
      </c>
      <c r="H495">
        <v>1.04</v>
      </c>
      <c r="I495">
        <v>20355</v>
      </c>
      <c r="J495">
        <v>0</v>
      </c>
      <c r="K495">
        <v>20355</v>
      </c>
      <c r="L495">
        <v>0</v>
      </c>
      <c r="M495">
        <v>0</v>
      </c>
      <c r="N495">
        <v>0</v>
      </c>
      <c r="O495" t="s">
        <v>3303</v>
      </c>
      <c r="P495">
        <v>20355</v>
      </c>
    </row>
    <row r="496" spans="1:16" x14ac:dyDescent="0.35">
      <c r="A496" t="s">
        <v>3798</v>
      </c>
      <c r="B496" t="s">
        <v>3303</v>
      </c>
      <c r="C496" t="s">
        <v>3304</v>
      </c>
      <c r="D496">
        <v>22856</v>
      </c>
      <c r="E496">
        <v>0</v>
      </c>
      <c r="F496">
        <v>0</v>
      </c>
      <c r="G496">
        <v>22856</v>
      </c>
      <c r="H496">
        <v>1.04</v>
      </c>
      <c r="I496">
        <v>23770</v>
      </c>
      <c r="J496">
        <v>0</v>
      </c>
      <c r="K496">
        <v>23770</v>
      </c>
      <c r="L496">
        <v>0</v>
      </c>
      <c r="M496">
        <v>0</v>
      </c>
      <c r="N496">
        <v>0</v>
      </c>
      <c r="O496" t="s">
        <v>3303</v>
      </c>
      <c r="P496">
        <v>23770</v>
      </c>
    </row>
    <row r="497" spans="1:16" x14ac:dyDescent="0.35">
      <c r="A497" t="s">
        <v>3799</v>
      </c>
      <c r="B497" t="s">
        <v>3303</v>
      </c>
      <c r="C497" t="s">
        <v>3304</v>
      </c>
      <c r="D497">
        <v>30277</v>
      </c>
      <c r="E497">
        <v>0</v>
      </c>
      <c r="F497">
        <v>0</v>
      </c>
      <c r="G497">
        <v>30277</v>
      </c>
      <c r="H497">
        <v>1.04</v>
      </c>
      <c r="I497">
        <v>31488</v>
      </c>
      <c r="J497">
        <v>0</v>
      </c>
      <c r="K497">
        <v>31488</v>
      </c>
      <c r="L497">
        <v>0</v>
      </c>
      <c r="M497">
        <v>0</v>
      </c>
      <c r="N497">
        <v>0</v>
      </c>
      <c r="O497" t="s">
        <v>3303</v>
      </c>
      <c r="P497">
        <v>31488</v>
      </c>
    </row>
    <row r="498" spans="1:16" x14ac:dyDescent="0.35">
      <c r="A498" t="s">
        <v>3800</v>
      </c>
      <c r="B498" t="s">
        <v>3303</v>
      </c>
      <c r="C498" t="s">
        <v>3304</v>
      </c>
      <c r="D498">
        <v>26601</v>
      </c>
      <c r="E498">
        <v>0</v>
      </c>
      <c r="F498">
        <v>0</v>
      </c>
      <c r="G498">
        <v>26601</v>
      </c>
      <c r="H498">
        <v>1.04</v>
      </c>
      <c r="I498">
        <v>27665</v>
      </c>
      <c r="J498">
        <v>0</v>
      </c>
      <c r="K498">
        <v>27665</v>
      </c>
      <c r="L498">
        <v>0</v>
      </c>
      <c r="M498">
        <v>0</v>
      </c>
      <c r="N498">
        <v>0</v>
      </c>
      <c r="O498" t="s">
        <v>3303</v>
      </c>
      <c r="P498">
        <v>27665</v>
      </c>
    </row>
    <row r="499" spans="1:16" x14ac:dyDescent="0.35">
      <c r="A499" t="s">
        <v>3801</v>
      </c>
      <c r="B499" t="s">
        <v>3303</v>
      </c>
      <c r="C499" t="s">
        <v>3304</v>
      </c>
      <c r="D499">
        <v>25994</v>
      </c>
      <c r="E499">
        <v>0</v>
      </c>
      <c r="F499">
        <v>0</v>
      </c>
      <c r="G499">
        <v>25994</v>
      </c>
      <c r="H499">
        <v>1.04</v>
      </c>
      <c r="I499">
        <v>27034</v>
      </c>
      <c r="J499">
        <v>0</v>
      </c>
      <c r="K499">
        <v>27034</v>
      </c>
      <c r="L499">
        <v>0</v>
      </c>
      <c r="M499">
        <v>0</v>
      </c>
      <c r="N499">
        <v>0</v>
      </c>
      <c r="O499" t="s">
        <v>3303</v>
      </c>
      <c r="P499">
        <v>27034</v>
      </c>
    </row>
    <row r="500" spans="1:16" x14ac:dyDescent="0.35">
      <c r="A500" t="s">
        <v>3802</v>
      </c>
      <c r="B500" t="s">
        <v>3303</v>
      </c>
      <c r="C500" t="s">
        <v>3304</v>
      </c>
      <c r="D500">
        <v>8517</v>
      </c>
      <c r="E500">
        <v>0</v>
      </c>
      <c r="F500">
        <v>0</v>
      </c>
      <c r="G500">
        <v>8517</v>
      </c>
      <c r="H500">
        <v>1.04</v>
      </c>
      <c r="I500">
        <v>8858</v>
      </c>
      <c r="J500">
        <v>0</v>
      </c>
      <c r="K500">
        <v>8858</v>
      </c>
      <c r="L500">
        <v>0</v>
      </c>
      <c r="M500">
        <v>0</v>
      </c>
      <c r="N500">
        <v>0</v>
      </c>
      <c r="O500" t="s">
        <v>3303</v>
      </c>
      <c r="P500">
        <v>8858</v>
      </c>
    </row>
    <row r="501" spans="1:16" x14ac:dyDescent="0.35">
      <c r="A501" t="s">
        <v>3803</v>
      </c>
      <c r="B501" t="s">
        <v>3303</v>
      </c>
      <c r="C501" t="s">
        <v>3304</v>
      </c>
      <c r="D501">
        <v>8382474</v>
      </c>
      <c r="E501">
        <v>0</v>
      </c>
      <c r="F501">
        <v>0</v>
      </c>
      <c r="G501">
        <v>8382474</v>
      </c>
      <c r="H501">
        <v>1.04</v>
      </c>
      <c r="I501">
        <v>8717773</v>
      </c>
      <c r="J501">
        <v>0</v>
      </c>
      <c r="K501">
        <v>8717773</v>
      </c>
      <c r="L501">
        <v>0</v>
      </c>
      <c r="M501">
        <v>0</v>
      </c>
      <c r="N501">
        <v>0</v>
      </c>
      <c r="O501" t="s">
        <v>3303</v>
      </c>
      <c r="P501">
        <v>8717773</v>
      </c>
    </row>
    <row r="502" spans="1:16" x14ac:dyDescent="0.35">
      <c r="A502" t="s">
        <v>3804</v>
      </c>
      <c r="B502" t="s">
        <v>3303</v>
      </c>
      <c r="C502" t="s">
        <v>3304</v>
      </c>
      <c r="D502">
        <v>1735735</v>
      </c>
      <c r="E502">
        <v>0</v>
      </c>
      <c r="F502">
        <v>0</v>
      </c>
      <c r="G502">
        <v>1735735</v>
      </c>
      <c r="H502">
        <v>1.04</v>
      </c>
      <c r="I502">
        <v>1805164</v>
      </c>
      <c r="J502">
        <v>0</v>
      </c>
      <c r="K502">
        <v>1805164</v>
      </c>
      <c r="L502">
        <v>67605</v>
      </c>
      <c r="M502">
        <v>0</v>
      </c>
      <c r="N502">
        <v>0</v>
      </c>
      <c r="O502" t="s">
        <v>3303</v>
      </c>
      <c r="P502">
        <v>1872769</v>
      </c>
    </row>
    <row r="503" spans="1:16" x14ac:dyDescent="0.35">
      <c r="A503" t="s">
        <v>3805</v>
      </c>
      <c r="B503" t="s">
        <v>3303</v>
      </c>
      <c r="C503" t="s">
        <v>3304</v>
      </c>
      <c r="D503">
        <v>267750</v>
      </c>
      <c r="E503">
        <v>0</v>
      </c>
      <c r="F503">
        <v>0</v>
      </c>
      <c r="G503">
        <v>267750</v>
      </c>
      <c r="H503">
        <v>1.04</v>
      </c>
      <c r="I503">
        <v>278460</v>
      </c>
      <c r="J503">
        <v>0</v>
      </c>
      <c r="K503">
        <v>278460</v>
      </c>
      <c r="L503">
        <v>0</v>
      </c>
      <c r="M503">
        <v>0</v>
      </c>
      <c r="N503">
        <v>0</v>
      </c>
      <c r="O503" t="s">
        <v>3303</v>
      </c>
      <c r="P503">
        <v>278460</v>
      </c>
    </row>
    <row r="504" spans="1:16" x14ac:dyDescent="0.35">
      <c r="A504" t="s">
        <v>3806</v>
      </c>
      <c r="B504" t="s">
        <v>3303</v>
      </c>
      <c r="C504" t="s">
        <v>3304</v>
      </c>
      <c r="D504">
        <v>3310983</v>
      </c>
      <c r="E504">
        <v>0</v>
      </c>
      <c r="F504">
        <v>0</v>
      </c>
      <c r="G504">
        <v>3310983</v>
      </c>
      <c r="H504">
        <v>1.04</v>
      </c>
      <c r="I504">
        <v>3443422</v>
      </c>
      <c r="J504">
        <v>0</v>
      </c>
      <c r="K504">
        <v>3443422</v>
      </c>
      <c r="L504">
        <v>38000</v>
      </c>
      <c r="M504">
        <v>0</v>
      </c>
      <c r="N504">
        <v>0</v>
      </c>
      <c r="O504" t="s">
        <v>3303</v>
      </c>
      <c r="P504">
        <v>3481422</v>
      </c>
    </row>
    <row r="505" spans="1:16" x14ac:dyDescent="0.35">
      <c r="A505" t="s">
        <v>3807</v>
      </c>
      <c r="B505" t="s">
        <v>3303</v>
      </c>
      <c r="C505" t="s">
        <v>3304</v>
      </c>
      <c r="D505">
        <v>59502</v>
      </c>
      <c r="E505">
        <v>0</v>
      </c>
      <c r="F505">
        <v>0</v>
      </c>
      <c r="G505">
        <v>59502</v>
      </c>
      <c r="H505">
        <v>1.04</v>
      </c>
      <c r="I505">
        <v>61882</v>
      </c>
      <c r="J505">
        <v>0</v>
      </c>
      <c r="K505">
        <v>61882</v>
      </c>
      <c r="L505">
        <v>0</v>
      </c>
      <c r="M505">
        <v>0</v>
      </c>
      <c r="N505">
        <v>0</v>
      </c>
      <c r="O505" t="s">
        <v>3303</v>
      </c>
      <c r="P505">
        <v>61882</v>
      </c>
    </row>
    <row r="506" spans="1:16" x14ac:dyDescent="0.35">
      <c r="A506" t="s">
        <v>3808</v>
      </c>
      <c r="B506" t="s">
        <v>3303</v>
      </c>
      <c r="C506" t="s">
        <v>3304</v>
      </c>
      <c r="D506">
        <v>2430</v>
      </c>
      <c r="E506">
        <v>0</v>
      </c>
      <c r="F506">
        <v>0</v>
      </c>
      <c r="G506">
        <v>2430</v>
      </c>
      <c r="H506">
        <v>1.04</v>
      </c>
      <c r="I506">
        <v>2527</v>
      </c>
      <c r="J506">
        <v>0</v>
      </c>
      <c r="K506">
        <v>2527</v>
      </c>
      <c r="L506">
        <v>0</v>
      </c>
      <c r="M506">
        <v>0</v>
      </c>
      <c r="N506">
        <v>0</v>
      </c>
      <c r="O506" t="s">
        <v>3303</v>
      </c>
      <c r="P506">
        <v>2527</v>
      </c>
    </row>
    <row r="507" spans="1:16" x14ac:dyDescent="0.35">
      <c r="A507" t="s">
        <v>3809</v>
      </c>
      <c r="B507" t="s">
        <v>3303</v>
      </c>
      <c r="C507" t="s">
        <v>3304</v>
      </c>
      <c r="D507">
        <v>129063</v>
      </c>
      <c r="E507">
        <v>0</v>
      </c>
      <c r="F507">
        <v>0</v>
      </c>
      <c r="G507">
        <v>129063</v>
      </c>
      <c r="H507">
        <v>1.04</v>
      </c>
      <c r="I507">
        <v>134226</v>
      </c>
      <c r="J507">
        <v>0</v>
      </c>
      <c r="K507">
        <v>134226</v>
      </c>
      <c r="L507">
        <v>0</v>
      </c>
      <c r="M507">
        <v>0</v>
      </c>
      <c r="N507">
        <v>0</v>
      </c>
      <c r="O507" t="s">
        <v>3303</v>
      </c>
      <c r="P507">
        <v>134226</v>
      </c>
    </row>
    <row r="508" spans="1:16" x14ac:dyDescent="0.35">
      <c r="A508" t="s">
        <v>3810</v>
      </c>
      <c r="B508" t="s">
        <v>490</v>
      </c>
      <c r="C508" t="s">
        <v>3376</v>
      </c>
      <c r="D508">
        <v>8629732</v>
      </c>
      <c r="E508">
        <v>0</v>
      </c>
      <c r="F508">
        <v>0</v>
      </c>
      <c r="G508">
        <v>8629732</v>
      </c>
      <c r="H508">
        <v>1.04</v>
      </c>
      <c r="I508">
        <v>8974921</v>
      </c>
      <c r="J508">
        <v>0</v>
      </c>
      <c r="K508">
        <v>8974921</v>
      </c>
      <c r="L508">
        <v>0</v>
      </c>
      <c r="M508">
        <v>0</v>
      </c>
      <c r="N508">
        <v>0</v>
      </c>
      <c r="O508" t="s">
        <v>3303</v>
      </c>
      <c r="P508">
        <v>8974921</v>
      </c>
    </row>
    <row r="509" spans="1:16" x14ac:dyDescent="0.35">
      <c r="A509" t="s">
        <v>3811</v>
      </c>
      <c r="B509" t="s">
        <v>3303</v>
      </c>
      <c r="C509" t="s">
        <v>3304</v>
      </c>
      <c r="D509">
        <v>3968356</v>
      </c>
      <c r="E509">
        <v>0</v>
      </c>
      <c r="F509">
        <v>0</v>
      </c>
      <c r="G509">
        <v>3968356</v>
      </c>
      <c r="H509">
        <v>1.04</v>
      </c>
      <c r="I509">
        <v>4127090</v>
      </c>
      <c r="J509">
        <v>0</v>
      </c>
      <c r="K509">
        <v>4127090</v>
      </c>
      <c r="L509">
        <v>0</v>
      </c>
      <c r="M509">
        <v>0</v>
      </c>
      <c r="N509">
        <v>0</v>
      </c>
      <c r="O509" t="s">
        <v>3303</v>
      </c>
      <c r="P509">
        <v>4127090</v>
      </c>
    </row>
    <row r="510" spans="1:16" x14ac:dyDescent="0.35">
      <c r="A510" t="s">
        <v>3812</v>
      </c>
      <c r="B510" t="s">
        <v>3303</v>
      </c>
      <c r="C510" t="s">
        <v>3304</v>
      </c>
      <c r="D510">
        <v>3919701</v>
      </c>
      <c r="E510">
        <v>0</v>
      </c>
      <c r="F510">
        <v>0</v>
      </c>
      <c r="G510">
        <v>3919701</v>
      </c>
      <c r="H510">
        <v>1.04</v>
      </c>
      <c r="I510">
        <v>4076489</v>
      </c>
      <c r="J510">
        <v>0</v>
      </c>
      <c r="K510">
        <v>4076489</v>
      </c>
      <c r="L510">
        <v>0</v>
      </c>
      <c r="M510">
        <v>0</v>
      </c>
      <c r="N510">
        <v>0</v>
      </c>
      <c r="O510" t="s">
        <v>3303</v>
      </c>
      <c r="P510">
        <v>4076489</v>
      </c>
    </row>
    <row r="511" spans="1:16" x14ac:dyDescent="0.35">
      <c r="A511" t="s">
        <v>3813</v>
      </c>
      <c r="B511" t="s">
        <v>3303</v>
      </c>
      <c r="C511" t="s">
        <v>3304</v>
      </c>
      <c r="D511">
        <v>1056217</v>
      </c>
      <c r="E511">
        <v>0</v>
      </c>
      <c r="F511">
        <v>0</v>
      </c>
      <c r="G511">
        <v>1056217</v>
      </c>
      <c r="H511">
        <v>1.04</v>
      </c>
      <c r="I511">
        <v>1098466</v>
      </c>
      <c r="J511">
        <v>0</v>
      </c>
      <c r="K511">
        <v>1098466</v>
      </c>
      <c r="L511">
        <v>0</v>
      </c>
      <c r="M511">
        <v>0</v>
      </c>
      <c r="N511">
        <v>0</v>
      </c>
      <c r="O511" t="s">
        <v>3303</v>
      </c>
      <c r="P511">
        <v>1098466</v>
      </c>
    </row>
    <row r="512" spans="1:16" x14ac:dyDescent="0.35">
      <c r="A512" t="s">
        <v>3814</v>
      </c>
      <c r="B512" t="s">
        <v>3303</v>
      </c>
      <c r="C512" t="s">
        <v>3304</v>
      </c>
      <c r="D512">
        <v>1589137</v>
      </c>
      <c r="E512">
        <v>0</v>
      </c>
      <c r="F512">
        <v>0</v>
      </c>
      <c r="G512">
        <v>1589137</v>
      </c>
      <c r="H512">
        <v>1.04</v>
      </c>
      <c r="I512">
        <v>1652702</v>
      </c>
      <c r="J512">
        <v>0</v>
      </c>
      <c r="K512">
        <v>1652702</v>
      </c>
      <c r="L512">
        <v>0</v>
      </c>
      <c r="M512">
        <v>0</v>
      </c>
      <c r="N512">
        <v>0</v>
      </c>
      <c r="O512" t="s">
        <v>3303</v>
      </c>
      <c r="P512">
        <v>1652702</v>
      </c>
    </row>
    <row r="513" spans="1:16" x14ac:dyDescent="0.35">
      <c r="A513" t="s">
        <v>3815</v>
      </c>
      <c r="B513" t="s">
        <v>3303</v>
      </c>
      <c r="C513" t="s">
        <v>3304</v>
      </c>
      <c r="D513">
        <v>907807</v>
      </c>
      <c r="E513">
        <v>0</v>
      </c>
      <c r="F513">
        <v>0</v>
      </c>
      <c r="G513">
        <v>907807</v>
      </c>
      <c r="H513">
        <v>1.04</v>
      </c>
      <c r="I513">
        <v>944119</v>
      </c>
      <c r="J513">
        <v>0</v>
      </c>
      <c r="K513">
        <v>944119</v>
      </c>
      <c r="L513">
        <v>0</v>
      </c>
      <c r="M513">
        <v>0</v>
      </c>
      <c r="N513">
        <v>0</v>
      </c>
      <c r="O513" t="s">
        <v>3303</v>
      </c>
      <c r="P513">
        <v>944119</v>
      </c>
    </row>
    <row r="514" spans="1:16" x14ac:dyDescent="0.35">
      <c r="A514" t="s">
        <v>3816</v>
      </c>
      <c r="B514" t="s">
        <v>3303</v>
      </c>
      <c r="C514" t="s">
        <v>3304</v>
      </c>
      <c r="D514">
        <v>6751137</v>
      </c>
      <c r="E514">
        <v>0</v>
      </c>
      <c r="F514">
        <v>0</v>
      </c>
      <c r="G514">
        <v>6751137</v>
      </c>
      <c r="H514">
        <v>1.04</v>
      </c>
      <c r="I514">
        <v>7021182</v>
      </c>
      <c r="J514">
        <v>0</v>
      </c>
      <c r="K514">
        <v>7021182</v>
      </c>
      <c r="L514">
        <v>603875</v>
      </c>
      <c r="M514">
        <v>247005</v>
      </c>
      <c r="N514">
        <v>635923</v>
      </c>
      <c r="O514" t="s">
        <v>3303</v>
      </c>
      <c r="P514">
        <v>8507985</v>
      </c>
    </row>
    <row r="515" spans="1:16" x14ac:dyDescent="0.35">
      <c r="A515" t="s">
        <v>3817</v>
      </c>
      <c r="B515" t="s">
        <v>3303</v>
      </c>
      <c r="C515" t="s">
        <v>3304</v>
      </c>
      <c r="D515">
        <v>19706</v>
      </c>
      <c r="E515">
        <v>0</v>
      </c>
      <c r="F515">
        <v>0</v>
      </c>
      <c r="G515">
        <v>19706</v>
      </c>
      <c r="H515">
        <v>1.04</v>
      </c>
      <c r="I515">
        <v>20494</v>
      </c>
      <c r="J515">
        <v>0</v>
      </c>
      <c r="K515">
        <v>20494</v>
      </c>
      <c r="L515">
        <v>0</v>
      </c>
      <c r="M515">
        <v>0</v>
      </c>
      <c r="N515">
        <v>0</v>
      </c>
      <c r="O515" t="s">
        <v>3303</v>
      </c>
      <c r="P515">
        <v>20494</v>
      </c>
    </row>
    <row r="516" spans="1:16" x14ac:dyDescent="0.35">
      <c r="A516" t="s">
        <v>3818</v>
      </c>
      <c r="B516" t="s">
        <v>3303</v>
      </c>
      <c r="C516" t="s">
        <v>3304</v>
      </c>
      <c r="D516">
        <v>29853</v>
      </c>
      <c r="E516">
        <v>0</v>
      </c>
      <c r="F516">
        <v>0</v>
      </c>
      <c r="G516">
        <v>29853</v>
      </c>
      <c r="H516">
        <v>1.04</v>
      </c>
      <c r="I516">
        <v>31047</v>
      </c>
      <c r="J516">
        <v>0</v>
      </c>
      <c r="K516">
        <v>31047</v>
      </c>
      <c r="L516">
        <v>0</v>
      </c>
      <c r="M516">
        <v>0</v>
      </c>
      <c r="N516">
        <v>0</v>
      </c>
      <c r="O516" t="s">
        <v>3303</v>
      </c>
      <c r="P516">
        <v>31047</v>
      </c>
    </row>
    <row r="517" spans="1:16" x14ac:dyDescent="0.35">
      <c r="A517" t="s">
        <v>3819</v>
      </c>
      <c r="B517" t="s">
        <v>3303</v>
      </c>
      <c r="C517" t="s">
        <v>3304</v>
      </c>
      <c r="D517">
        <v>34436</v>
      </c>
      <c r="E517">
        <v>0</v>
      </c>
      <c r="F517">
        <v>0</v>
      </c>
      <c r="G517">
        <v>34436</v>
      </c>
      <c r="H517">
        <v>1.04</v>
      </c>
      <c r="I517">
        <v>35813</v>
      </c>
      <c r="J517">
        <v>0</v>
      </c>
      <c r="K517">
        <v>35813</v>
      </c>
      <c r="L517">
        <v>0</v>
      </c>
      <c r="M517">
        <v>0</v>
      </c>
      <c r="N517">
        <v>0</v>
      </c>
      <c r="O517" t="s">
        <v>3303</v>
      </c>
      <c r="P517">
        <v>35813</v>
      </c>
    </row>
    <row r="518" spans="1:16" x14ac:dyDescent="0.35">
      <c r="A518" t="s">
        <v>3820</v>
      </c>
      <c r="B518" t="s">
        <v>3303</v>
      </c>
      <c r="C518" t="s">
        <v>3304</v>
      </c>
      <c r="D518">
        <v>44798</v>
      </c>
      <c r="E518">
        <v>0</v>
      </c>
      <c r="F518">
        <v>0</v>
      </c>
      <c r="G518">
        <v>44798</v>
      </c>
      <c r="H518">
        <v>1.04</v>
      </c>
      <c r="I518">
        <v>46590</v>
      </c>
      <c r="J518">
        <v>0</v>
      </c>
      <c r="K518">
        <v>46590</v>
      </c>
      <c r="L518">
        <v>0</v>
      </c>
      <c r="M518">
        <v>0</v>
      </c>
      <c r="N518">
        <v>0</v>
      </c>
      <c r="O518" t="s">
        <v>3303</v>
      </c>
      <c r="P518">
        <v>46590</v>
      </c>
    </row>
    <row r="519" spans="1:16" x14ac:dyDescent="0.35">
      <c r="A519" t="s">
        <v>3821</v>
      </c>
      <c r="B519" t="s">
        <v>3303</v>
      </c>
      <c r="C519" t="s">
        <v>3304</v>
      </c>
      <c r="D519">
        <v>4691</v>
      </c>
      <c r="E519">
        <v>0</v>
      </c>
      <c r="F519">
        <v>0</v>
      </c>
      <c r="G519">
        <v>4691</v>
      </c>
      <c r="H519">
        <v>1.04</v>
      </c>
      <c r="I519">
        <v>4879</v>
      </c>
      <c r="J519">
        <v>0</v>
      </c>
      <c r="K519">
        <v>4879</v>
      </c>
      <c r="L519">
        <v>0</v>
      </c>
      <c r="M519">
        <v>0</v>
      </c>
      <c r="N519">
        <v>0</v>
      </c>
      <c r="O519" t="s">
        <v>3303</v>
      </c>
      <c r="P519">
        <v>4879</v>
      </c>
    </row>
    <row r="520" spans="1:16" x14ac:dyDescent="0.35">
      <c r="A520" t="s">
        <v>3822</v>
      </c>
      <c r="B520" t="s">
        <v>3303</v>
      </c>
      <c r="C520" t="s">
        <v>3304</v>
      </c>
      <c r="D520">
        <v>20759</v>
      </c>
      <c r="E520">
        <v>0</v>
      </c>
      <c r="F520">
        <v>0</v>
      </c>
      <c r="G520">
        <v>20759</v>
      </c>
      <c r="H520">
        <v>1.04</v>
      </c>
      <c r="I520">
        <v>21589</v>
      </c>
      <c r="J520">
        <v>0</v>
      </c>
      <c r="K520">
        <v>21589</v>
      </c>
      <c r="L520">
        <v>0</v>
      </c>
      <c r="M520">
        <v>0</v>
      </c>
      <c r="N520">
        <v>0</v>
      </c>
      <c r="O520" t="s">
        <v>3303</v>
      </c>
      <c r="P520">
        <v>21589</v>
      </c>
    </row>
    <row r="521" spans="1:16" x14ac:dyDescent="0.35">
      <c r="A521" t="s">
        <v>3823</v>
      </c>
      <c r="B521" t="s">
        <v>3303</v>
      </c>
      <c r="C521" t="s">
        <v>3304</v>
      </c>
      <c r="D521">
        <v>13666</v>
      </c>
      <c r="E521">
        <v>0</v>
      </c>
      <c r="F521">
        <v>0</v>
      </c>
      <c r="G521">
        <v>13666</v>
      </c>
      <c r="H521">
        <v>1.04</v>
      </c>
      <c r="I521">
        <v>14213</v>
      </c>
      <c r="J521">
        <v>0</v>
      </c>
      <c r="K521">
        <v>14213</v>
      </c>
      <c r="L521">
        <v>0</v>
      </c>
      <c r="M521">
        <v>0</v>
      </c>
      <c r="N521">
        <v>0</v>
      </c>
      <c r="O521" t="s">
        <v>3303</v>
      </c>
      <c r="P521">
        <v>14213</v>
      </c>
    </row>
    <row r="522" spans="1:16" x14ac:dyDescent="0.35">
      <c r="A522" t="s">
        <v>3824</v>
      </c>
      <c r="B522" t="s">
        <v>3303</v>
      </c>
      <c r="C522" t="s">
        <v>3304</v>
      </c>
      <c r="D522">
        <v>38326</v>
      </c>
      <c r="E522">
        <v>0</v>
      </c>
      <c r="F522">
        <v>0</v>
      </c>
      <c r="G522">
        <v>38326</v>
      </c>
      <c r="H522">
        <v>1.04</v>
      </c>
      <c r="I522">
        <v>39859</v>
      </c>
      <c r="J522">
        <v>0</v>
      </c>
      <c r="K522">
        <v>39859</v>
      </c>
      <c r="L522">
        <v>0</v>
      </c>
      <c r="M522">
        <v>0</v>
      </c>
      <c r="N522">
        <v>0</v>
      </c>
      <c r="O522" t="s">
        <v>3303</v>
      </c>
      <c r="P522">
        <v>39859</v>
      </c>
    </row>
    <row r="523" spans="1:16" x14ac:dyDescent="0.35">
      <c r="A523" t="s">
        <v>3825</v>
      </c>
      <c r="B523" t="s">
        <v>3303</v>
      </c>
      <c r="C523" t="s">
        <v>3304</v>
      </c>
      <c r="D523">
        <v>25503</v>
      </c>
      <c r="E523">
        <v>0</v>
      </c>
      <c r="F523">
        <v>0</v>
      </c>
      <c r="G523">
        <v>25503</v>
      </c>
      <c r="H523">
        <v>1.04</v>
      </c>
      <c r="I523">
        <v>26523</v>
      </c>
      <c r="J523">
        <v>0</v>
      </c>
      <c r="K523">
        <v>26523</v>
      </c>
      <c r="L523">
        <v>0</v>
      </c>
      <c r="M523">
        <v>0</v>
      </c>
      <c r="N523">
        <v>0</v>
      </c>
      <c r="O523" t="s">
        <v>3303</v>
      </c>
      <c r="P523">
        <v>26523</v>
      </c>
    </row>
    <row r="524" spans="1:16" x14ac:dyDescent="0.35">
      <c r="A524" t="s">
        <v>3826</v>
      </c>
      <c r="B524" t="s">
        <v>3303</v>
      </c>
      <c r="C524" t="s">
        <v>3304</v>
      </c>
      <c r="D524">
        <v>31864</v>
      </c>
      <c r="E524">
        <v>0</v>
      </c>
      <c r="F524">
        <v>0</v>
      </c>
      <c r="G524">
        <v>31864</v>
      </c>
      <c r="H524">
        <v>1.04</v>
      </c>
      <c r="I524">
        <v>33139</v>
      </c>
      <c r="J524">
        <v>0</v>
      </c>
      <c r="K524">
        <v>33139</v>
      </c>
      <c r="L524">
        <v>0</v>
      </c>
      <c r="M524">
        <v>0</v>
      </c>
      <c r="N524">
        <v>0</v>
      </c>
      <c r="O524" t="s">
        <v>3303</v>
      </c>
      <c r="P524">
        <v>33139</v>
      </c>
    </row>
    <row r="525" spans="1:16" x14ac:dyDescent="0.35">
      <c r="A525" t="s">
        <v>3827</v>
      </c>
      <c r="B525" t="s">
        <v>3303</v>
      </c>
      <c r="C525" t="s">
        <v>3304</v>
      </c>
      <c r="D525">
        <v>7187</v>
      </c>
      <c r="E525">
        <v>0</v>
      </c>
      <c r="F525">
        <v>0</v>
      </c>
      <c r="G525">
        <v>7187</v>
      </c>
      <c r="H525">
        <v>1.04</v>
      </c>
      <c r="I525">
        <v>7474</v>
      </c>
      <c r="J525">
        <v>0</v>
      </c>
      <c r="K525">
        <v>7474</v>
      </c>
      <c r="L525">
        <v>0</v>
      </c>
      <c r="M525">
        <v>0</v>
      </c>
      <c r="N525">
        <v>0</v>
      </c>
      <c r="O525" t="s">
        <v>3303</v>
      </c>
      <c r="P525">
        <v>7474</v>
      </c>
    </row>
    <row r="526" spans="1:16" x14ac:dyDescent="0.35">
      <c r="A526" t="s">
        <v>3828</v>
      </c>
      <c r="B526" t="s">
        <v>3303</v>
      </c>
      <c r="C526" t="s">
        <v>3304</v>
      </c>
      <c r="D526">
        <v>13837</v>
      </c>
      <c r="E526">
        <v>0</v>
      </c>
      <c r="F526">
        <v>0</v>
      </c>
      <c r="G526">
        <v>13837</v>
      </c>
      <c r="H526">
        <v>1.04</v>
      </c>
      <c r="I526">
        <v>14390</v>
      </c>
      <c r="J526">
        <v>0</v>
      </c>
      <c r="K526">
        <v>14390</v>
      </c>
      <c r="L526">
        <v>0</v>
      </c>
      <c r="M526">
        <v>0</v>
      </c>
      <c r="N526">
        <v>0</v>
      </c>
      <c r="O526" t="s">
        <v>3303</v>
      </c>
      <c r="P526">
        <v>14390</v>
      </c>
    </row>
    <row r="527" spans="1:16" x14ac:dyDescent="0.35">
      <c r="A527" t="s">
        <v>3829</v>
      </c>
      <c r="B527" t="s">
        <v>3303</v>
      </c>
      <c r="C527" t="s">
        <v>3304</v>
      </c>
      <c r="D527">
        <v>15724</v>
      </c>
      <c r="E527">
        <v>0</v>
      </c>
      <c r="F527">
        <v>0</v>
      </c>
      <c r="G527">
        <v>15724</v>
      </c>
      <c r="H527">
        <v>1.04</v>
      </c>
      <c r="I527">
        <v>16353</v>
      </c>
      <c r="J527">
        <v>0</v>
      </c>
      <c r="K527">
        <v>16353</v>
      </c>
      <c r="L527">
        <v>0</v>
      </c>
      <c r="M527">
        <v>0</v>
      </c>
      <c r="N527">
        <v>0</v>
      </c>
      <c r="O527" t="s">
        <v>3303</v>
      </c>
      <c r="P527">
        <v>16353</v>
      </c>
    </row>
    <row r="528" spans="1:16" x14ac:dyDescent="0.35">
      <c r="A528" t="s">
        <v>3830</v>
      </c>
      <c r="B528" t="s">
        <v>3303</v>
      </c>
      <c r="C528" t="s">
        <v>3304</v>
      </c>
      <c r="D528">
        <v>26709</v>
      </c>
      <c r="E528">
        <v>0</v>
      </c>
      <c r="F528">
        <v>0</v>
      </c>
      <c r="G528">
        <v>26709</v>
      </c>
      <c r="H528">
        <v>1.04</v>
      </c>
      <c r="I528">
        <v>27777</v>
      </c>
      <c r="J528">
        <v>0</v>
      </c>
      <c r="K528">
        <v>27777</v>
      </c>
      <c r="L528">
        <v>0</v>
      </c>
      <c r="M528">
        <v>0</v>
      </c>
      <c r="N528">
        <v>0</v>
      </c>
      <c r="O528" t="s">
        <v>3303</v>
      </c>
      <c r="P528">
        <v>27777</v>
      </c>
    </row>
    <row r="529" spans="1:16" x14ac:dyDescent="0.35">
      <c r="A529" t="s">
        <v>3831</v>
      </c>
      <c r="B529" t="s">
        <v>3303</v>
      </c>
      <c r="C529" t="s">
        <v>3304</v>
      </c>
      <c r="D529">
        <v>83917</v>
      </c>
      <c r="E529">
        <v>0</v>
      </c>
      <c r="F529">
        <v>0</v>
      </c>
      <c r="G529">
        <v>83917</v>
      </c>
      <c r="H529">
        <v>1.04</v>
      </c>
      <c r="I529">
        <v>87274</v>
      </c>
      <c r="J529">
        <v>0</v>
      </c>
      <c r="K529">
        <v>87274</v>
      </c>
      <c r="L529">
        <v>0</v>
      </c>
      <c r="M529">
        <v>0</v>
      </c>
      <c r="N529">
        <v>0</v>
      </c>
      <c r="O529" t="s">
        <v>3303</v>
      </c>
      <c r="P529">
        <v>87274</v>
      </c>
    </row>
    <row r="530" spans="1:16" x14ac:dyDescent="0.35">
      <c r="A530" t="s">
        <v>3832</v>
      </c>
      <c r="B530" t="s">
        <v>3303</v>
      </c>
      <c r="C530" t="s">
        <v>3304</v>
      </c>
      <c r="D530">
        <v>111360</v>
      </c>
      <c r="E530">
        <v>0</v>
      </c>
      <c r="F530">
        <v>0</v>
      </c>
      <c r="G530">
        <v>111360</v>
      </c>
      <c r="H530">
        <v>1.04</v>
      </c>
      <c r="I530">
        <v>115814</v>
      </c>
      <c r="J530">
        <v>0</v>
      </c>
      <c r="K530">
        <v>115814</v>
      </c>
      <c r="L530">
        <v>0</v>
      </c>
      <c r="M530">
        <v>0</v>
      </c>
      <c r="N530">
        <v>0</v>
      </c>
      <c r="O530" t="s">
        <v>3303</v>
      </c>
      <c r="P530">
        <v>115814</v>
      </c>
    </row>
    <row r="531" spans="1:16" x14ac:dyDescent="0.35">
      <c r="A531" t="s">
        <v>3833</v>
      </c>
      <c r="B531" t="s">
        <v>3303</v>
      </c>
      <c r="C531" t="s">
        <v>3304</v>
      </c>
      <c r="D531">
        <v>217122</v>
      </c>
      <c r="E531">
        <v>0</v>
      </c>
      <c r="F531">
        <v>0</v>
      </c>
      <c r="G531">
        <v>217122</v>
      </c>
      <c r="H531">
        <v>1.04</v>
      </c>
      <c r="I531">
        <v>225807</v>
      </c>
      <c r="J531">
        <v>0</v>
      </c>
      <c r="K531">
        <v>225807</v>
      </c>
      <c r="L531">
        <v>0</v>
      </c>
      <c r="M531">
        <v>0</v>
      </c>
      <c r="N531">
        <v>0</v>
      </c>
      <c r="O531" t="s">
        <v>3303</v>
      </c>
      <c r="P531">
        <v>225807</v>
      </c>
    </row>
    <row r="532" spans="1:16" x14ac:dyDescent="0.35">
      <c r="A532" t="s">
        <v>3834</v>
      </c>
      <c r="B532" t="s">
        <v>3303</v>
      </c>
      <c r="C532" t="s">
        <v>3304</v>
      </c>
      <c r="D532">
        <v>5277</v>
      </c>
      <c r="E532">
        <v>0</v>
      </c>
      <c r="F532">
        <v>0</v>
      </c>
      <c r="G532">
        <v>5277</v>
      </c>
      <c r="H532">
        <v>1.04</v>
      </c>
      <c r="I532">
        <v>5488</v>
      </c>
      <c r="J532">
        <v>0</v>
      </c>
      <c r="K532">
        <v>5488</v>
      </c>
      <c r="L532">
        <v>0</v>
      </c>
      <c r="M532">
        <v>0</v>
      </c>
      <c r="N532">
        <v>0</v>
      </c>
      <c r="O532" t="s">
        <v>3303</v>
      </c>
      <c r="P532">
        <v>5488</v>
      </c>
    </row>
    <row r="533" spans="1:16" x14ac:dyDescent="0.35">
      <c r="A533" t="s">
        <v>3835</v>
      </c>
      <c r="B533" t="s">
        <v>3303</v>
      </c>
      <c r="C533" t="s">
        <v>3304</v>
      </c>
      <c r="D533">
        <v>5266546</v>
      </c>
      <c r="E533">
        <v>0</v>
      </c>
      <c r="F533">
        <v>0</v>
      </c>
      <c r="G533">
        <v>5266546</v>
      </c>
      <c r="H533">
        <v>1.04</v>
      </c>
      <c r="I533">
        <v>5477208</v>
      </c>
      <c r="J533">
        <v>247528</v>
      </c>
      <c r="K533">
        <v>5724736</v>
      </c>
      <c r="L533">
        <v>263645</v>
      </c>
      <c r="M533">
        <v>0</v>
      </c>
      <c r="N533">
        <v>0</v>
      </c>
      <c r="O533" t="s">
        <v>3303</v>
      </c>
      <c r="P533">
        <v>5988381</v>
      </c>
    </row>
    <row r="534" spans="1:16" x14ac:dyDescent="0.35">
      <c r="A534" t="s">
        <v>3836</v>
      </c>
      <c r="B534" t="s">
        <v>3303</v>
      </c>
      <c r="C534" t="s">
        <v>3304</v>
      </c>
      <c r="D534">
        <v>9457</v>
      </c>
      <c r="E534">
        <v>0</v>
      </c>
      <c r="F534">
        <v>0</v>
      </c>
      <c r="G534">
        <v>9457</v>
      </c>
      <c r="H534">
        <v>1.04</v>
      </c>
      <c r="I534">
        <v>9835</v>
      </c>
      <c r="J534">
        <v>0</v>
      </c>
      <c r="K534">
        <v>9835</v>
      </c>
      <c r="L534">
        <v>0</v>
      </c>
      <c r="M534">
        <v>0</v>
      </c>
      <c r="N534">
        <v>0</v>
      </c>
      <c r="O534" t="s">
        <v>3303</v>
      </c>
      <c r="P534">
        <v>9835</v>
      </c>
    </row>
    <row r="535" spans="1:16" x14ac:dyDescent="0.35">
      <c r="A535" t="s">
        <v>3837</v>
      </c>
      <c r="B535" t="s">
        <v>3303</v>
      </c>
      <c r="C535" t="s">
        <v>3304</v>
      </c>
      <c r="D535">
        <v>40583</v>
      </c>
      <c r="E535">
        <v>0</v>
      </c>
      <c r="F535">
        <v>0</v>
      </c>
      <c r="G535">
        <v>40583</v>
      </c>
      <c r="H535">
        <v>1.04</v>
      </c>
      <c r="I535">
        <v>42206</v>
      </c>
      <c r="J535">
        <v>0</v>
      </c>
      <c r="K535">
        <v>42206</v>
      </c>
      <c r="L535">
        <v>0</v>
      </c>
      <c r="M535">
        <v>0</v>
      </c>
      <c r="N535">
        <v>0</v>
      </c>
      <c r="O535" t="s">
        <v>3303</v>
      </c>
      <c r="P535">
        <v>42206</v>
      </c>
    </row>
    <row r="536" spans="1:16" x14ac:dyDescent="0.35">
      <c r="A536" t="s">
        <v>3838</v>
      </c>
      <c r="B536" t="s">
        <v>527</v>
      </c>
      <c r="C536" t="s">
        <v>3376</v>
      </c>
      <c r="D536">
        <v>86687</v>
      </c>
      <c r="E536">
        <v>17604</v>
      </c>
      <c r="F536">
        <v>0</v>
      </c>
      <c r="G536">
        <v>104291</v>
      </c>
      <c r="H536">
        <v>1.04</v>
      </c>
      <c r="I536">
        <v>108462</v>
      </c>
      <c r="J536">
        <v>0</v>
      </c>
      <c r="K536">
        <v>80217</v>
      </c>
      <c r="L536">
        <v>0</v>
      </c>
      <c r="M536">
        <v>0</v>
      </c>
      <c r="N536">
        <v>0</v>
      </c>
      <c r="O536" t="s">
        <v>3303</v>
      </c>
      <c r="P536">
        <v>80217</v>
      </c>
    </row>
    <row r="537" spans="1:16" x14ac:dyDescent="0.35">
      <c r="A537" t="s">
        <v>3839</v>
      </c>
      <c r="B537" t="s">
        <v>3303</v>
      </c>
      <c r="C537" t="s">
        <v>3304</v>
      </c>
      <c r="D537">
        <v>266124</v>
      </c>
      <c r="E537">
        <v>0</v>
      </c>
      <c r="F537">
        <v>0</v>
      </c>
      <c r="G537">
        <v>266124</v>
      </c>
      <c r="H537">
        <v>1.04</v>
      </c>
      <c r="I537">
        <v>276769</v>
      </c>
      <c r="J537">
        <v>0</v>
      </c>
      <c r="K537">
        <v>276769</v>
      </c>
      <c r="L537">
        <v>8397</v>
      </c>
      <c r="M537">
        <v>0</v>
      </c>
      <c r="N537">
        <v>0</v>
      </c>
      <c r="O537" t="s">
        <v>3303</v>
      </c>
      <c r="P537">
        <v>285166</v>
      </c>
    </row>
    <row r="538" spans="1:16" x14ac:dyDescent="0.35">
      <c r="A538" t="s">
        <v>3840</v>
      </c>
      <c r="B538" t="s">
        <v>527</v>
      </c>
      <c r="C538" t="s">
        <v>3376</v>
      </c>
      <c r="D538">
        <v>3934426</v>
      </c>
      <c r="E538">
        <v>0</v>
      </c>
      <c r="F538">
        <v>0</v>
      </c>
      <c r="G538">
        <v>3934426</v>
      </c>
      <c r="H538">
        <v>1.04</v>
      </c>
      <c r="I538">
        <v>4091803</v>
      </c>
      <c r="J538">
        <v>0</v>
      </c>
      <c r="K538">
        <v>4091803</v>
      </c>
      <c r="L538">
        <v>0</v>
      </c>
      <c r="M538">
        <v>0</v>
      </c>
      <c r="N538">
        <v>0</v>
      </c>
      <c r="O538" t="s">
        <v>3303</v>
      </c>
      <c r="P538">
        <v>4091803</v>
      </c>
    </row>
    <row r="539" spans="1:16" x14ac:dyDescent="0.35">
      <c r="A539" t="s">
        <v>3841</v>
      </c>
      <c r="B539" t="s">
        <v>3303</v>
      </c>
      <c r="C539" t="s">
        <v>3304</v>
      </c>
      <c r="D539">
        <v>4404049</v>
      </c>
      <c r="E539">
        <v>0</v>
      </c>
      <c r="F539">
        <v>0</v>
      </c>
      <c r="G539">
        <v>4404049</v>
      </c>
      <c r="H539">
        <v>1.04</v>
      </c>
      <c r="I539">
        <v>4580211</v>
      </c>
      <c r="J539">
        <v>0</v>
      </c>
      <c r="K539">
        <v>4580211</v>
      </c>
      <c r="L539">
        <v>0</v>
      </c>
      <c r="M539">
        <v>0</v>
      </c>
      <c r="N539">
        <v>0</v>
      </c>
      <c r="O539" t="s">
        <v>3303</v>
      </c>
      <c r="P539">
        <v>4580211</v>
      </c>
    </row>
    <row r="540" spans="1:16" x14ac:dyDescent="0.35">
      <c r="A540" t="s">
        <v>3842</v>
      </c>
      <c r="B540" t="s">
        <v>3303</v>
      </c>
      <c r="C540" t="s">
        <v>3304</v>
      </c>
      <c r="D540">
        <v>448531</v>
      </c>
      <c r="E540">
        <v>0</v>
      </c>
      <c r="F540">
        <v>0</v>
      </c>
      <c r="G540">
        <v>448531</v>
      </c>
      <c r="H540">
        <v>1.04</v>
      </c>
      <c r="I540">
        <v>466472</v>
      </c>
      <c r="J540">
        <v>0</v>
      </c>
      <c r="K540">
        <v>466472</v>
      </c>
      <c r="L540">
        <v>0</v>
      </c>
      <c r="M540">
        <v>0</v>
      </c>
      <c r="N540">
        <v>0</v>
      </c>
      <c r="O540" t="s">
        <v>3303</v>
      </c>
      <c r="P540">
        <v>466472</v>
      </c>
    </row>
    <row r="541" spans="1:16" x14ac:dyDescent="0.35">
      <c r="A541" t="s">
        <v>3843</v>
      </c>
      <c r="B541" t="s">
        <v>3303</v>
      </c>
      <c r="C541" t="s">
        <v>3304</v>
      </c>
      <c r="D541">
        <v>329664</v>
      </c>
      <c r="E541">
        <v>0</v>
      </c>
      <c r="F541">
        <v>0</v>
      </c>
      <c r="G541">
        <v>329664</v>
      </c>
      <c r="H541">
        <v>1.04</v>
      </c>
      <c r="I541">
        <v>342851</v>
      </c>
      <c r="J541">
        <v>0</v>
      </c>
      <c r="K541">
        <v>342851</v>
      </c>
      <c r="L541">
        <v>0</v>
      </c>
      <c r="M541">
        <v>0</v>
      </c>
      <c r="N541">
        <v>0</v>
      </c>
      <c r="O541" t="s">
        <v>3303</v>
      </c>
      <c r="P541">
        <v>342851</v>
      </c>
    </row>
    <row r="542" spans="1:16" x14ac:dyDescent="0.35">
      <c r="A542" t="s">
        <v>3844</v>
      </c>
      <c r="B542" t="s">
        <v>3303</v>
      </c>
      <c r="C542" t="s">
        <v>3304</v>
      </c>
      <c r="D542">
        <v>410102</v>
      </c>
      <c r="E542">
        <v>0</v>
      </c>
      <c r="F542">
        <v>0</v>
      </c>
      <c r="G542">
        <v>410102</v>
      </c>
      <c r="H542">
        <v>1.04</v>
      </c>
      <c r="I542">
        <v>426506</v>
      </c>
      <c r="J542">
        <v>0</v>
      </c>
      <c r="K542">
        <v>426506</v>
      </c>
      <c r="L542">
        <v>0</v>
      </c>
      <c r="M542">
        <v>0</v>
      </c>
      <c r="N542">
        <v>0</v>
      </c>
      <c r="O542" t="s">
        <v>3303</v>
      </c>
      <c r="P542">
        <v>426506</v>
      </c>
    </row>
    <row r="543" spans="1:16" x14ac:dyDescent="0.35">
      <c r="A543" t="s">
        <v>3845</v>
      </c>
      <c r="B543" t="s">
        <v>3303</v>
      </c>
      <c r="C543" t="s">
        <v>3304</v>
      </c>
      <c r="D543">
        <v>10416753</v>
      </c>
      <c r="E543">
        <v>0</v>
      </c>
      <c r="F543">
        <v>0</v>
      </c>
      <c r="G543">
        <v>10416753</v>
      </c>
      <c r="H543">
        <v>1.04</v>
      </c>
      <c r="I543">
        <v>10833423</v>
      </c>
      <c r="J543">
        <v>0</v>
      </c>
      <c r="K543">
        <v>10833423</v>
      </c>
      <c r="L543">
        <v>961602</v>
      </c>
      <c r="M543">
        <v>416086</v>
      </c>
      <c r="N543">
        <v>998373</v>
      </c>
      <c r="O543" t="s">
        <v>3303</v>
      </c>
      <c r="P543">
        <v>13209484</v>
      </c>
    </row>
    <row r="544" spans="1:16" x14ac:dyDescent="0.35">
      <c r="A544" t="s">
        <v>3846</v>
      </c>
      <c r="B544" t="s">
        <v>3303</v>
      </c>
      <c r="C544" t="s">
        <v>3304</v>
      </c>
      <c r="D544">
        <v>43874</v>
      </c>
      <c r="E544">
        <v>0</v>
      </c>
      <c r="F544">
        <v>0</v>
      </c>
      <c r="G544">
        <v>43874</v>
      </c>
      <c r="H544">
        <v>1.04</v>
      </c>
      <c r="I544">
        <v>45629</v>
      </c>
      <c r="J544">
        <v>0</v>
      </c>
      <c r="K544">
        <v>45629</v>
      </c>
      <c r="L544">
        <v>0</v>
      </c>
      <c r="M544">
        <v>0</v>
      </c>
      <c r="N544">
        <v>0</v>
      </c>
      <c r="O544" t="s">
        <v>3303</v>
      </c>
      <c r="P544">
        <v>45629</v>
      </c>
    </row>
    <row r="545" spans="1:16" x14ac:dyDescent="0.35">
      <c r="A545" t="s">
        <v>3847</v>
      </c>
      <c r="B545" t="s">
        <v>3303</v>
      </c>
      <c r="C545" t="s">
        <v>3304</v>
      </c>
      <c r="D545">
        <v>11702</v>
      </c>
      <c r="E545">
        <v>0</v>
      </c>
      <c r="F545">
        <v>0</v>
      </c>
      <c r="G545">
        <v>11702</v>
      </c>
      <c r="H545">
        <v>1.04</v>
      </c>
      <c r="I545">
        <v>12170</v>
      </c>
      <c r="J545">
        <v>0</v>
      </c>
      <c r="K545">
        <v>12170</v>
      </c>
      <c r="L545">
        <v>0</v>
      </c>
      <c r="M545">
        <v>0</v>
      </c>
      <c r="N545">
        <v>0</v>
      </c>
      <c r="O545" t="s">
        <v>3303</v>
      </c>
      <c r="P545">
        <v>12170</v>
      </c>
    </row>
    <row r="546" spans="1:16" x14ac:dyDescent="0.35">
      <c r="A546" t="s">
        <v>3848</v>
      </c>
      <c r="B546" t="s">
        <v>3303</v>
      </c>
      <c r="C546" t="s">
        <v>3304</v>
      </c>
      <c r="D546">
        <v>71435</v>
      </c>
      <c r="E546">
        <v>0</v>
      </c>
      <c r="F546">
        <v>0</v>
      </c>
      <c r="G546">
        <v>71435</v>
      </c>
      <c r="H546">
        <v>1.04</v>
      </c>
      <c r="I546">
        <v>74292</v>
      </c>
      <c r="J546">
        <v>0</v>
      </c>
      <c r="K546">
        <v>74292</v>
      </c>
      <c r="L546">
        <v>0</v>
      </c>
      <c r="M546">
        <v>0</v>
      </c>
      <c r="N546">
        <v>0</v>
      </c>
      <c r="O546" t="s">
        <v>3303</v>
      </c>
      <c r="P546">
        <v>74292</v>
      </c>
    </row>
    <row r="547" spans="1:16" x14ac:dyDescent="0.35">
      <c r="A547" t="s">
        <v>3849</v>
      </c>
      <c r="B547" t="s">
        <v>3303</v>
      </c>
      <c r="C547" t="s">
        <v>3304</v>
      </c>
      <c r="D547">
        <v>18970</v>
      </c>
      <c r="E547">
        <v>0</v>
      </c>
      <c r="F547">
        <v>0</v>
      </c>
      <c r="G547">
        <v>18970</v>
      </c>
      <c r="H547">
        <v>1.04</v>
      </c>
      <c r="I547">
        <v>19729</v>
      </c>
      <c r="J547">
        <v>0</v>
      </c>
      <c r="K547">
        <v>19729</v>
      </c>
      <c r="L547">
        <v>0</v>
      </c>
      <c r="M547">
        <v>0</v>
      </c>
      <c r="N547">
        <v>0</v>
      </c>
      <c r="O547" t="s">
        <v>3303</v>
      </c>
      <c r="P547">
        <v>19729</v>
      </c>
    </row>
    <row r="548" spans="1:16" x14ac:dyDescent="0.35">
      <c r="A548" t="s">
        <v>3850</v>
      </c>
      <c r="B548" t="s">
        <v>3303</v>
      </c>
      <c r="C548" t="s">
        <v>3304</v>
      </c>
      <c r="D548">
        <v>64972</v>
      </c>
      <c r="E548">
        <v>0</v>
      </c>
      <c r="F548">
        <v>0</v>
      </c>
      <c r="G548">
        <v>64972</v>
      </c>
      <c r="H548">
        <v>1.04</v>
      </c>
      <c r="I548">
        <v>67571</v>
      </c>
      <c r="J548">
        <v>0</v>
      </c>
      <c r="K548">
        <v>67571</v>
      </c>
      <c r="L548">
        <v>0</v>
      </c>
      <c r="M548">
        <v>0</v>
      </c>
      <c r="N548">
        <v>0</v>
      </c>
      <c r="O548" t="s">
        <v>3303</v>
      </c>
      <c r="P548">
        <v>67571</v>
      </c>
    </row>
    <row r="549" spans="1:16" x14ac:dyDescent="0.35">
      <c r="A549" t="s">
        <v>3851</v>
      </c>
      <c r="B549" t="s">
        <v>3303</v>
      </c>
      <c r="C549" t="s">
        <v>3304</v>
      </c>
      <c r="D549">
        <v>27411</v>
      </c>
      <c r="E549">
        <v>0</v>
      </c>
      <c r="F549">
        <v>0</v>
      </c>
      <c r="G549">
        <v>27411</v>
      </c>
      <c r="H549">
        <v>1.04</v>
      </c>
      <c r="I549">
        <v>28507</v>
      </c>
      <c r="J549">
        <v>0</v>
      </c>
      <c r="K549">
        <v>28507</v>
      </c>
      <c r="L549">
        <v>0</v>
      </c>
      <c r="M549">
        <v>0</v>
      </c>
      <c r="N549">
        <v>0</v>
      </c>
      <c r="O549" t="s">
        <v>3303</v>
      </c>
      <c r="P549">
        <v>28507</v>
      </c>
    </row>
    <row r="550" spans="1:16" x14ac:dyDescent="0.35">
      <c r="A550" t="s">
        <v>3852</v>
      </c>
      <c r="B550" t="s">
        <v>3303</v>
      </c>
      <c r="C550" t="s">
        <v>3304</v>
      </c>
      <c r="D550">
        <v>29186</v>
      </c>
      <c r="E550">
        <v>0</v>
      </c>
      <c r="F550">
        <v>0</v>
      </c>
      <c r="G550">
        <v>29186</v>
      </c>
      <c r="H550">
        <v>1.04</v>
      </c>
      <c r="I550">
        <v>30353</v>
      </c>
      <c r="J550">
        <v>0</v>
      </c>
      <c r="K550">
        <v>30353</v>
      </c>
      <c r="L550">
        <v>0</v>
      </c>
      <c r="M550">
        <v>0</v>
      </c>
      <c r="N550">
        <v>0</v>
      </c>
      <c r="O550" t="s">
        <v>3303</v>
      </c>
      <c r="P550">
        <v>30353</v>
      </c>
    </row>
    <row r="551" spans="1:16" x14ac:dyDescent="0.35">
      <c r="A551" t="s">
        <v>3853</v>
      </c>
      <c r="B551" t="s">
        <v>3303</v>
      </c>
      <c r="C551" t="s">
        <v>3304</v>
      </c>
      <c r="D551">
        <v>23523</v>
      </c>
      <c r="E551">
        <v>0</v>
      </c>
      <c r="F551">
        <v>0</v>
      </c>
      <c r="G551">
        <v>23523</v>
      </c>
      <c r="H551">
        <v>1.04</v>
      </c>
      <c r="I551">
        <v>24464</v>
      </c>
      <c r="J551">
        <v>0</v>
      </c>
      <c r="K551">
        <v>24464</v>
      </c>
      <c r="L551">
        <v>0</v>
      </c>
      <c r="M551">
        <v>0</v>
      </c>
      <c r="N551">
        <v>0</v>
      </c>
      <c r="O551" t="s">
        <v>3303</v>
      </c>
      <c r="P551">
        <v>24464</v>
      </c>
    </row>
    <row r="552" spans="1:16" x14ac:dyDescent="0.35">
      <c r="A552" t="s">
        <v>3854</v>
      </c>
      <c r="B552" t="s">
        <v>3303</v>
      </c>
      <c r="C552" t="s">
        <v>3304</v>
      </c>
      <c r="D552">
        <v>43604</v>
      </c>
      <c r="E552">
        <v>1036</v>
      </c>
      <c r="F552">
        <v>0</v>
      </c>
      <c r="G552">
        <v>44640</v>
      </c>
      <c r="H552">
        <v>1.04</v>
      </c>
      <c r="I552">
        <v>46426</v>
      </c>
      <c r="J552">
        <v>0</v>
      </c>
      <c r="K552">
        <v>46426</v>
      </c>
      <c r="L552">
        <v>0</v>
      </c>
      <c r="M552">
        <v>0</v>
      </c>
      <c r="N552">
        <v>0</v>
      </c>
      <c r="O552" t="s">
        <v>3303</v>
      </c>
      <c r="P552">
        <v>46426</v>
      </c>
    </row>
    <row r="553" spans="1:16" x14ac:dyDescent="0.35">
      <c r="A553" t="s">
        <v>3855</v>
      </c>
      <c r="B553" t="s">
        <v>3303</v>
      </c>
      <c r="C553" t="s">
        <v>3304</v>
      </c>
      <c r="D553">
        <v>56133</v>
      </c>
      <c r="E553">
        <v>0</v>
      </c>
      <c r="F553">
        <v>0</v>
      </c>
      <c r="G553">
        <v>56133</v>
      </c>
      <c r="H553">
        <v>1.04</v>
      </c>
      <c r="I553">
        <v>58378</v>
      </c>
      <c r="J553">
        <v>0</v>
      </c>
      <c r="K553">
        <v>58378</v>
      </c>
      <c r="L553">
        <v>0</v>
      </c>
      <c r="M553">
        <v>0</v>
      </c>
      <c r="N553">
        <v>0</v>
      </c>
      <c r="O553" t="s">
        <v>3303</v>
      </c>
      <c r="P553">
        <v>58378</v>
      </c>
    </row>
    <row r="554" spans="1:16" x14ac:dyDescent="0.35">
      <c r="A554" t="s">
        <v>3856</v>
      </c>
      <c r="B554" t="s">
        <v>3303</v>
      </c>
      <c r="C554" t="s">
        <v>3304</v>
      </c>
      <c r="D554">
        <v>36011</v>
      </c>
      <c r="E554">
        <v>0</v>
      </c>
      <c r="F554">
        <v>0</v>
      </c>
      <c r="G554">
        <v>36011</v>
      </c>
      <c r="H554">
        <v>1.04</v>
      </c>
      <c r="I554">
        <v>37451</v>
      </c>
      <c r="J554">
        <v>0</v>
      </c>
      <c r="K554">
        <v>37451</v>
      </c>
      <c r="L554">
        <v>0</v>
      </c>
      <c r="M554">
        <v>0</v>
      </c>
      <c r="N554">
        <v>0</v>
      </c>
      <c r="O554" t="s">
        <v>3303</v>
      </c>
      <c r="P554">
        <v>37451</v>
      </c>
    </row>
    <row r="555" spans="1:16" x14ac:dyDescent="0.35">
      <c r="A555" t="s">
        <v>3857</v>
      </c>
      <c r="B555" t="s">
        <v>3303</v>
      </c>
      <c r="C555" t="s">
        <v>3304</v>
      </c>
      <c r="D555">
        <v>45145</v>
      </c>
      <c r="E555">
        <v>0</v>
      </c>
      <c r="F555">
        <v>0</v>
      </c>
      <c r="G555">
        <v>45145</v>
      </c>
      <c r="H555">
        <v>1.04</v>
      </c>
      <c r="I555">
        <v>46951</v>
      </c>
      <c r="J555">
        <v>0</v>
      </c>
      <c r="K555">
        <v>46951</v>
      </c>
      <c r="L555">
        <v>0</v>
      </c>
      <c r="M555">
        <v>0</v>
      </c>
      <c r="N555">
        <v>0</v>
      </c>
      <c r="O555" t="s">
        <v>3303</v>
      </c>
      <c r="P555">
        <v>46951</v>
      </c>
    </row>
    <row r="556" spans="1:16" x14ac:dyDescent="0.35">
      <c r="A556" t="s">
        <v>3858</v>
      </c>
      <c r="B556" t="s">
        <v>3303</v>
      </c>
      <c r="C556" t="s">
        <v>3304</v>
      </c>
      <c r="D556">
        <v>23583</v>
      </c>
      <c r="E556">
        <v>0</v>
      </c>
      <c r="F556">
        <v>0</v>
      </c>
      <c r="G556">
        <v>23583</v>
      </c>
      <c r="H556">
        <v>1.04</v>
      </c>
      <c r="I556">
        <v>24526</v>
      </c>
      <c r="J556">
        <v>0</v>
      </c>
      <c r="K556">
        <v>24526</v>
      </c>
      <c r="L556">
        <v>0</v>
      </c>
      <c r="M556">
        <v>0</v>
      </c>
      <c r="N556">
        <v>0</v>
      </c>
      <c r="O556" t="s">
        <v>3303</v>
      </c>
      <c r="P556">
        <v>24526</v>
      </c>
    </row>
    <row r="557" spans="1:16" x14ac:dyDescent="0.35">
      <c r="A557" t="s">
        <v>3859</v>
      </c>
      <c r="B557" t="s">
        <v>3303</v>
      </c>
      <c r="C557" t="s">
        <v>3304</v>
      </c>
      <c r="D557">
        <v>7254</v>
      </c>
      <c r="E557">
        <v>0</v>
      </c>
      <c r="F557">
        <v>0</v>
      </c>
      <c r="G557">
        <v>7254</v>
      </c>
      <c r="H557">
        <v>1.04</v>
      </c>
      <c r="I557">
        <v>7544</v>
      </c>
      <c r="J557">
        <v>0</v>
      </c>
      <c r="K557">
        <v>7544</v>
      </c>
      <c r="L557">
        <v>0</v>
      </c>
      <c r="M557">
        <v>0</v>
      </c>
      <c r="N557">
        <v>0</v>
      </c>
      <c r="O557" t="s">
        <v>3303</v>
      </c>
      <c r="P557">
        <v>7544</v>
      </c>
    </row>
    <row r="558" spans="1:16" x14ac:dyDescent="0.35">
      <c r="A558" t="s">
        <v>3860</v>
      </c>
      <c r="B558" t="s">
        <v>3303</v>
      </c>
      <c r="C558" t="s">
        <v>3304</v>
      </c>
      <c r="D558">
        <v>15126</v>
      </c>
      <c r="E558">
        <v>0</v>
      </c>
      <c r="F558">
        <v>0</v>
      </c>
      <c r="G558">
        <v>15126</v>
      </c>
      <c r="H558">
        <v>1.04</v>
      </c>
      <c r="I558">
        <v>15731</v>
      </c>
      <c r="J558">
        <v>0</v>
      </c>
      <c r="K558">
        <v>15731</v>
      </c>
      <c r="L558">
        <v>0</v>
      </c>
      <c r="M558">
        <v>0</v>
      </c>
      <c r="N558">
        <v>0</v>
      </c>
      <c r="O558" t="s">
        <v>3303</v>
      </c>
      <c r="P558">
        <v>15731</v>
      </c>
    </row>
    <row r="559" spans="1:16" x14ac:dyDescent="0.35">
      <c r="A559" t="s">
        <v>3861</v>
      </c>
      <c r="B559" t="s">
        <v>3303</v>
      </c>
      <c r="C559" t="s">
        <v>3304</v>
      </c>
      <c r="D559">
        <v>9517</v>
      </c>
      <c r="E559">
        <v>0</v>
      </c>
      <c r="F559">
        <v>0</v>
      </c>
      <c r="G559">
        <v>9517</v>
      </c>
      <c r="H559">
        <v>1.04</v>
      </c>
      <c r="I559">
        <v>9898</v>
      </c>
      <c r="J559">
        <v>0</v>
      </c>
      <c r="K559">
        <v>9898</v>
      </c>
      <c r="L559">
        <v>0</v>
      </c>
      <c r="M559">
        <v>0</v>
      </c>
      <c r="N559">
        <v>0</v>
      </c>
      <c r="O559" t="s">
        <v>3303</v>
      </c>
      <c r="P559">
        <v>9898</v>
      </c>
    </row>
    <row r="560" spans="1:16" x14ac:dyDescent="0.35">
      <c r="A560" t="s">
        <v>3862</v>
      </c>
      <c r="B560" t="s">
        <v>3303</v>
      </c>
      <c r="C560" t="s">
        <v>3304</v>
      </c>
      <c r="D560">
        <v>26280</v>
      </c>
      <c r="E560">
        <v>0</v>
      </c>
      <c r="F560">
        <v>0</v>
      </c>
      <c r="G560">
        <v>26280</v>
      </c>
      <c r="H560">
        <v>1.04</v>
      </c>
      <c r="I560">
        <v>27331</v>
      </c>
      <c r="J560">
        <v>0</v>
      </c>
      <c r="K560">
        <v>27331</v>
      </c>
      <c r="L560">
        <v>0</v>
      </c>
      <c r="M560">
        <v>0</v>
      </c>
      <c r="N560">
        <v>0</v>
      </c>
      <c r="O560" t="s">
        <v>3303</v>
      </c>
      <c r="P560">
        <v>27331</v>
      </c>
    </row>
    <row r="561" spans="1:16" x14ac:dyDescent="0.35">
      <c r="A561" t="s">
        <v>3863</v>
      </c>
      <c r="B561" t="s">
        <v>3303</v>
      </c>
      <c r="C561" t="s">
        <v>3304</v>
      </c>
      <c r="D561">
        <v>28272</v>
      </c>
      <c r="E561">
        <v>0</v>
      </c>
      <c r="F561">
        <v>0</v>
      </c>
      <c r="G561">
        <v>28272</v>
      </c>
      <c r="H561">
        <v>1.04</v>
      </c>
      <c r="I561">
        <v>29403</v>
      </c>
      <c r="J561">
        <v>0</v>
      </c>
      <c r="K561">
        <v>29403</v>
      </c>
      <c r="L561">
        <v>0</v>
      </c>
      <c r="M561">
        <v>0</v>
      </c>
      <c r="N561">
        <v>0</v>
      </c>
      <c r="O561" t="s">
        <v>3303</v>
      </c>
      <c r="P561">
        <v>29403</v>
      </c>
    </row>
    <row r="562" spans="1:16" x14ac:dyDescent="0.35">
      <c r="A562" t="s">
        <v>3864</v>
      </c>
      <c r="B562" t="s">
        <v>3303</v>
      </c>
      <c r="C562" t="s">
        <v>3304</v>
      </c>
      <c r="D562">
        <v>45858</v>
      </c>
      <c r="E562">
        <v>0</v>
      </c>
      <c r="F562">
        <v>0</v>
      </c>
      <c r="G562">
        <v>45858</v>
      </c>
      <c r="H562">
        <v>1.04</v>
      </c>
      <c r="I562">
        <v>47692</v>
      </c>
      <c r="J562">
        <v>0</v>
      </c>
      <c r="K562">
        <v>47692</v>
      </c>
      <c r="L562">
        <v>0</v>
      </c>
      <c r="M562">
        <v>0</v>
      </c>
      <c r="N562">
        <v>0</v>
      </c>
      <c r="O562" t="s">
        <v>3303</v>
      </c>
      <c r="P562">
        <v>47692</v>
      </c>
    </row>
    <row r="563" spans="1:16" x14ac:dyDescent="0.35">
      <c r="A563" t="s">
        <v>3865</v>
      </c>
      <c r="B563" t="s">
        <v>3303</v>
      </c>
      <c r="C563" t="s">
        <v>3304</v>
      </c>
      <c r="D563">
        <v>75165</v>
      </c>
      <c r="E563">
        <v>0</v>
      </c>
      <c r="F563">
        <v>0</v>
      </c>
      <c r="G563">
        <v>75165</v>
      </c>
      <c r="H563">
        <v>1.04</v>
      </c>
      <c r="I563">
        <v>78172</v>
      </c>
      <c r="J563">
        <v>0</v>
      </c>
      <c r="K563">
        <v>78172</v>
      </c>
      <c r="L563">
        <v>0</v>
      </c>
      <c r="M563">
        <v>0</v>
      </c>
      <c r="N563">
        <v>0</v>
      </c>
      <c r="O563" t="s">
        <v>3303</v>
      </c>
      <c r="P563">
        <v>78172</v>
      </c>
    </row>
    <row r="564" spans="1:16" x14ac:dyDescent="0.35">
      <c r="A564" t="s">
        <v>3866</v>
      </c>
      <c r="B564" t="s">
        <v>3303</v>
      </c>
      <c r="C564" t="s">
        <v>3304</v>
      </c>
      <c r="D564">
        <v>21589</v>
      </c>
      <c r="E564">
        <v>0</v>
      </c>
      <c r="F564">
        <v>0</v>
      </c>
      <c r="G564">
        <v>21589</v>
      </c>
      <c r="H564">
        <v>1.04</v>
      </c>
      <c r="I564">
        <v>22453</v>
      </c>
      <c r="J564">
        <v>0</v>
      </c>
      <c r="K564">
        <v>22453</v>
      </c>
      <c r="L564">
        <v>0</v>
      </c>
      <c r="M564">
        <v>0</v>
      </c>
      <c r="N564">
        <v>0</v>
      </c>
      <c r="O564" t="s">
        <v>3303</v>
      </c>
      <c r="P564">
        <v>22453</v>
      </c>
    </row>
    <row r="565" spans="1:16" x14ac:dyDescent="0.35">
      <c r="A565" t="s">
        <v>3867</v>
      </c>
      <c r="B565" t="s">
        <v>3303</v>
      </c>
      <c r="C565" t="s">
        <v>3304</v>
      </c>
      <c r="D565">
        <v>10404</v>
      </c>
      <c r="E565">
        <v>0</v>
      </c>
      <c r="F565">
        <v>0</v>
      </c>
      <c r="G565">
        <v>10404</v>
      </c>
      <c r="H565">
        <v>1.04</v>
      </c>
      <c r="I565">
        <v>10820</v>
      </c>
      <c r="J565">
        <v>0</v>
      </c>
      <c r="K565">
        <v>10820</v>
      </c>
      <c r="L565">
        <v>0</v>
      </c>
      <c r="M565">
        <v>0</v>
      </c>
      <c r="N565">
        <v>0</v>
      </c>
      <c r="O565" t="s">
        <v>3303</v>
      </c>
      <c r="P565">
        <v>10820</v>
      </c>
    </row>
    <row r="566" spans="1:16" x14ac:dyDescent="0.35">
      <c r="A566" t="s">
        <v>3868</v>
      </c>
      <c r="B566" t="s">
        <v>3303</v>
      </c>
      <c r="C566" t="s">
        <v>3304</v>
      </c>
      <c r="D566">
        <v>6132</v>
      </c>
      <c r="E566">
        <v>0</v>
      </c>
      <c r="F566">
        <v>0</v>
      </c>
      <c r="G566">
        <v>6132</v>
      </c>
      <c r="H566">
        <v>1.04</v>
      </c>
      <c r="I566">
        <v>6377</v>
      </c>
      <c r="J566">
        <v>0</v>
      </c>
      <c r="K566">
        <v>6377</v>
      </c>
      <c r="L566">
        <v>0</v>
      </c>
      <c r="M566">
        <v>0</v>
      </c>
      <c r="N566">
        <v>0</v>
      </c>
      <c r="O566" t="s">
        <v>3303</v>
      </c>
      <c r="P566">
        <v>6377</v>
      </c>
    </row>
    <row r="567" spans="1:16" x14ac:dyDescent="0.35">
      <c r="A567" t="s">
        <v>3869</v>
      </c>
      <c r="B567" t="s">
        <v>3303</v>
      </c>
      <c r="C567" t="s">
        <v>3304</v>
      </c>
      <c r="D567">
        <v>9627</v>
      </c>
      <c r="E567">
        <v>0</v>
      </c>
      <c r="F567">
        <v>0</v>
      </c>
      <c r="G567">
        <v>9627</v>
      </c>
      <c r="H567">
        <v>1.04</v>
      </c>
      <c r="I567">
        <v>10012</v>
      </c>
      <c r="J567">
        <v>0</v>
      </c>
      <c r="K567">
        <v>10012</v>
      </c>
      <c r="L567">
        <v>0</v>
      </c>
      <c r="M567">
        <v>0</v>
      </c>
      <c r="N567">
        <v>0</v>
      </c>
      <c r="O567" t="s">
        <v>3303</v>
      </c>
      <c r="P567">
        <v>10012</v>
      </c>
    </row>
    <row r="568" spans="1:16" x14ac:dyDescent="0.35">
      <c r="A568" t="s">
        <v>3870</v>
      </c>
      <c r="B568" t="s">
        <v>3303</v>
      </c>
      <c r="C568" t="s">
        <v>3304</v>
      </c>
      <c r="D568">
        <v>5537</v>
      </c>
      <c r="E568">
        <v>0</v>
      </c>
      <c r="F568">
        <v>0</v>
      </c>
      <c r="G568">
        <v>5537</v>
      </c>
      <c r="H568">
        <v>1.04</v>
      </c>
      <c r="I568">
        <v>5758</v>
      </c>
      <c r="J568">
        <v>0</v>
      </c>
      <c r="K568">
        <v>5758</v>
      </c>
      <c r="L568">
        <v>0</v>
      </c>
      <c r="M568">
        <v>0</v>
      </c>
      <c r="N568">
        <v>0</v>
      </c>
      <c r="O568" t="s">
        <v>3303</v>
      </c>
      <c r="P568">
        <v>5758</v>
      </c>
    </row>
    <row r="569" spans="1:16" x14ac:dyDescent="0.35">
      <c r="A569" t="s">
        <v>3871</v>
      </c>
      <c r="B569" t="s">
        <v>3303</v>
      </c>
      <c r="C569" t="s">
        <v>3304</v>
      </c>
      <c r="D569">
        <v>86293</v>
      </c>
      <c r="E569">
        <v>0</v>
      </c>
      <c r="F569">
        <v>0</v>
      </c>
      <c r="G569">
        <v>86293</v>
      </c>
      <c r="H569">
        <v>1.04</v>
      </c>
      <c r="I569">
        <v>89745</v>
      </c>
      <c r="J569">
        <v>0</v>
      </c>
      <c r="K569">
        <v>89745</v>
      </c>
      <c r="L569">
        <v>0</v>
      </c>
      <c r="M569">
        <v>0</v>
      </c>
      <c r="N569">
        <v>0</v>
      </c>
      <c r="O569" t="s">
        <v>3303</v>
      </c>
      <c r="P569">
        <v>89745</v>
      </c>
    </row>
    <row r="570" spans="1:16" x14ac:dyDescent="0.35">
      <c r="A570" t="s">
        <v>3872</v>
      </c>
      <c r="B570" t="s">
        <v>3303</v>
      </c>
      <c r="C570" t="s">
        <v>3304</v>
      </c>
      <c r="D570">
        <v>63405</v>
      </c>
      <c r="E570">
        <v>0</v>
      </c>
      <c r="F570">
        <v>0</v>
      </c>
      <c r="G570">
        <v>63405</v>
      </c>
      <c r="H570">
        <v>1.04</v>
      </c>
      <c r="I570">
        <v>65941</v>
      </c>
      <c r="J570">
        <v>0</v>
      </c>
      <c r="K570">
        <v>65941</v>
      </c>
      <c r="L570">
        <v>0</v>
      </c>
      <c r="M570">
        <v>0</v>
      </c>
      <c r="N570">
        <v>0</v>
      </c>
      <c r="O570" t="s">
        <v>3303</v>
      </c>
      <c r="P570">
        <v>65941</v>
      </c>
    </row>
    <row r="571" spans="1:16" x14ac:dyDescent="0.35">
      <c r="A571" t="s">
        <v>3873</v>
      </c>
      <c r="B571" t="s">
        <v>3303</v>
      </c>
      <c r="C571" t="s">
        <v>3304</v>
      </c>
      <c r="D571">
        <v>2855370</v>
      </c>
      <c r="E571">
        <v>0</v>
      </c>
      <c r="F571">
        <v>0</v>
      </c>
      <c r="G571">
        <v>2855370</v>
      </c>
      <c r="H571">
        <v>1.04</v>
      </c>
      <c r="I571">
        <v>2969585</v>
      </c>
      <c r="J571">
        <v>0</v>
      </c>
      <c r="K571">
        <v>2969585</v>
      </c>
      <c r="L571">
        <v>0</v>
      </c>
      <c r="M571">
        <v>0</v>
      </c>
      <c r="N571">
        <v>0</v>
      </c>
      <c r="O571" t="s">
        <v>3303</v>
      </c>
      <c r="P571">
        <v>2969585</v>
      </c>
    </row>
    <row r="572" spans="1:16" x14ac:dyDescent="0.35">
      <c r="A572" t="s">
        <v>3874</v>
      </c>
      <c r="B572" t="s">
        <v>3303</v>
      </c>
      <c r="C572" t="s">
        <v>3304</v>
      </c>
      <c r="D572">
        <v>4205433</v>
      </c>
      <c r="E572">
        <v>67523</v>
      </c>
      <c r="F572">
        <v>0</v>
      </c>
      <c r="G572">
        <v>4272956</v>
      </c>
      <c r="H572">
        <v>1.04</v>
      </c>
      <c r="I572">
        <v>4443874</v>
      </c>
      <c r="J572">
        <v>0</v>
      </c>
      <c r="K572">
        <v>4443874</v>
      </c>
      <c r="L572">
        <v>396467</v>
      </c>
      <c r="M572">
        <v>0</v>
      </c>
      <c r="N572">
        <v>0</v>
      </c>
      <c r="O572" t="s">
        <v>3303</v>
      </c>
      <c r="P572">
        <v>4840341</v>
      </c>
    </row>
    <row r="573" spans="1:16" x14ac:dyDescent="0.35">
      <c r="A573" t="s">
        <v>3875</v>
      </c>
      <c r="B573" t="s">
        <v>3303</v>
      </c>
      <c r="C573" t="s">
        <v>3304</v>
      </c>
      <c r="D573">
        <v>413517</v>
      </c>
      <c r="E573">
        <v>0</v>
      </c>
      <c r="F573">
        <v>0</v>
      </c>
      <c r="G573">
        <v>413517</v>
      </c>
      <c r="H573">
        <v>1.04</v>
      </c>
      <c r="I573">
        <v>430058</v>
      </c>
      <c r="J573">
        <v>0</v>
      </c>
      <c r="K573">
        <v>430058</v>
      </c>
      <c r="L573">
        <v>0</v>
      </c>
      <c r="M573">
        <v>0</v>
      </c>
      <c r="N573">
        <v>0</v>
      </c>
      <c r="O573" t="s">
        <v>3303</v>
      </c>
      <c r="P573">
        <v>430058</v>
      </c>
    </row>
    <row r="574" spans="1:16" x14ac:dyDescent="0.35">
      <c r="A574" t="s">
        <v>3876</v>
      </c>
      <c r="B574" t="s">
        <v>3303</v>
      </c>
      <c r="C574" t="s">
        <v>3304</v>
      </c>
      <c r="D574">
        <v>1951698</v>
      </c>
      <c r="E574">
        <v>0</v>
      </c>
      <c r="F574">
        <v>0</v>
      </c>
      <c r="G574">
        <v>1951698</v>
      </c>
      <c r="H574">
        <v>1.04</v>
      </c>
      <c r="I574">
        <v>2029766</v>
      </c>
      <c r="J574">
        <v>0</v>
      </c>
      <c r="K574">
        <v>2029766</v>
      </c>
      <c r="L574">
        <v>108760</v>
      </c>
      <c r="M574">
        <v>0</v>
      </c>
      <c r="N574">
        <v>0</v>
      </c>
      <c r="O574" t="s">
        <v>3303</v>
      </c>
      <c r="P574">
        <v>2138526</v>
      </c>
    </row>
    <row r="575" spans="1:16" x14ac:dyDescent="0.35">
      <c r="A575" t="s">
        <v>3877</v>
      </c>
      <c r="B575" t="s">
        <v>3303</v>
      </c>
      <c r="C575" t="s">
        <v>3304</v>
      </c>
      <c r="D575">
        <v>288296</v>
      </c>
      <c r="E575">
        <v>0</v>
      </c>
      <c r="F575">
        <v>0</v>
      </c>
      <c r="G575">
        <v>288296</v>
      </c>
      <c r="H575">
        <v>1.04</v>
      </c>
      <c r="I575">
        <v>299828</v>
      </c>
      <c r="J575">
        <v>0</v>
      </c>
      <c r="K575">
        <v>299828</v>
      </c>
      <c r="L575">
        <v>0</v>
      </c>
      <c r="M575">
        <v>0</v>
      </c>
      <c r="N575">
        <v>0</v>
      </c>
      <c r="O575" t="s">
        <v>3303</v>
      </c>
      <c r="P575">
        <v>299828</v>
      </c>
    </row>
    <row r="576" spans="1:16" x14ac:dyDescent="0.35">
      <c r="A576" t="s">
        <v>3878</v>
      </c>
      <c r="B576" t="s">
        <v>3303</v>
      </c>
      <c r="C576" t="s">
        <v>3304</v>
      </c>
      <c r="D576">
        <v>1330859</v>
      </c>
      <c r="E576">
        <v>0</v>
      </c>
      <c r="F576">
        <v>0</v>
      </c>
      <c r="G576">
        <v>1330859</v>
      </c>
      <c r="H576">
        <v>1.04</v>
      </c>
      <c r="I576">
        <v>1384093</v>
      </c>
      <c r="J576">
        <v>0</v>
      </c>
      <c r="K576">
        <v>1384093</v>
      </c>
      <c r="L576">
        <v>50848</v>
      </c>
      <c r="M576">
        <v>0</v>
      </c>
      <c r="N576">
        <v>0</v>
      </c>
      <c r="O576" t="s">
        <v>3303</v>
      </c>
      <c r="P576">
        <v>1434941</v>
      </c>
    </row>
    <row r="577" spans="1:16" x14ac:dyDescent="0.35">
      <c r="A577" t="s">
        <v>3879</v>
      </c>
      <c r="B577" t="s">
        <v>3303</v>
      </c>
      <c r="C577" t="s">
        <v>3304</v>
      </c>
      <c r="D577">
        <v>33176</v>
      </c>
      <c r="E577">
        <v>0</v>
      </c>
      <c r="F577">
        <v>0</v>
      </c>
      <c r="G577">
        <v>33176</v>
      </c>
      <c r="H577">
        <v>1.04</v>
      </c>
      <c r="I577">
        <v>34503</v>
      </c>
      <c r="J577">
        <v>0</v>
      </c>
      <c r="K577">
        <v>34503</v>
      </c>
      <c r="L577">
        <v>0</v>
      </c>
      <c r="M577">
        <v>0</v>
      </c>
      <c r="N577">
        <v>0</v>
      </c>
      <c r="O577" t="s">
        <v>3303</v>
      </c>
      <c r="P577">
        <v>34503</v>
      </c>
    </row>
    <row r="578" spans="1:16" x14ac:dyDescent="0.35">
      <c r="A578" t="s">
        <v>3880</v>
      </c>
      <c r="B578" t="s">
        <v>552</v>
      </c>
      <c r="C578" t="s">
        <v>3376</v>
      </c>
      <c r="D578">
        <v>721064</v>
      </c>
      <c r="E578">
        <v>0</v>
      </c>
      <c r="F578">
        <v>0</v>
      </c>
      <c r="G578">
        <v>721064</v>
      </c>
      <c r="H578">
        <v>1.04</v>
      </c>
      <c r="I578">
        <v>749907</v>
      </c>
      <c r="J578">
        <v>0</v>
      </c>
      <c r="K578">
        <v>594153</v>
      </c>
      <c r="L578">
        <v>21966</v>
      </c>
      <c r="M578">
        <v>0</v>
      </c>
      <c r="N578">
        <v>0</v>
      </c>
      <c r="O578" t="s">
        <v>3303</v>
      </c>
      <c r="P578">
        <v>608357</v>
      </c>
    </row>
    <row r="579" spans="1:16" x14ac:dyDescent="0.35">
      <c r="A579" t="s">
        <v>3881</v>
      </c>
      <c r="B579" t="s">
        <v>3303</v>
      </c>
      <c r="C579" t="s">
        <v>3304</v>
      </c>
      <c r="D579">
        <v>104797</v>
      </c>
      <c r="E579">
        <v>0</v>
      </c>
      <c r="F579">
        <v>0</v>
      </c>
      <c r="G579">
        <v>104797</v>
      </c>
      <c r="H579">
        <v>1.04</v>
      </c>
      <c r="I579">
        <v>108989</v>
      </c>
      <c r="J579">
        <v>0</v>
      </c>
      <c r="K579">
        <v>108989</v>
      </c>
      <c r="L579">
        <v>3019</v>
      </c>
      <c r="M579">
        <v>0</v>
      </c>
      <c r="N579">
        <v>0</v>
      </c>
      <c r="O579" t="s">
        <v>3303</v>
      </c>
      <c r="P579">
        <v>112008</v>
      </c>
    </row>
    <row r="580" spans="1:16" x14ac:dyDescent="0.35">
      <c r="A580" t="s">
        <v>3882</v>
      </c>
      <c r="B580" t="s">
        <v>3303</v>
      </c>
      <c r="C580" t="s">
        <v>3304</v>
      </c>
      <c r="D580">
        <v>117234</v>
      </c>
      <c r="E580">
        <v>0</v>
      </c>
      <c r="F580">
        <v>0</v>
      </c>
      <c r="G580">
        <v>117234</v>
      </c>
      <c r="H580">
        <v>1.04</v>
      </c>
      <c r="I580">
        <v>121923</v>
      </c>
      <c r="J580">
        <v>0</v>
      </c>
      <c r="K580">
        <v>121923</v>
      </c>
      <c r="L580">
        <v>0</v>
      </c>
      <c r="M580">
        <v>0</v>
      </c>
      <c r="N580">
        <v>0</v>
      </c>
      <c r="O580" t="s">
        <v>3303</v>
      </c>
      <c r="P580">
        <v>121923</v>
      </c>
    </row>
    <row r="581" spans="1:16" x14ac:dyDescent="0.35">
      <c r="A581" t="s">
        <v>3883</v>
      </c>
      <c r="B581" t="s">
        <v>3303</v>
      </c>
      <c r="C581" t="s">
        <v>3304</v>
      </c>
      <c r="D581">
        <v>1210151</v>
      </c>
      <c r="E581">
        <v>0</v>
      </c>
      <c r="F581">
        <v>0</v>
      </c>
      <c r="G581">
        <v>1210151</v>
      </c>
      <c r="H581">
        <v>1.04</v>
      </c>
      <c r="I581">
        <v>1258557</v>
      </c>
      <c r="J581">
        <v>0</v>
      </c>
      <c r="K581">
        <v>1258557</v>
      </c>
      <c r="L581">
        <v>34949</v>
      </c>
      <c r="M581">
        <v>0</v>
      </c>
      <c r="N581">
        <v>0</v>
      </c>
      <c r="O581" t="s">
        <v>3303</v>
      </c>
      <c r="P581">
        <v>1293506</v>
      </c>
    </row>
    <row r="582" spans="1:16" x14ac:dyDescent="0.35">
      <c r="A582" t="s">
        <v>3884</v>
      </c>
      <c r="B582" t="s">
        <v>2711</v>
      </c>
      <c r="C582" t="s">
        <v>3376</v>
      </c>
      <c r="D582" t="s">
        <v>3303</v>
      </c>
      <c r="E582" t="s">
        <v>3303</v>
      </c>
      <c r="F582" t="s">
        <v>3303</v>
      </c>
      <c r="G582" t="s">
        <v>3303</v>
      </c>
      <c r="H582">
        <v>1.04</v>
      </c>
      <c r="I582" t="s">
        <v>3303</v>
      </c>
      <c r="J582" t="s">
        <v>3303</v>
      </c>
      <c r="K582">
        <v>36841</v>
      </c>
      <c r="L582" t="s">
        <v>3303</v>
      </c>
      <c r="M582" t="s">
        <v>3303</v>
      </c>
      <c r="N582" t="s">
        <v>3303</v>
      </c>
      <c r="O582" t="s">
        <v>3303</v>
      </c>
      <c r="P582">
        <v>39461</v>
      </c>
    </row>
    <row r="583" spans="1:16" x14ac:dyDescent="0.35">
      <c r="A583" t="s">
        <v>3885</v>
      </c>
      <c r="B583" t="s">
        <v>3303</v>
      </c>
      <c r="C583" t="s">
        <v>3304</v>
      </c>
      <c r="D583">
        <v>4999233</v>
      </c>
      <c r="E583">
        <v>0</v>
      </c>
      <c r="F583">
        <v>0</v>
      </c>
      <c r="G583">
        <v>4999233</v>
      </c>
      <c r="H583">
        <v>1.04</v>
      </c>
      <c r="I583">
        <v>5199202</v>
      </c>
      <c r="J583">
        <v>0</v>
      </c>
      <c r="K583">
        <v>5199202</v>
      </c>
      <c r="L583">
        <v>0</v>
      </c>
      <c r="M583">
        <v>0</v>
      </c>
      <c r="N583">
        <v>0</v>
      </c>
      <c r="O583" t="s">
        <v>3303</v>
      </c>
      <c r="P583">
        <v>5199202</v>
      </c>
    </row>
    <row r="584" spans="1:16" x14ac:dyDescent="0.35">
      <c r="A584" t="s">
        <v>3886</v>
      </c>
      <c r="B584" t="s">
        <v>3303</v>
      </c>
      <c r="C584" t="s">
        <v>3304</v>
      </c>
      <c r="D584">
        <v>2619988</v>
      </c>
      <c r="E584">
        <v>0</v>
      </c>
      <c r="F584">
        <v>0</v>
      </c>
      <c r="G584">
        <v>2619988</v>
      </c>
      <c r="H584">
        <v>1.04</v>
      </c>
      <c r="I584">
        <v>2724788</v>
      </c>
      <c r="J584">
        <v>0</v>
      </c>
      <c r="K584">
        <v>2724788</v>
      </c>
      <c r="L584">
        <v>0</v>
      </c>
      <c r="M584">
        <v>0</v>
      </c>
      <c r="N584">
        <v>0</v>
      </c>
      <c r="O584" t="s">
        <v>3303</v>
      </c>
      <c r="P584">
        <v>2724788</v>
      </c>
    </row>
    <row r="585" spans="1:16" x14ac:dyDescent="0.35">
      <c r="A585" t="s">
        <v>3887</v>
      </c>
      <c r="B585" t="s">
        <v>552</v>
      </c>
      <c r="C585" t="s">
        <v>3376</v>
      </c>
      <c r="D585">
        <v>7982114</v>
      </c>
      <c r="E585">
        <v>0</v>
      </c>
      <c r="F585">
        <v>0</v>
      </c>
      <c r="G585">
        <v>7982114</v>
      </c>
      <c r="H585">
        <v>1.04</v>
      </c>
      <c r="I585">
        <v>8301399</v>
      </c>
      <c r="J585">
        <v>0</v>
      </c>
      <c r="K585">
        <v>8301399</v>
      </c>
      <c r="L585">
        <v>0</v>
      </c>
      <c r="M585">
        <v>0</v>
      </c>
      <c r="N585">
        <v>0</v>
      </c>
      <c r="O585" t="s">
        <v>3303</v>
      </c>
      <c r="P585">
        <v>8301399</v>
      </c>
    </row>
    <row r="586" spans="1:16" x14ac:dyDescent="0.35">
      <c r="A586" t="s">
        <v>3888</v>
      </c>
      <c r="B586" t="s">
        <v>2711</v>
      </c>
      <c r="C586" t="s">
        <v>3376</v>
      </c>
      <c r="D586" t="s">
        <v>3303</v>
      </c>
      <c r="E586" t="s">
        <v>3303</v>
      </c>
      <c r="F586" t="s">
        <v>3303</v>
      </c>
      <c r="G586" t="s">
        <v>3303</v>
      </c>
      <c r="H586">
        <v>1.04</v>
      </c>
      <c r="I586" t="s">
        <v>3303</v>
      </c>
      <c r="J586" t="s">
        <v>3303</v>
      </c>
      <c r="K586">
        <v>0</v>
      </c>
      <c r="L586" t="s">
        <v>3303</v>
      </c>
      <c r="M586" t="s">
        <v>3303</v>
      </c>
      <c r="N586" t="s">
        <v>3303</v>
      </c>
      <c r="O586" t="s">
        <v>3303</v>
      </c>
      <c r="P586">
        <v>0</v>
      </c>
    </row>
    <row r="587" spans="1:16" x14ac:dyDescent="0.35">
      <c r="A587" t="s">
        <v>3889</v>
      </c>
      <c r="B587" t="s">
        <v>3303</v>
      </c>
      <c r="C587" t="s">
        <v>3304</v>
      </c>
      <c r="D587">
        <v>1066888</v>
      </c>
      <c r="E587">
        <v>0</v>
      </c>
      <c r="F587">
        <v>0</v>
      </c>
      <c r="G587">
        <v>1066888</v>
      </c>
      <c r="H587">
        <v>1.04</v>
      </c>
      <c r="I587">
        <v>1109564</v>
      </c>
      <c r="J587">
        <v>0</v>
      </c>
      <c r="K587">
        <v>1109564</v>
      </c>
      <c r="L587">
        <v>0</v>
      </c>
      <c r="M587">
        <v>0</v>
      </c>
      <c r="N587">
        <v>0</v>
      </c>
      <c r="O587" t="s">
        <v>3303</v>
      </c>
      <c r="P587">
        <v>1109564</v>
      </c>
    </row>
    <row r="588" spans="1:16" x14ac:dyDescent="0.35">
      <c r="A588" t="s">
        <v>3890</v>
      </c>
      <c r="B588" t="s">
        <v>3303</v>
      </c>
      <c r="C588" t="s">
        <v>3304</v>
      </c>
      <c r="D588">
        <v>256949</v>
      </c>
      <c r="E588">
        <v>0</v>
      </c>
      <c r="F588">
        <v>0</v>
      </c>
      <c r="G588">
        <v>256949</v>
      </c>
      <c r="H588">
        <v>1.04</v>
      </c>
      <c r="I588">
        <v>267227</v>
      </c>
      <c r="J588">
        <v>0</v>
      </c>
      <c r="K588">
        <v>267227</v>
      </c>
      <c r="L588">
        <v>0</v>
      </c>
      <c r="M588">
        <v>0</v>
      </c>
      <c r="N588">
        <v>0</v>
      </c>
      <c r="O588" t="s">
        <v>3303</v>
      </c>
      <c r="P588">
        <v>267227</v>
      </c>
    </row>
    <row r="589" spans="1:16" x14ac:dyDescent="0.35">
      <c r="A589" t="s">
        <v>3891</v>
      </c>
      <c r="B589" t="s">
        <v>3303</v>
      </c>
      <c r="C589" t="s">
        <v>3304</v>
      </c>
      <c r="D589">
        <v>670337</v>
      </c>
      <c r="E589">
        <v>0</v>
      </c>
      <c r="F589">
        <v>0</v>
      </c>
      <c r="G589">
        <v>670337</v>
      </c>
      <c r="H589">
        <v>1.04</v>
      </c>
      <c r="I589">
        <v>697150</v>
      </c>
      <c r="J589">
        <v>0</v>
      </c>
      <c r="K589">
        <v>697150</v>
      </c>
      <c r="L589">
        <v>0</v>
      </c>
      <c r="M589">
        <v>0</v>
      </c>
      <c r="N589">
        <v>0</v>
      </c>
      <c r="O589" t="s">
        <v>3303</v>
      </c>
      <c r="P589">
        <v>697150</v>
      </c>
    </row>
    <row r="590" spans="1:16" x14ac:dyDescent="0.35">
      <c r="A590" t="s">
        <v>3892</v>
      </c>
      <c r="B590" t="s">
        <v>3303</v>
      </c>
      <c r="C590" t="s">
        <v>3304</v>
      </c>
      <c r="D590">
        <v>290590</v>
      </c>
      <c r="E590">
        <v>0</v>
      </c>
      <c r="F590">
        <v>0</v>
      </c>
      <c r="G590">
        <v>290590</v>
      </c>
      <c r="H590">
        <v>1.04</v>
      </c>
      <c r="I590">
        <v>302214</v>
      </c>
      <c r="J590">
        <v>0</v>
      </c>
      <c r="K590">
        <v>302214</v>
      </c>
      <c r="L590">
        <v>0</v>
      </c>
      <c r="M590">
        <v>0</v>
      </c>
      <c r="N590">
        <v>0</v>
      </c>
      <c r="O590" t="s">
        <v>3303</v>
      </c>
      <c r="P590">
        <v>302214</v>
      </c>
    </row>
    <row r="591" spans="1:16" x14ac:dyDescent="0.35">
      <c r="A591" t="s">
        <v>3893</v>
      </c>
      <c r="B591" t="s">
        <v>2711</v>
      </c>
      <c r="C591" t="s">
        <v>3376</v>
      </c>
      <c r="D591" t="s">
        <v>3303</v>
      </c>
      <c r="E591" t="s">
        <v>3303</v>
      </c>
      <c r="F591" t="s">
        <v>3303</v>
      </c>
      <c r="G591" t="s">
        <v>3303</v>
      </c>
      <c r="H591">
        <v>1.04</v>
      </c>
      <c r="I591" t="s">
        <v>3303</v>
      </c>
      <c r="J591" t="s">
        <v>3303</v>
      </c>
      <c r="K591">
        <v>349997</v>
      </c>
      <c r="L591" t="s">
        <v>3303</v>
      </c>
      <c r="M591" t="s">
        <v>3303</v>
      </c>
      <c r="N591" t="s">
        <v>3303</v>
      </c>
      <c r="O591" t="s">
        <v>3303</v>
      </c>
      <c r="P591">
        <v>349997</v>
      </c>
    </row>
    <row r="592" spans="1:16" x14ac:dyDescent="0.35">
      <c r="A592" t="s">
        <v>3894</v>
      </c>
      <c r="B592" t="s">
        <v>3303</v>
      </c>
      <c r="C592" t="s">
        <v>3304</v>
      </c>
      <c r="D592">
        <v>902880</v>
      </c>
      <c r="E592">
        <v>0</v>
      </c>
      <c r="F592">
        <v>0</v>
      </c>
      <c r="G592">
        <v>902880</v>
      </c>
      <c r="H592">
        <v>1.04</v>
      </c>
      <c r="I592">
        <v>938995</v>
      </c>
      <c r="J592">
        <v>0</v>
      </c>
      <c r="K592">
        <v>938995</v>
      </c>
      <c r="L592">
        <v>0</v>
      </c>
      <c r="M592">
        <v>0</v>
      </c>
      <c r="N592">
        <v>0</v>
      </c>
      <c r="O592" t="s">
        <v>3303</v>
      </c>
      <c r="P592">
        <v>938995</v>
      </c>
    </row>
    <row r="593" spans="1:16" x14ac:dyDescent="0.35">
      <c r="A593" t="s">
        <v>3895</v>
      </c>
      <c r="B593" t="s">
        <v>3303</v>
      </c>
      <c r="C593" t="s">
        <v>3304</v>
      </c>
      <c r="D593">
        <v>28627775</v>
      </c>
      <c r="E593">
        <v>0</v>
      </c>
      <c r="F593">
        <v>0</v>
      </c>
      <c r="G593">
        <v>28627775</v>
      </c>
      <c r="H593">
        <v>1.04</v>
      </c>
      <c r="I593">
        <v>29772886</v>
      </c>
      <c r="J593">
        <v>0</v>
      </c>
      <c r="K593">
        <v>29772886</v>
      </c>
      <c r="L593">
        <v>0</v>
      </c>
      <c r="M593">
        <v>702359</v>
      </c>
      <c r="N593">
        <v>1563859</v>
      </c>
      <c r="O593" t="s">
        <v>3303</v>
      </c>
      <c r="P593">
        <v>32039104</v>
      </c>
    </row>
    <row r="594" spans="1:16" x14ac:dyDescent="0.35">
      <c r="A594" t="s">
        <v>3896</v>
      </c>
      <c r="B594" t="s">
        <v>3303</v>
      </c>
      <c r="C594" t="s">
        <v>3304</v>
      </c>
      <c r="D594">
        <v>620739</v>
      </c>
      <c r="E594">
        <v>0</v>
      </c>
      <c r="F594">
        <v>0</v>
      </c>
      <c r="G594">
        <v>620739</v>
      </c>
      <c r="H594">
        <v>1.04</v>
      </c>
      <c r="I594">
        <v>645569</v>
      </c>
      <c r="J594">
        <v>0</v>
      </c>
      <c r="K594">
        <v>645569</v>
      </c>
      <c r="L594">
        <v>0</v>
      </c>
      <c r="M594">
        <v>0</v>
      </c>
      <c r="N594">
        <v>0</v>
      </c>
      <c r="O594" t="s">
        <v>3303</v>
      </c>
      <c r="P594">
        <v>645569</v>
      </c>
    </row>
    <row r="595" spans="1:16" x14ac:dyDescent="0.35">
      <c r="A595" t="s">
        <v>3897</v>
      </c>
      <c r="B595" t="s">
        <v>3303</v>
      </c>
      <c r="C595" t="s">
        <v>3304</v>
      </c>
      <c r="D595">
        <v>3236433</v>
      </c>
      <c r="E595">
        <v>0</v>
      </c>
      <c r="F595">
        <v>0</v>
      </c>
      <c r="G595">
        <v>3236433</v>
      </c>
      <c r="H595">
        <v>1.04</v>
      </c>
      <c r="I595">
        <v>3365890</v>
      </c>
      <c r="J595">
        <v>0</v>
      </c>
      <c r="K595">
        <v>3365890</v>
      </c>
      <c r="L595">
        <v>0</v>
      </c>
      <c r="M595">
        <v>0</v>
      </c>
      <c r="N595">
        <v>0</v>
      </c>
      <c r="O595" t="s">
        <v>3303</v>
      </c>
      <c r="P595">
        <v>3365890</v>
      </c>
    </row>
    <row r="596" spans="1:16" x14ac:dyDescent="0.35">
      <c r="A596" t="s">
        <v>3898</v>
      </c>
      <c r="B596" t="s">
        <v>3303</v>
      </c>
      <c r="C596" t="s">
        <v>3304</v>
      </c>
      <c r="D596">
        <v>26686</v>
      </c>
      <c r="E596">
        <v>0</v>
      </c>
      <c r="F596">
        <v>0</v>
      </c>
      <c r="G596">
        <v>26686</v>
      </c>
      <c r="H596">
        <v>1.04</v>
      </c>
      <c r="I596">
        <v>27753</v>
      </c>
      <c r="J596">
        <v>0</v>
      </c>
      <c r="K596">
        <v>27753</v>
      </c>
      <c r="L596">
        <v>0</v>
      </c>
      <c r="M596">
        <v>0</v>
      </c>
      <c r="N596">
        <v>0</v>
      </c>
      <c r="O596" t="s">
        <v>3303</v>
      </c>
      <c r="P596">
        <v>27753</v>
      </c>
    </row>
    <row r="597" spans="1:16" x14ac:dyDescent="0.35">
      <c r="A597" t="s">
        <v>3899</v>
      </c>
      <c r="B597" t="s">
        <v>3303</v>
      </c>
      <c r="C597" t="s">
        <v>3304</v>
      </c>
      <c r="D597">
        <v>36987</v>
      </c>
      <c r="E597">
        <v>0</v>
      </c>
      <c r="F597">
        <v>0</v>
      </c>
      <c r="G597">
        <v>36987</v>
      </c>
      <c r="H597">
        <v>1.04</v>
      </c>
      <c r="I597">
        <v>38466</v>
      </c>
      <c r="J597">
        <v>0</v>
      </c>
      <c r="K597">
        <v>38466</v>
      </c>
      <c r="L597">
        <v>0</v>
      </c>
      <c r="M597">
        <v>0</v>
      </c>
      <c r="N597">
        <v>0</v>
      </c>
      <c r="O597" t="s">
        <v>3303</v>
      </c>
      <c r="P597">
        <v>38466</v>
      </c>
    </row>
    <row r="598" spans="1:16" x14ac:dyDescent="0.35">
      <c r="A598" t="s">
        <v>3900</v>
      </c>
      <c r="B598" t="s">
        <v>3303</v>
      </c>
      <c r="C598" t="s">
        <v>3304</v>
      </c>
      <c r="D598">
        <v>98609</v>
      </c>
      <c r="E598">
        <v>0</v>
      </c>
      <c r="F598">
        <v>0</v>
      </c>
      <c r="G598">
        <v>98609</v>
      </c>
      <c r="H598">
        <v>1.04</v>
      </c>
      <c r="I598">
        <v>102553</v>
      </c>
      <c r="J598">
        <v>0</v>
      </c>
      <c r="K598">
        <v>102553</v>
      </c>
      <c r="L598">
        <v>0</v>
      </c>
      <c r="M598">
        <v>0</v>
      </c>
      <c r="N598">
        <v>0</v>
      </c>
      <c r="O598" t="s">
        <v>3303</v>
      </c>
      <c r="P598">
        <v>102553</v>
      </c>
    </row>
    <row r="599" spans="1:16" x14ac:dyDescent="0.35">
      <c r="A599" t="s">
        <v>3901</v>
      </c>
      <c r="B599" t="s">
        <v>3303</v>
      </c>
      <c r="C599" t="s">
        <v>3304</v>
      </c>
      <c r="D599">
        <v>28459</v>
      </c>
      <c r="E599">
        <v>0</v>
      </c>
      <c r="F599">
        <v>0</v>
      </c>
      <c r="G599">
        <v>28459</v>
      </c>
      <c r="H599">
        <v>1.04</v>
      </c>
      <c r="I599">
        <v>29597</v>
      </c>
      <c r="J599">
        <v>0</v>
      </c>
      <c r="K599">
        <v>29597</v>
      </c>
      <c r="L599">
        <v>0</v>
      </c>
      <c r="M599">
        <v>0</v>
      </c>
      <c r="N599">
        <v>0</v>
      </c>
      <c r="O599" t="s">
        <v>3303</v>
      </c>
      <c r="P599">
        <v>29597</v>
      </c>
    </row>
    <row r="600" spans="1:16" x14ac:dyDescent="0.35">
      <c r="A600" t="s">
        <v>3902</v>
      </c>
      <c r="B600" t="s">
        <v>3303</v>
      </c>
      <c r="C600" t="s">
        <v>3304</v>
      </c>
      <c r="D600">
        <v>30993</v>
      </c>
      <c r="E600">
        <v>0</v>
      </c>
      <c r="F600">
        <v>0</v>
      </c>
      <c r="G600">
        <v>30993</v>
      </c>
      <c r="H600">
        <v>1.04</v>
      </c>
      <c r="I600">
        <v>32233</v>
      </c>
      <c r="J600">
        <v>0</v>
      </c>
      <c r="K600">
        <v>32233</v>
      </c>
      <c r="L600">
        <v>0</v>
      </c>
      <c r="M600">
        <v>0</v>
      </c>
      <c r="N600">
        <v>0</v>
      </c>
      <c r="O600" t="s">
        <v>3303</v>
      </c>
      <c r="P600">
        <v>32233</v>
      </c>
    </row>
    <row r="601" spans="1:16" x14ac:dyDescent="0.35">
      <c r="A601" t="s">
        <v>3903</v>
      </c>
      <c r="B601" t="s">
        <v>3303</v>
      </c>
      <c r="C601" t="s">
        <v>3304</v>
      </c>
      <c r="D601">
        <v>49394</v>
      </c>
      <c r="E601">
        <v>0</v>
      </c>
      <c r="F601">
        <v>0</v>
      </c>
      <c r="G601">
        <v>49394</v>
      </c>
      <c r="H601">
        <v>1.04</v>
      </c>
      <c r="I601">
        <v>51370</v>
      </c>
      <c r="J601">
        <v>0</v>
      </c>
      <c r="K601">
        <v>51370</v>
      </c>
      <c r="L601">
        <v>0</v>
      </c>
      <c r="M601">
        <v>0</v>
      </c>
      <c r="N601">
        <v>0</v>
      </c>
      <c r="O601" t="s">
        <v>3303</v>
      </c>
      <c r="P601">
        <v>51370</v>
      </c>
    </row>
    <row r="602" spans="1:16" x14ac:dyDescent="0.35">
      <c r="A602" t="s">
        <v>3904</v>
      </c>
      <c r="B602" t="s">
        <v>3303</v>
      </c>
      <c r="C602" t="s">
        <v>3304</v>
      </c>
      <c r="D602">
        <v>42242</v>
      </c>
      <c r="E602">
        <v>0</v>
      </c>
      <c r="F602">
        <v>0</v>
      </c>
      <c r="G602">
        <v>42242</v>
      </c>
      <c r="H602">
        <v>1.04</v>
      </c>
      <c r="I602">
        <v>43932</v>
      </c>
      <c r="J602">
        <v>0</v>
      </c>
      <c r="K602">
        <v>43932</v>
      </c>
      <c r="L602">
        <v>0</v>
      </c>
      <c r="M602">
        <v>0</v>
      </c>
      <c r="N602">
        <v>0</v>
      </c>
      <c r="O602" t="s">
        <v>3303</v>
      </c>
      <c r="P602">
        <v>43932</v>
      </c>
    </row>
    <row r="603" spans="1:16" x14ac:dyDescent="0.35">
      <c r="A603" t="s">
        <v>3905</v>
      </c>
      <c r="B603" t="s">
        <v>3303</v>
      </c>
      <c r="C603" t="s">
        <v>3304</v>
      </c>
      <c r="D603">
        <v>41386</v>
      </c>
      <c r="E603">
        <v>0</v>
      </c>
      <c r="F603">
        <v>0</v>
      </c>
      <c r="G603">
        <v>41386</v>
      </c>
      <c r="H603">
        <v>1.04</v>
      </c>
      <c r="I603">
        <v>43041</v>
      </c>
      <c r="J603">
        <v>0</v>
      </c>
      <c r="K603">
        <v>43041</v>
      </c>
      <c r="L603">
        <v>0</v>
      </c>
      <c r="M603">
        <v>0</v>
      </c>
      <c r="N603">
        <v>0</v>
      </c>
      <c r="O603" t="s">
        <v>3303</v>
      </c>
      <c r="P603">
        <v>43041</v>
      </c>
    </row>
    <row r="604" spans="1:16" x14ac:dyDescent="0.35">
      <c r="A604" t="s">
        <v>3906</v>
      </c>
      <c r="B604" t="s">
        <v>3303</v>
      </c>
      <c r="C604" t="s">
        <v>3304</v>
      </c>
      <c r="D604">
        <v>69525</v>
      </c>
      <c r="E604">
        <v>0</v>
      </c>
      <c r="F604">
        <v>0</v>
      </c>
      <c r="G604">
        <v>69525</v>
      </c>
      <c r="H604">
        <v>1.04</v>
      </c>
      <c r="I604">
        <v>72306</v>
      </c>
      <c r="J604">
        <v>0</v>
      </c>
      <c r="K604">
        <v>72306</v>
      </c>
      <c r="L604">
        <v>0</v>
      </c>
      <c r="M604">
        <v>0</v>
      </c>
      <c r="N604">
        <v>0</v>
      </c>
      <c r="O604" t="s">
        <v>3303</v>
      </c>
      <c r="P604">
        <v>72306</v>
      </c>
    </row>
    <row r="605" spans="1:16" x14ac:dyDescent="0.35">
      <c r="A605" t="s">
        <v>3907</v>
      </c>
      <c r="B605" t="s">
        <v>3303</v>
      </c>
      <c r="C605" t="s">
        <v>3304</v>
      </c>
      <c r="D605">
        <v>57937</v>
      </c>
      <c r="E605">
        <v>0</v>
      </c>
      <c r="F605">
        <v>0</v>
      </c>
      <c r="G605">
        <v>57937</v>
      </c>
      <c r="H605">
        <v>1.04</v>
      </c>
      <c r="I605">
        <v>60254</v>
      </c>
      <c r="J605">
        <v>0</v>
      </c>
      <c r="K605">
        <v>60254</v>
      </c>
      <c r="L605">
        <v>0</v>
      </c>
      <c r="M605">
        <v>0</v>
      </c>
      <c r="N605">
        <v>0</v>
      </c>
      <c r="O605" t="s">
        <v>3303</v>
      </c>
      <c r="P605">
        <v>60254</v>
      </c>
    </row>
    <row r="606" spans="1:16" x14ac:dyDescent="0.35">
      <c r="A606" t="s">
        <v>3908</v>
      </c>
      <c r="B606" t="s">
        <v>3303</v>
      </c>
      <c r="C606" t="s">
        <v>3304</v>
      </c>
      <c r="D606">
        <v>11222</v>
      </c>
      <c r="E606">
        <v>0</v>
      </c>
      <c r="F606">
        <v>0</v>
      </c>
      <c r="G606">
        <v>11222</v>
      </c>
      <c r="H606">
        <v>1.04</v>
      </c>
      <c r="I606">
        <v>11671</v>
      </c>
      <c r="J606">
        <v>0</v>
      </c>
      <c r="K606">
        <v>11671</v>
      </c>
      <c r="L606">
        <v>0</v>
      </c>
      <c r="M606">
        <v>0</v>
      </c>
      <c r="N606">
        <v>0</v>
      </c>
      <c r="O606" t="s">
        <v>3303</v>
      </c>
      <c r="P606">
        <v>11671</v>
      </c>
    </row>
    <row r="607" spans="1:16" x14ac:dyDescent="0.35">
      <c r="A607" t="s">
        <v>3909</v>
      </c>
      <c r="B607" t="s">
        <v>3303</v>
      </c>
      <c r="C607" t="s">
        <v>3304</v>
      </c>
      <c r="D607">
        <v>52028</v>
      </c>
      <c r="E607">
        <v>0</v>
      </c>
      <c r="F607">
        <v>0</v>
      </c>
      <c r="G607">
        <v>52028</v>
      </c>
      <c r="H607">
        <v>1.04</v>
      </c>
      <c r="I607">
        <v>54109</v>
      </c>
      <c r="J607">
        <v>0</v>
      </c>
      <c r="K607">
        <v>54109</v>
      </c>
      <c r="L607">
        <v>0</v>
      </c>
      <c r="M607">
        <v>0</v>
      </c>
      <c r="N607">
        <v>0</v>
      </c>
      <c r="O607" t="s">
        <v>3303</v>
      </c>
      <c r="P607">
        <v>54109</v>
      </c>
    </row>
    <row r="608" spans="1:16" x14ac:dyDescent="0.35">
      <c r="A608" t="s">
        <v>3910</v>
      </c>
      <c r="B608" t="s">
        <v>3303</v>
      </c>
      <c r="C608" t="s">
        <v>3304</v>
      </c>
      <c r="D608">
        <v>15624</v>
      </c>
      <c r="E608">
        <v>0</v>
      </c>
      <c r="F608">
        <v>0</v>
      </c>
      <c r="G608">
        <v>15624</v>
      </c>
      <c r="H608">
        <v>1.04</v>
      </c>
      <c r="I608">
        <v>16249</v>
      </c>
      <c r="J608">
        <v>0</v>
      </c>
      <c r="K608">
        <v>16249</v>
      </c>
      <c r="L608">
        <v>0</v>
      </c>
      <c r="M608">
        <v>0</v>
      </c>
      <c r="N608">
        <v>0</v>
      </c>
      <c r="O608" t="s">
        <v>3303</v>
      </c>
      <c r="P608">
        <v>16249</v>
      </c>
    </row>
    <row r="609" spans="1:16" x14ac:dyDescent="0.35">
      <c r="A609" t="s">
        <v>3911</v>
      </c>
      <c r="B609" t="s">
        <v>3303</v>
      </c>
      <c r="C609" t="s">
        <v>3304</v>
      </c>
      <c r="D609">
        <v>15622</v>
      </c>
      <c r="E609">
        <v>0</v>
      </c>
      <c r="F609">
        <v>0</v>
      </c>
      <c r="G609">
        <v>15622</v>
      </c>
      <c r="H609">
        <v>1.04</v>
      </c>
      <c r="I609">
        <v>16247</v>
      </c>
      <c r="J609">
        <v>0</v>
      </c>
      <c r="K609">
        <v>16247</v>
      </c>
      <c r="L609">
        <v>0</v>
      </c>
      <c r="M609">
        <v>0</v>
      </c>
      <c r="N609">
        <v>0</v>
      </c>
      <c r="O609" t="s">
        <v>3303</v>
      </c>
      <c r="P609">
        <v>16247</v>
      </c>
    </row>
    <row r="610" spans="1:16" x14ac:dyDescent="0.35">
      <c r="A610" t="s">
        <v>3912</v>
      </c>
      <c r="B610" t="s">
        <v>3303</v>
      </c>
      <c r="C610" t="s">
        <v>3304</v>
      </c>
      <c r="D610">
        <v>441192</v>
      </c>
      <c r="E610">
        <v>0</v>
      </c>
      <c r="F610">
        <v>0</v>
      </c>
      <c r="G610">
        <v>441192</v>
      </c>
      <c r="H610">
        <v>1.04</v>
      </c>
      <c r="I610">
        <v>458840</v>
      </c>
      <c r="J610">
        <v>0</v>
      </c>
      <c r="K610">
        <v>458840</v>
      </c>
      <c r="L610">
        <v>0</v>
      </c>
      <c r="M610">
        <v>0</v>
      </c>
      <c r="N610">
        <v>0</v>
      </c>
      <c r="O610" t="s">
        <v>3303</v>
      </c>
      <c r="P610">
        <v>458840</v>
      </c>
    </row>
    <row r="611" spans="1:16" x14ac:dyDescent="0.35">
      <c r="A611" t="s">
        <v>3913</v>
      </c>
      <c r="B611" t="s">
        <v>3303</v>
      </c>
      <c r="C611" t="s">
        <v>3304</v>
      </c>
      <c r="D611">
        <v>74536</v>
      </c>
      <c r="E611">
        <v>0</v>
      </c>
      <c r="F611">
        <v>0</v>
      </c>
      <c r="G611">
        <v>74536</v>
      </c>
      <c r="H611">
        <v>1.04</v>
      </c>
      <c r="I611">
        <v>77517</v>
      </c>
      <c r="J611">
        <v>0</v>
      </c>
      <c r="K611">
        <v>77517</v>
      </c>
      <c r="L611">
        <v>0</v>
      </c>
      <c r="M611">
        <v>0</v>
      </c>
      <c r="N611">
        <v>0</v>
      </c>
      <c r="O611" t="s">
        <v>3303</v>
      </c>
      <c r="P611">
        <v>77517</v>
      </c>
    </row>
    <row r="612" spans="1:16" x14ac:dyDescent="0.35">
      <c r="A612" t="s">
        <v>3914</v>
      </c>
      <c r="B612" t="s">
        <v>3303</v>
      </c>
      <c r="C612" t="s">
        <v>3304</v>
      </c>
      <c r="D612">
        <v>26980</v>
      </c>
      <c r="E612">
        <v>0</v>
      </c>
      <c r="F612">
        <v>0</v>
      </c>
      <c r="G612">
        <v>26980</v>
      </c>
      <c r="H612">
        <v>1.04</v>
      </c>
      <c r="I612">
        <v>28059</v>
      </c>
      <c r="J612">
        <v>0</v>
      </c>
      <c r="K612">
        <v>28059</v>
      </c>
      <c r="L612">
        <v>0</v>
      </c>
      <c r="M612">
        <v>0</v>
      </c>
      <c r="N612">
        <v>0</v>
      </c>
      <c r="O612" t="s">
        <v>3303</v>
      </c>
      <c r="P612">
        <v>28059</v>
      </c>
    </row>
    <row r="613" spans="1:16" x14ac:dyDescent="0.35">
      <c r="A613" t="s">
        <v>3915</v>
      </c>
      <c r="B613" t="s">
        <v>3303</v>
      </c>
      <c r="C613" t="s">
        <v>3304</v>
      </c>
      <c r="D613">
        <v>38821</v>
      </c>
      <c r="E613">
        <v>0</v>
      </c>
      <c r="F613">
        <v>0</v>
      </c>
      <c r="G613">
        <v>38821</v>
      </c>
      <c r="H613">
        <v>1.04</v>
      </c>
      <c r="I613">
        <v>40374</v>
      </c>
      <c r="J613">
        <v>0</v>
      </c>
      <c r="K613">
        <v>40374</v>
      </c>
      <c r="L613">
        <v>0</v>
      </c>
      <c r="M613">
        <v>0</v>
      </c>
      <c r="N613">
        <v>0</v>
      </c>
      <c r="O613" t="s">
        <v>3303</v>
      </c>
      <c r="P613">
        <v>40374</v>
      </c>
    </row>
    <row r="614" spans="1:16" x14ac:dyDescent="0.35">
      <c r="A614" t="s">
        <v>3916</v>
      </c>
      <c r="B614" t="s">
        <v>3303</v>
      </c>
      <c r="C614" t="s">
        <v>3304</v>
      </c>
      <c r="D614">
        <v>30456</v>
      </c>
      <c r="E614">
        <v>0</v>
      </c>
      <c r="F614">
        <v>0</v>
      </c>
      <c r="G614">
        <v>30456</v>
      </c>
      <c r="H614">
        <v>1.04</v>
      </c>
      <c r="I614">
        <v>31674</v>
      </c>
      <c r="J614">
        <v>0</v>
      </c>
      <c r="K614">
        <v>31674</v>
      </c>
      <c r="L614">
        <v>0</v>
      </c>
      <c r="M614">
        <v>0</v>
      </c>
      <c r="N614">
        <v>0</v>
      </c>
      <c r="O614" t="s">
        <v>3303</v>
      </c>
      <c r="P614">
        <v>31674</v>
      </c>
    </row>
    <row r="615" spans="1:16" x14ac:dyDescent="0.35">
      <c r="A615" t="s">
        <v>3917</v>
      </c>
      <c r="B615" t="s">
        <v>3303</v>
      </c>
      <c r="C615" t="s">
        <v>3304</v>
      </c>
      <c r="D615">
        <v>25535</v>
      </c>
      <c r="E615">
        <v>0</v>
      </c>
      <c r="F615">
        <v>0</v>
      </c>
      <c r="G615">
        <v>25535</v>
      </c>
      <c r="H615">
        <v>1.04</v>
      </c>
      <c r="I615">
        <v>26556</v>
      </c>
      <c r="J615">
        <v>0</v>
      </c>
      <c r="K615">
        <v>26556</v>
      </c>
      <c r="L615">
        <v>0</v>
      </c>
      <c r="M615">
        <v>0</v>
      </c>
      <c r="N615">
        <v>0</v>
      </c>
      <c r="O615" t="s">
        <v>3303</v>
      </c>
      <c r="P615">
        <v>26556</v>
      </c>
    </row>
    <row r="616" spans="1:16" x14ac:dyDescent="0.35">
      <c r="A616" t="s">
        <v>3918</v>
      </c>
      <c r="B616" t="s">
        <v>3303</v>
      </c>
      <c r="C616" t="s">
        <v>3304</v>
      </c>
      <c r="D616">
        <v>43828152</v>
      </c>
      <c r="E616">
        <v>0</v>
      </c>
      <c r="F616">
        <v>0</v>
      </c>
      <c r="G616">
        <v>43828152</v>
      </c>
      <c r="H616">
        <v>1.04</v>
      </c>
      <c r="I616">
        <v>45581278</v>
      </c>
      <c r="J616">
        <v>0</v>
      </c>
      <c r="K616">
        <v>45581278</v>
      </c>
      <c r="L616">
        <v>0</v>
      </c>
      <c r="M616">
        <v>0</v>
      </c>
      <c r="N616">
        <v>0</v>
      </c>
      <c r="O616" t="s">
        <v>3303</v>
      </c>
      <c r="P616">
        <v>45581278</v>
      </c>
    </row>
    <row r="617" spans="1:16" x14ac:dyDescent="0.35">
      <c r="A617" t="s">
        <v>3919</v>
      </c>
      <c r="B617" t="s">
        <v>597</v>
      </c>
      <c r="C617" t="s">
        <v>3376</v>
      </c>
      <c r="D617">
        <v>488836</v>
      </c>
      <c r="E617">
        <v>0</v>
      </c>
      <c r="F617">
        <v>0</v>
      </c>
      <c r="G617">
        <v>488836</v>
      </c>
      <c r="H617">
        <v>1.04</v>
      </c>
      <c r="I617">
        <v>508390</v>
      </c>
      <c r="J617">
        <v>0</v>
      </c>
      <c r="K617">
        <v>488404</v>
      </c>
      <c r="L617">
        <v>22537</v>
      </c>
      <c r="M617">
        <v>0</v>
      </c>
      <c r="N617">
        <v>0</v>
      </c>
      <c r="O617" t="s">
        <v>3303</v>
      </c>
      <c r="P617">
        <v>509896</v>
      </c>
    </row>
    <row r="618" spans="1:16" x14ac:dyDescent="0.35">
      <c r="A618" t="s">
        <v>3920</v>
      </c>
      <c r="B618" t="s">
        <v>3303</v>
      </c>
      <c r="C618" t="s">
        <v>3304</v>
      </c>
      <c r="D618">
        <v>732969</v>
      </c>
      <c r="E618">
        <v>0</v>
      </c>
      <c r="F618">
        <v>0</v>
      </c>
      <c r="G618">
        <v>732969</v>
      </c>
      <c r="H618">
        <v>1.04</v>
      </c>
      <c r="I618">
        <v>762288</v>
      </c>
      <c r="J618">
        <v>0</v>
      </c>
      <c r="K618">
        <v>762288</v>
      </c>
      <c r="L618">
        <v>10934</v>
      </c>
      <c r="M618">
        <v>0</v>
      </c>
      <c r="N618">
        <v>0</v>
      </c>
      <c r="O618" t="s">
        <v>3303</v>
      </c>
      <c r="P618">
        <v>773222</v>
      </c>
    </row>
    <row r="619" spans="1:16" x14ac:dyDescent="0.35">
      <c r="A619" t="s">
        <v>3921</v>
      </c>
      <c r="B619" t="s">
        <v>3303</v>
      </c>
      <c r="C619" t="s">
        <v>3304</v>
      </c>
      <c r="D619">
        <v>303364</v>
      </c>
      <c r="E619">
        <v>0</v>
      </c>
      <c r="F619">
        <v>0</v>
      </c>
      <c r="G619">
        <v>303364</v>
      </c>
      <c r="H619">
        <v>1.04</v>
      </c>
      <c r="I619">
        <v>315499</v>
      </c>
      <c r="J619">
        <v>0</v>
      </c>
      <c r="K619">
        <v>315499</v>
      </c>
      <c r="L619">
        <v>0</v>
      </c>
      <c r="M619">
        <v>0</v>
      </c>
      <c r="N619">
        <v>0</v>
      </c>
      <c r="O619" t="s">
        <v>3303</v>
      </c>
      <c r="P619">
        <v>315499</v>
      </c>
    </row>
    <row r="620" spans="1:16" x14ac:dyDescent="0.35">
      <c r="A620" t="s">
        <v>3922</v>
      </c>
      <c r="B620" t="s">
        <v>3303</v>
      </c>
      <c r="C620" t="s">
        <v>3304</v>
      </c>
      <c r="D620">
        <v>152593</v>
      </c>
      <c r="E620">
        <v>0</v>
      </c>
      <c r="F620">
        <v>0</v>
      </c>
      <c r="G620">
        <v>152593</v>
      </c>
      <c r="H620">
        <v>1.04</v>
      </c>
      <c r="I620">
        <v>158697</v>
      </c>
      <c r="J620">
        <v>0</v>
      </c>
      <c r="K620">
        <v>158697</v>
      </c>
      <c r="L620">
        <v>9372</v>
      </c>
      <c r="M620">
        <v>0</v>
      </c>
      <c r="N620">
        <v>0</v>
      </c>
      <c r="O620" t="s">
        <v>3303</v>
      </c>
      <c r="P620">
        <v>168069</v>
      </c>
    </row>
    <row r="621" spans="1:16" x14ac:dyDescent="0.35">
      <c r="A621" t="s">
        <v>3923</v>
      </c>
      <c r="B621" t="s">
        <v>3303</v>
      </c>
      <c r="C621" t="s">
        <v>3304</v>
      </c>
      <c r="D621">
        <v>3305500</v>
      </c>
      <c r="E621">
        <v>0</v>
      </c>
      <c r="F621">
        <v>0</v>
      </c>
      <c r="G621">
        <v>3305500</v>
      </c>
      <c r="H621">
        <v>1.04</v>
      </c>
      <c r="I621">
        <v>3437720</v>
      </c>
      <c r="J621">
        <v>0</v>
      </c>
      <c r="K621">
        <v>3437720</v>
      </c>
      <c r="L621">
        <v>214179</v>
      </c>
      <c r="M621">
        <v>0</v>
      </c>
      <c r="N621">
        <v>0</v>
      </c>
      <c r="O621" t="s">
        <v>3303</v>
      </c>
      <c r="P621">
        <v>3651899</v>
      </c>
    </row>
    <row r="622" spans="1:16" x14ac:dyDescent="0.35">
      <c r="A622" t="s">
        <v>3924</v>
      </c>
      <c r="B622" t="s">
        <v>1832</v>
      </c>
      <c r="C622" t="s">
        <v>3376</v>
      </c>
      <c r="D622" t="s">
        <v>3303</v>
      </c>
      <c r="E622" t="s">
        <v>3303</v>
      </c>
      <c r="F622" t="s">
        <v>3303</v>
      </c>
      <c r="G622" t="s">
        <v>3303</v>
      </c>
      <c r="H622">
        <v>1.04</v>
      </c>
      <c r="I622" t="s">
        <v>3303</v>
      </c>
      <c r="J622" t="s">
        <v>3303</v>
      </c>
      <c r="K622">
        <v>135472</v>
      </c>
      <c r="L622" t="s">
        <v>3303</v>
      </c>
      <c r="M622" t="s">
        <v>3303</v>
      </c>
      <c r="N622" t="s">
        <v>3303</v>
      </c>
      <c r="O622" t="s">
        <v>3303</v>
      </c>
      <c r="P622">
        <v>138647</v>
      </c>
    </row>
    <row r="623" spans="1:16" x14ac:dyDescent="0.35">
      <c r="A623" t="s">
        <v>3925</v>
      </c>
      <c r="B623" t="s">
        <v>3303</v>
      </c>
      <c r="C623" t="s">
        <v>3304</v>
      </c>
      <c r="D623">
        <v>396518</v>
      </c>
      <c r="E623">
        <v>0</v>
      </c>
      <c r="F623">
        <v>0</v>
      </c>
      <c r="G623">
        <v>396518</v>
      </c>
      <c r="H623">
        <v>1.04</v>
      </c>
      <c r="I623">
        <v>412379</v>
      </c>
      <c r="J623">
        <v>0</v>
      </c>
      <c r="K623">
        <v>412379</v>
      </c>
      <c r="L623">
        <v>26564</v>
      </c>
      <c r="M623">
        <v>0</v>
      </c>
      <c r="N623">
        <v>0</v>
      </c>
      <c r="O623" t="s">
        <v>3303</v>
      </c>
      <c r="P623">
        <v>438943</v>
      </c>
    </row>
    <row r="624" spans="1:16" x14ac:dyDescent="0.35">
      <c r="A624" t="s">
        <v>3926</v>
      </c>
      <c r="B624" t="s">
        <v>3303</v>
      </c>
      <c r="C624" t="s">
        <v>3304</v>
      </c>
      <c r="D624">
        <v>4922340</v>
      </c>
      <c r="E624">
        <v>0</v>
      </c>
      <c r="F624">
        <v>0</v>
      </c>
      <c r="G624">
        <v>4922340</v>
      </c>
      <c r="H624">
        <v>1.04</v>
      </c>
      <c r="I624">
        <v>5119234</v>
      </c>
      <c r="J624">
        <v>0</v>
      </c>
      <c r="K624">
        <v>5119234</v>
      </c>
      <c r="L624">
        <v>0</v>
      </c>
      <c r="M624">
        <v>0</v>
      </c>
      <c r="N624">
        <v>0</v>
      </c>
      <c r="O624" t="s">
        <v>3303</v>
      </c>
      <c r="P624">
        <v>5119234</v>
      </c>
    </row>
    <row r="625" spans="1:16" x14ac:dyDescent="0.35">
      <c r="A625" t="s">
        <v>3927</v>
      </c>
      <c r="B625" t="s">
        <v>3303</v>
      </c>
      <c r="C625" t="s">
        <v>3304</v>
      </c>
      <c r="D625">
        <v>1673750</v>
      </c>
      <c r="E625">
        <v>0</v>
      </c>
      <c r="F625">
        <v>0</v>
      </c>
      <c r="G625">
        <v>1673750</v>
      </c>
      <c r="H625">
        <v>1.04</v>
      </c>
      <c r="I625">
        <v>1740700</v>
      </c>
      <c r="J625">
        <v>0</v>
      </c>
      <c r="K625">
        <v>1740700</v>
      </c>
      <c r="L625">
        <v>0</v>
      </c>
      <c r="M625">
        <v>0</v>
      </c>
      <c r="N625">
        <v>0</v>
      </c>
      <c r="O625" t="s">
        <v>3303</v>
      </c>
      <c r="P625">
        <v>1740700</v>
      </c>
    </row>
    <row r="626" spans="1:16" x14ac:dyDescent="0.35">
      <c r="A626" t="s">
        <v>3928</v>
      </c>
      <c r="B626" t="s">
        <v>3303</v>
      </c>
      <c r="C626" t="s">
        <v>3304</v>
      </c>
      <c r="D626">
        <v>1875618</v>
      </c>
      <c r="E626">
        <v>0</v>
      </c>
      <c r="F626">
        <v>0</v>
      </c>
      <c r="G626">
        <v>1875618</v>
      </c>
      <c r="H626">
        <v>1.04</v>
      </c>
      <c r="I626">
        <v>1950643</v>
      </c>
      <c r="J626">
        <v>0</v>
      </c>
      <c r="K626">
        <v>1950643</v>
      </c>
      <c r="L626">
        <v>0</v>
      </c>
      <c r="M626">
        <v>0</v>
      </c>
      <c r="N626">
        <v>0</v>
      </c>
      <c r="O626" t="s">
        <v>3303</v>
      </c>
      <c r="P626">
        <v>1950643</v>
      </c>
    </row>
    <row r="627" spans="1:16" x14ac:dyDescent="0.35">
      <c r="A627" t="s">
        <v>3929</v>
      </c>
      <c r="B627" t="s">
        <v>3303</v>
      </c>
      <c r="C627" t="s">
        <v>3304</v>
      </c>
      <c r="D627">
        <v>1073607</v>
      </c>
      <c r="E627">
        <v>0</v>
      </c>
      <c r="F627">
        <v>0</v>
      </c>
      <c r="G627">
        <v>1073607</v>
      </c>
      <c r="H627">
        <v>1.04</v>
      </c>
      <c r="I627">
        <v>1116551</v>
      </c>
      <c r="J627">
        <v>0</v>
      </c>
      <c r="K627">
        <v>1116551</v>
      </c>
      <c r="L627">
        <v>0</v>
      </c>
      <c r="M627">
        <v>0</v>
      </c>
      <c r="N627">
        <v>0</v>
      </c>
      <c r="O627" t="s">
        <v>3303</v>
      </c>
      <c r="P627">
        <v>1116551</v>
      </c>
    </row>
    <row r="628" spans="1:16" x14ac:dyDescent="0.35">
      <c r="A628" t="s">
        <v>3930</v>
      </c>
      <c r="B628" t="s">
        <v>3303</v>
      </c>
      <c r="C628" t="s">
        <v>3304</v>
      </c>
      <c r="D628">
        <v>4456201</v>
      </c>
      <c r="E628">
        <v>0</v>
      </c>
      <c r="F628">
        <v>0</v>
      </c>
      <c r="G628">
        <v>4456201</v>
      </c>
      <c r="H628">
        <v>1.04</v>
      </c>
      <c r="I628">
        <v>4634449</v>
      </c>
      <c r="J628">
        <v>0</v>
      </c>
      <c r="K628">
        <v>4634449</v>
      </c>
      <c r="L628">
        <v>0</v>
      </c>
      <c r="M628">
        <v>0</v>
      </c>
      <c r="N628">
        <v>0</v>
      </c>
      <c r="O628" t="s">
        <v>3303</v>
      </c>
      <c r="P628">
        <v>4634449</v>
      </c>
    </row>
    <row r="629" spans="1:16" x14ac:dyDescent="0.35">
      <c r="A629" t="s">
        <v>3931</v>
      </c>
      <c r="B629" t="s">
        <v>3303</v>
      </c>
      <c r="C629" t="s">
        <v>3304</v>
      </c>
      <c r="D629">
        <v>1168010</v>
      </c>
      <c r="E629">
        <v>0</v>
      </c>
      <c r="F629">
        <v>0</v>
      </c>
      <c r="G629">
        <v>1168010</v>
      </c>
      <c r="H629">
        <v>1.04</v>
      </c>
      <c r="I629">
        <v>1214730</v>
      </c>
      <c r="J629">
        <v>0</v>
      </c>
      <c r="K629">
        <v>1214730</v>
      </c>
      <c r="L629">
        <v>0</v>
      </c>
      <c r="M629">
        <v>0</v>
      </c>
      <c r="N629">
        <v>0</v>
      </c>
      <c r="O629" t="s">
        <v>3303</v>
      </c>
      <c r="P629">
        <v>1214730</v>
      </c>
    </row>
    <row r="630" spans="1:16" x14ac:dyDescent="0.35">
      <c r="A630" t="s">
        <v>3932</v>
      </c>
      <c r="B630" t="s">
        <v>3303</v>
      </c>
      <c r="C630" t="s">
        <v>3304</v>
      </c>
      <c r="D630">
        <v>13180196</v>
      </c>
      <c r="E630">
        <v>0</v>
      </c>
      <c r="F630">
        <v>0</v>
      </c>
      <c r="G630">
        <v>13180196</v>
      </c>
      <c r="H630">
        <v>1.04</v>
      </c>
      <c r="I630">
        <v>13707404</v>
      </c>
      <c r="J630">
        <v>0</v>
      </c>
      <c r="K630">
        <v>13707404</v>
      </c>
      <c r="L630">
        <v>0</v>
      </c>
      <c r="M630">
        <v>0</v>
      </c>
      <c r="N630">
        <v>0</v>
      </c>
      <c r="O630" t="s">
        <v>3303</v>
      </c>
      <c r="P630">
        <v>13707404</v>
      </c>
    </row>
    <row r="631" spans="1:16" x14ac:dyDescent="0.35">
      <c r="A631" t="s">
        <v>3933</v>
      </c>
      <c r="B631" t="s">
        <v>3303</v>
      </c>
      <c r="C631" t="s">
        <v>3304</v>
      </c>
      <c r="D631">
        <v>6373541</v>
      </c>
      <c r="E631">
        <v>0</v>
      </c>
      <c r="F631">
        <v>0</v>
      </c>
      <c r="G631">
        <v>6373541</v>
      </c>
      <c r="H631">
        <v>1.04</v>
      </c>
      <c r="I631">
        <v>6628483</v>
      </c>
      <c r="J631">
        <v>0</v>
      </c>
      <c r="K631">
        <v>6628483</v>
      </c>
      <c r="L631">
        <v>0</v>
      </c>
      <c r="M631">
        <v>0</v>
      </c>
      <c r="N631">
        <v>0</v>
      </c>
      <c r="O631" t="s">
        <v>3303</v>
      </c>
      <c r="P631">
        <v>6628483</v>
      </c>
    </row>
    <row r="632" spans="1:16" x14ac:dyDescent="0.35">
      <c r="A632" t="s">
        <v>3934</v>
      </c>
      <c r="B632" t="s">
        <v>3303</v>
      </c>
      <c r="C632" t="s">
        <v>3304</v>
      </c>
      <c r="D632">
        <v>664505</v>
      </c>
      <c r="E632">
        <v>0</v>
      </c>
      <c r="F632">
        <v>0</v>
      </c>
      <c r="G632">
        <v>664505</v>
      </c>
      <c r="H632">
        <v>1.04</v>
      </c>
      <c r="I632">
        <v>691085</v>
      </c>
      <c r="J632">
        <v>0</v>
      </c>
      <c r="K632">
        <v>691085</v>
      </c>
      <c r="L632">
        <v>0</v>
      </c>
      <c r="M632">
        <v>0</v>
      </c>
      <c r="N632">
        <v>0</v>
      </c>
      <c r="O632" t="s">
        <v>3303</v>
      </c>
      <c r="P632">
        <v>691085</v>
      </c>
    </row>
    <row r="633" spans="1:16" x14ac:dyDescent="0.35">
      <c r="A633" t="s">
        <v>3935</v>
      </c>
      <c r="B633" t="s">
        <v>3303</v>
      </c>
      <c r="C633" t="s">
        <v>3304</v>
      </c>
      <c r="D633">
        <v>12277266</v>
      </c>
      <c r="E633">
        <v>0</v>
      </c>
      <c r="F633">
        <v>0</v>
      </c>
      <c r="G633">
        <v>12277266</v>
      </c>
      <c r="H633">
        <v>1.04</v>
      </c>
      <c r="I633">
        <v>12768357</v>
      </c>
      <c r="J633">
        <v>0</v>
      </c>
      <c r="K633">
        <v>12768357</v>
      </c>
      <c r="L633">
        <v>0</v>
      </c>
      <c r="M633">
        <v>0</v>
      </c>
      <c r="N633">
        <v>0</v>
      </c>
      <c r="O633" t="s">
        <v>3303</v>
      </c>
      <c r="P633">
        <v>12768357</v>
      </c>
    </row>
    <row r="634" spans="1:16" x14ac:dyDescent="0.35">
      <c r="A634" t="s">
        <v>3936</v>
      </c>
      <c r="B634" t="s">
        <v>3303</v>
      </c>
      <c r="C634" t="s">
        <v>3304</v>
      </c>
      <c r="D634">
        <v>6046186</v>
      </c>
      <c r="E634">
        <v>0</v>
      </c>
      <c r="F634">
        <v>0</v>
      </c>
      <c r="G634">
        <v>6046186</v>
      </c>
      <c r="H634">
        <v>1.04</v>
      </c>
      <c r="I634">
        <v>6288033</v>
      </c>
      <c r="J634">
        <v>0</v>
      </c>
      <c r="K634">
        <v>6288033</v>
      </c>
      <c r="L634">
        <v>0</v>
      </c>
      <c r="M634">
        <v>0</v>
      </c>
      <c r="N634">
        <v>0</v>
      </c>
      <c r="O634" t="s">
        <v>3303</v>
      </c>
      <c r="P634">
        <v>6288033</v>
      </c>
    </row>
    <row r="635" spans="1:16" x14ac:dyDescent="0.35">
      <c r="A635" t="s">
        <v>3937</v>
      </c>
      <c r="B635" t="s">
        <v>3303</v>
      </c>
      <c r="C635" t="s">
        <v>3304</v>
      </c>
      <c r="D635">
        <v>572395</v>
      </c>
      <c r="E635">
        <v>0</v>
      </c>
      <c r="F635">
        <v>0</v>
      </c>
      <c r="G635">
        <v>572395</v>
      </c>
      <c r="H635">
        <v>1.04</v>
      </c>
      <c r="I635">
        <v>595291</v>
      </c>
      <c r="J635">
        <v>0</v>
      </c>
      <c r="K635">
        <v>595291</v>
      </c>
      <c r="L635">
        <v>0</v>
      </c>
      <c r="M635">
        <v>0</v>
      </c>
      <c r="N635">
        <v>0</v>
      </c>
      <c r="O635" t="s">
        <v>3303</v>
      </c>
      <c r="P635">
        <v>595291</v>
      </c>
    </row>
    <row r="636" spans="1:16" x14ac:dyDescent="0.35">
      <c r="A636" t="s">
        <v>3938</v>
      </c>
      <c r="B636" t="s">
        <v>1832</v>
      </c>
      <c r="C636" t="s">
        <v>3376</v>
      </c>
      <c r="D636" t="s">
        <v>3303</v>
      </c>
      <c r="E636" t="s">
        <v>3303</v>
      </c>
      <c r="F636" t="s">
        <v>3303</v>
      </c>
      <c r="G636" t="s">
        <v>3303</v>
      </c>
      <c r="H636">
        <v>1.04</v>
      </c>
      <c r="I636" t="s">
        <v>3303</v>
      </c>
      <c r="J636" t="s">
        <v>3303</v>
      </c>
      <c r="K636">
        <v>405281</v>
      </c>
      <c r="L636" t="s">
        <v>3303</v>
      </c>
      <c r="M636" t="s">
        <v>3303</v>
      </c>
      <c r="N636" t="s">
        <v>3303</v>
      </c>
      <c r="O636" t="s">
        <v>3303</v>
      </c>
      <c r="P636">
        <v>405281</v>
      </c>
    </row>
    <row r="637" spans="1:16" x14ac:dyDescent="0.35">
      <c r="A637" t="s">
        <v>3939</v>
      </c>
      <c r="B637" t="s">
        <v>3303</v>
      </c>
      <c r="C637" t="s">
        <v>3304</v>
      </c>
      <c r="D637">
        <v>8437519</v>
      </c>
      <c r="E637">
        <v>0</v>
      </c>
      <c r="F637">
        <v>0</v>
      </c>
      <c r="G637">
        <v>8437519</v>
      </c>
      <c r="H637">
        <v>1.04</v>
      </c>
      <c r="I637">
        <v>8775020</v>
      </c>
      <c r="J637">
        <v>0</v>
      </c>
      <c r="K637">
        <v>8775020</v>
      </c>
      <c r="L637">
        <v>802072</v>
      </c>
      <c r="M637">
        <v>445740</v>
      </c>
      <c r="N637">
        <v>996526</v>
      </c>
      <c r="O637" t="s">
        <v>3303</v>
      </c>
      <c r="P637">
        <v>11019358</v>
      </c>
    </row>
    <row r="638" spans="1:16" x14ac:dyDescent="0.35">
      <c r="A638" t="s">
        <v>3940</v>
      </c>
      <c r="B638" t="s">
        <v>3303</v>
      </c>
      <c r="C638" t="s">
        <v>3304</v>
      </c>
      <c r="D638">
        <v>61683</v>
      </c>
      <c r="E638">
        <v>0</v>
      </c>
      <c r="F638">
        <v>0</v>
      </c>
      <c r="G638">
        <v>61683</v>
      </c>
      <c r="H638">
        <v>1.04</v>
      </c>
      <c r="I638">
        <v>64150</v>
      </c>
      <c r="J638">
        <v>0</v>
      </c>
      <c r="K638">
        <v>64150</v>
      </c>
      <c r="L638">
        <v>0</v>
      </c>
      <c r="M638">
        <v>0</v>
      </c>
      <c r="N638">
        <v>0</v>
      </c>
      <c r="O638" t="s">
        <v>3303</v>
      </c>
      <c r="P638">
        <v>64150</v>
      </c>
    </row>
    <row r="639" spans="1:16" x14ac:dyDescent="0.35">
      <c r="A639" t="s">
        <v>3941</v>
      </c>
      <c r="B639" t="s">
        <v>3303</v>
      </c>
      <c r="C639" t="s">
        <v>3304</v>
      </c>
      <c r="D639">
        <v>78132</v>
      </c>
      <c r="E639">
        <v>0</v>
      </c>
      <c r="F639">
        <v>0</v>
      </c>
      <c r="G639">
        <v>78132</v>
      </c>
      <c r="H639">
        <v>1.04</v>
      </c>
      <c r="I639">
        <v>81257</v>
      </c>
      <c r="J639">
        <v>0</v>
      </c>
      <c r="K639">
        <v>81257</v>
      </c>
      <c r="L639">
        <v>0</v>
      </c>
      <c r="M639">
        <v>0</v>
      </c>
      <c r="N639">
        <v>0</v>
      </c>
      <c r="O639" t="s">
        <v>3303</v>
      </c>
      <c r="P639">
        <v>81257</v>
      </c>
    </row>
    <row r="640" spans="1:16" x14ac:dyDescent="0.35">
      <c r="A640" t="s">
        <v>3942</v>
      </c>
      <c r="B640" t="s">
        <v>3303</v>
      </c>
      <c r="C640" t="s">
        <v>3304</v>
      </c>
      <c r="D640">
        <v>26750</v>
      </c>
      <c r="E640">
        <v>0</v>
      </c>
      <c r="F640">
        <v>0</v>
      </c>
      <c r="G640">
        <v>26750</v>
      </c>
      <c r="H640">
        <v>1.04</v>
      </c>
      <c r="I640">
        <v>27820</v>
      </c>
      <c r="J640">
        <v>0</v>
      </c>
      <c r="K640">
        <v>27820</v>
      </c>
      <c r="L640">
        <v>0</v>
      </c>
      <c r="M640">
        <v>0</v>
      </c>
      <c r="N640">
        <v>0</v>
      </c>
      <c r="O640" t="s">
        <v>3303</v>
      </c>
      <c r="P640">
        <v>27820</v>
      </c>
    </row>
    <row r="641" spans="1:16" x14ac:dyDescent="0.35">
      <c r="A641" t="s">
        <v>3943</v>
      </c>
      <c r="B641" t="s">
        <v>3303</v>
      </c>
      <c r="C641" t="s">
        <v>3304</v>
      </c>
      <c r="D641">
        <v>7553</v>
      </c>
      <c r="E641">
        <v>0</v>
      </c>
      <c r="F641">
        <v>0</v>
      </c>
      <c r="G641">
        <v>7553</v>
      </c>
      <c r="H641">
        <v>1.04</v>
      </c>
      <c r="I641">
        <v>7855</v>
      </c>
      <c r="J641">
        <v>0</v>
      </c>
      <c r="K641">
        <v>7855</v>
      </c>
      <c r="L641">
        <v>0</v>
      </c>
      <c r="M641">
        <v>0</v>
      </c>
      <c r="N641">
        <v>0</v>
      </c>
      <c r="O641" t="s">
        <v>3303</v>
      </c>
      <c r="P641">
        <v>7855</v>
      </c>
    </row>
    <row r="642" spans="1:16" x14ac:dyDescent="0.35">
      <c r="A642" t="s">
        <v>3944</v>
      </c>
      <c r="B642" t="s">
        <v>3303</v>
      </c>
      <c r="C642" t="s">
        <v>3304</v>
      </c>
      <c r="D642">
        <v>20459</v>
      </c>
      <c r="E642">
        <v>0</v>
      </c>
      <c r="F642">
        <v>0</v>
      </c>
      <c r="G642">
        <v>20459</v>
      </c>
      <c r="H642">
        <v>1.04</v>
      </c>
      <c r="I642">
        <v>21277</v>
      </c>
      <c r="J642">
        <v>0</v>
      </c>
      <c r="K642">
        <v>21277</v>
      </c>
      <c r="L642">
        <v>0</v>
      </c>
      <c r="M642">
        <v>0</v>
      </c>
      <c r="N642">
        <v>0</v>
      </c>
      <c r="O642" t="s">
        <v>3303</v>
      </c>
      <c r="P642">
        <v>21277</v>
      </c>
    </row>
    <row r="643" spans="1:16" x14ac:dyDescent="0.35">
      <c r="A643" t="s">
        <v>3945</v>
      </c>
      <c r="B643" t="s">
        <v>3303</v>
      </c>
      <c r="C643" t="s">
        <v>3304</v>
      </c>
      <c r="D643">
        <v>22924</v>
      </c>
      <c r="E643">
        <v>0</v>
      </c>
      <c r="F643">
        <v>0</v>
      </c>
      <c r="G643">
        <v>22924</v>
      </c>
      <c r="H643">
        <v>1.04</v>
      </c>
      <c r="I643">
        <v>23841</v>
      </c>
      <c r="J643">
        <v>0</v>
      </c>
      <c r="K643">
        <v>23841</v>
      </c>
      <c r="L643">
        <v>0</v>
      </c>
      <c r="M643">
        <v>0</v>
      </c>
      <c r="N643">
        <v>0</v>
      </c>
      <c r="O643" t="s">
        <v>3303</v>
      </c>
      <c r="P643">
        <v>23841</v>
      </c>
    </row>
    <row r="644" spans="1:16" x14ac:dyDescent="0.35">
      <c r="A644" t="s">
        <v>3946</v>
      </c>
      <c r="B644" t="s">
        <v>3303</v>
      </c>
      <c r="C644" t="s">
        <v>3304</v>
      </c>
      <c r="D644">
        <v>27189</v>
      </c>
      <c r="E644">
        <v>0</v>
      </c>
      <c r="F644">
        <v>0</v>
      </c>
      <c r="G644">
        <v>27189</v>
      </c>
      <c r="H644">
        <v>1.04</v>
      </c>
      <c r="I644">
        <v>28277</v>
      </c>
      <c r="J644">
        <v>0</v>
      </c>
      <c r="K644">
        <v>28277</v>
      </c>
      <c r="L644">
        <v>0</v>
      </c>
      <c r="M644">
        <v>0</v>
      </c>
      <c r="N644">
        <v>0</v>
      </c>
      <c r="O644" t="s">
        <v>3303</v>
      </c>
      <c r="P644">
        <v>28277</v>
      </c>
    </row>
    <row r="645" spans="1:16" x14ac:dyDescent="0.35">
      <c r="A645" t="s">
        <v>3947</v>
      </c>
      <c r="B645" t="s">
        <v>3303</v>
      </c>
      <c r="C645" t="s">
        <v>3304</v>
      </c>
      <c r="D645">
        <v>49506</v>
      </c>
      <c r="E645">
        <v>0</v>
      </c>
      <c r="F645">
        <v>0</v>
      </c>
      <c r="G645">
        <v>49506</v>
      </c>
      <c r="H645">
        <v>1.04</v>
      </c>
      <c r="I645">
        <v>51486</v>
      </c>
      <c r="J645">
        <v>0</v>
      </c>
      <c r="K645">
        <v>51486</v>
      </c>
      <c r="L645">
        <v>0</v>
      </c>
      <c r="M645">
        <v>0</v>
      </c>
      <c r="N645">
        <v>0</v>
      </c>
      <c r="O645" t="s">
        <v>3303</v>
      </c>
      <c r="P645">
        <v>51486</v>
      </c>
    </row>
    <row r="646" spans="1:16" x14ac:dyDescent="0.35">
      <c r="A646" t="s">
        <v>3948</v>
      </c>
      <c r="B646" t="s">
        <v>3303</v>
      </c>
      <c r="C646" t="s">
        <v>3304</v>
      </c>
      <c r="D646">
        <v>32675</v>
      </c>
      <c r="E646">
        <v>0</v>
      </c>
      <c r="F646">
        <v>0</v>
      </c>
      <c r="G646">
        <v>32675</v>
      </c>
      <c r="H646">
        <v>1.04</v>
      </c>
      <c r="I646">
        <v>33982</v>
      </c>
      <c r="J646">
        <v>0</v>
      </c>
      <c r="K646">
        <v>33982</v>
      </c>
      <c r="L646">
        <v>0</v>
      </c>
      <c r="M646">
        <v>0</v>
      </c>
      <c r="N646">
        <v>0</v>
      </c>
      <c r="O646" t="s">
        <v>3303</v>
      </c>
      <c r="P646">
        <v>33982</v>
      </c>
    </row>
    <row r="647" spans="1:16" x14ac:dyDescent="0.35">
      <c r="A647" t="s">
        <v>3949</v>
      </c>
      <c r="B647" t="s">
        <v>3303</v>
      </c>
      <c r="C647" t="s">
        <v>3304</v>
      </c>
      <c r="D647">
        <v>15399</v>
      </c>
      <c r="E647">
        <v>0</v>
      </c>
      <c r="F647">
        <v>0</v>
      </c>
      <c r="G647">
        <v>15399</v>
      </c>
      <c r="H647">
        <v>1.04</v>
      </c>
      <c r="I647">
        <v>16015</v>
      </c>
      <c r="J647">
        <v>0</v>
      </c>
      <c r="K647">
        <v>16015</v>
      </c>
      <c r="L647">
        <v>0</v>
      </c>
      <c r="M647">
        <v>0</v>
      </c>
      <c r="N647">
        <v>0</v>
      </c>
      <c r="O647" t="s">
        <v>3303</v>
      </c>
      <c r="P647">
        <v>16015</v>
      </c>
    </row>
    <row r="648" spans="1:16" x14ac:dyDescent="0.35">
      <c r="A648" t="s">
        <v>3950</v>
      </c>
      <c r="B648" t="s">
        <v>3303</v>
      </c>
      <c r="C648" t="s">
        <v>3304</v>
      </c>
      <c r="D648">
        <v>6929</v>
      </c>
      <c r="E648">
        <v>0</v>
      </c>
      <c r="F648">
        <v>0</v>
      </c>
      <c r="G648">
        <v>6929</v>
      </c>
      <c r="H648">
        <v>1.04</v>
      </c>
      <c r="I648">
        <v>7206</v>
      </c>
      <c r="J648">
        <v>0</v>
      </c>
      <c r="K648">
        <v>7206</v>
      </c>
      <c r="L648">
        <v>0</v>
      </c>
      <c r="M648">
        <v>0</v>
      </c>
      <c r="N648">
        <v>0</v>
      </c>
      <c r="O648" t="s">
        <v>3303</v>
      </c>
      <c r="P648">
        <v>7206</v>
      </c>
    </row>
    <row r="649" spans="1:16" x14ac:dyDescent="0.35">
      <c r="A649" t="s">
        <v>3951</v>
      </c>
      <c r="B649" t="s">
        <v>3303</v>
      </c>
      <c r="C649" t="s">
        <v>3304</v>
      </c>
      <c r="D649">
        <v>32304</v>
      </c>
      <c r="E649">
        <v>0</v>
      </c>
      <c r="F649">
        <v>0</v>
      </c>
      <c r="G649">
        <v>32304</v>
      </c>
      <c r="H649">
        <v>1.04</v>
      </c>
      <c r="I649">
        <v>33596</v>
      </c>
      <c r="J649">
        <v>0</v>
      </c>
      <c r="K649">
        <v>33596</v>
      </c>
      <c r="L649">
        <v>0</v>
      </c>
      <c r="M649">
        <v>0</v>
      </c>
      <c r="N649">
        <v>0</v>
      </c>
      <c r="O649" t="s">
        <v>3303</v>
      </c>
      <c r="P649">
        <v>33596</v>
      </c>
    </row>
    <row r="650" spans="1:16" x14ac:dyDescent="0.35">
      <c r="A650" t="s">
        <v>3952</v>
      </c>
      <c r="B650" t="s">
        <v>3303</v>
      </c>
      <c r="C650" t="s">
        <v>3304</v>
      </c>
      <c r="D650">
        <v>35303</v>
      </c>
      <c r="E650">
        <v>0</v>
      </c>
      <c r="F650">
        <v>0</v>
      </c>
      <c r="G650">
        <v>35303</v>
      </c>
      <c r="H650">
        <v>1.04</v>
      </c>
      <c r="I650">
        <v>36715</v>
      </c>
      <c r="J650">
        <v>0</v>
      </c>
      <c r="K650">
        <v>36715</v>
      </c>
      <c r="L650">
        <v>0</v>
      </c>
      <c r="M650">
        <v>0</v>
      </c>
      <c r="N650">
        <v>0</v>
      </c>
      <c r="O650" t="s">
        <v>3303</v>
      </c>
      <c r="P650">
        <v>36715</v>
      </c>
    </row>
    <row r="651" spans="1:16" x14ac:dyDescent="0.35">
      <c r="A651" t="s">
        <v>3953</v>
      </c>
      <c r="B651" t="s">
        <v>3303</v>
      </c>
      <c r="C651" t="s">
        <v>3304</v>
      </c>
      <c r="D651">
        <v>54204</v>
      </c>
      <c r="E651">
        <v>0</v>
      </c>
      <c r="F651">
        <v>0</v>
      </c>
      <c r="G651">
        <v>54204</v>
      </c>
      <c r="H651">
        <v>1.04</v>
      </c>
      <c r="I651">
        <v>56372</v>
      </c>
      <c r="J651">
        <v>0</v>
      </c>
      <c r="K651">
        <v>56372</v>
      </c>
      <c r="L651">
        <v>0</v>
      </c>
      <c r="M651">
        <v>0</v>
      </c>
      <c r="N651">
        <v>0</v>
      </c>
      <c r="O651" t="s">
        <v>3303</v>
      </c>
      <c r="P651">
        <v>56372</v>
      </c>
    </row>
    <row r="652" spans="1:16" x14ac:dyDescent="0.35">
      <c r="A652" t="s">
        <v>3954</v>
      </c>
      <c r="B652" t="s">
        <v>3303</v>
      </c>
      <c r="C652" t="s">
        <v>3304</v>
      </c>
      <c r="D652">
        <v>19648</v>
      </c>
      <c r="E652">
        <v>0</v>
      </c>
      <c r="F652">
        <v>0</v>
      </c>
      <c r="G652">
        <v>19648</v>
      </c>
      <c r="H652">
        <v>1.04</v>
      </c>
      <c r="I652">
        <v>20434</v>
      </c>
      <c r="J652">
        <v>0</v>
      </c>
      <c r="K652">
        <v>20434</v>
      </c>
      <c r="L652">
        <v>0</v>
      </c>
      <c r="M652">
        <v>0</v>
      </c>
      <c r="N652">
        <v>0</v>
      </c>
      <c r="O652" t="s">
        <v>3303</v>
      </c>
      <c r="P652">
        <v>20434</v>
      </c>
    </row>
    <row r="653" spans="1:16" x14ac:dyDescent="0.35">
      <c r="A653" t="s">
        <v>3955</v>
      </c>
      <c r="B653" t="s">
        <v>3303</v>
      </c>
      <c r="C653" t="s">
        <v>3304</v>
      </c>
      <c r="D653">
        <v>10808</v>
      </c>
      <c r="E653">
        <v>0</v>
      </c>
      <c r="F653">
        <v>0</v>
      </c>
      <c r="G653">
        <v>10808</v>
      </c>
      <c r="H653">
        <v>1.04</v>
      </c>
      <c r="I653">
        <v>11240</v>
      </c>
      <c r="J653">
        <v>0</v>
      </c>
      <c r="K653">
        <v>11240</v>
      </c>
      <c r="L653">
        <v>0</v>
      </c>
      <c r="M653">
        <v>0</v>
      </c>
      <c r="N653">
        <v>0</v>
      </c>
      <c r="O653" t="s">
        <v>3303</v>
      </c>
      <c r="P653">
        <v>11240</v>
      </c>
    </row>
    <row r="654" spans="1:16" x14ac:dyDescent="0.35">
      <c r="A654" t="s">
        <v>3956</v>
      </c>
      <c r="B654" t="s">
        <v>3303</v>
      </c>
      <c r="C654" t="s">
        <v>3304</v>
      </c>
      <c r="D654">
        <v>18698</v>
      </c>
      <c r="E654">
        <v>0</v>
      </c>
      <c r="F654">
        <v>0</v>
      </c>
      <c r="G654">
        <v>18698</v>
      </c>
      <c r="H654">
        <v>1.04</v>
      </c>
      <c r="I654">
        <v>19446</v>
      </c>
      <c r="J654">
        <v>0</v>
      </c>
      <c r="K654">
        <v>19446</v>
      </c>
      <c r="L654">
        <v>0</v>
      </c>
      <c r="M654">
        <v>0</v>
      </c>
      <c r="N654">
        <v>0</v>
      </c>
      <c r="O654" t="s">
        <v>3303</v>
      </c>
      <c r="P654">
        <v>19446</v>
      </c>
    </row>
    <row r="655" spans="1:16" x14ac:dyDescent="0.35">
      <c r="A655" t="s">
        <v>3957</v>
      </c>
      <c r="B655" t="s">
        <v>3303</v>
      </c>
      <c r="C655" t="s">
        <v>3304</v>
      </c>
      <c r="D655">
        <v>69188</v>
      </c>
      <c r="E655">
        <v>0</v>
      </c>
      <c r="F655">
        <v>0</v>
      </c>
      <c r="G655">
        <v>69188</v>
      </c>
      <c r="H655">
        <v>1.04</v>
      </c>
      <c r="I655">
        <v>71956</v>
      </c>
      <c r="J655">
        <v>0</v>
      </c>
      <c r="K655">
        <v>71956</v>
      </c>
      <c r="L655">
        <v>0</v>
      </c>
      <c r="M655">
        <v>0</v>
      </c>
      <c r="N655">
        <v>0</v>
      </c>
      <c r="O655" t="s">
        <v>3303</v>
      </c>
      <c r="P655">
        <v>71956</v>
      </c>
    </row>
    <row r="656" spans="1:16" x14ac:dyDescent="0.35">
      <c r="A656" t="s">
        <v>3958</v>
      </c>
      <c r="B656" t="s">
        <v>3303</v>
      </c>
      <c r="C656" t="s">
        <v>3304</v>
      </c>
      <c r="D656">
        <v>13117</v>
      </c>
      <c r="E656">
        <v>0</v>
      </c>
      <c r="F656">
        <v>0</v>
      </c>
      <c r="G656">
        <v>13117</v>
      </c>
      <c r="H656">
        <v>1.04</v>
      </c>
      <c r="I656">
        <v>13642</v>
      </c>
      <c r="J656">
        <v>0</v>
      </c>
      <c r="K656">
        <v>13642</v>
      </c>
      <c r="L656">
        <v>0</v>
      </c>
      <c r="M656">
        <v>0</v>
      </c>
      <c r="N656">
        <v>0</v>
      </c>
      <c r="O656" t="s">
        <v>3303</v>
      </c>
      <c r="P656">
        <v>13642</v>
      </c>
    </row>
    <row r="657" spans="1:16" x14ac:dyDescent="0.35">
      <c r="A657" t="s">
        <v>3959</v>
      </c>
      <c r="B657" t="s">
        <v>3303</v>
      </c>
      <c r="C657" t="s">
        <v>3304</v>
      </c>
      <c r="D657">
        <v>15747</v>
      </c>
      <c r="E657">
        <v>0</v>
      </c>
      <c r="F657">
        <v>0</v>
      </c>
      <c r="G657">
        <v>15747</v>
      </c>
      <c r="H657">
        <v>1.04</v>
      </c>
      <c r="I657">
        <v>16377</v>
      </c>
      <c r="J657">
        <v>0</v>
      </c>
      <c r="K657">
        <v>16377</v>
      </c>
      <c r="L657">
        <v>0</v>
      </c>
      <c r="M657">
        <v>0</v>
      </c>
      <c r="N657">
        <v>0</v>
      </c>
      <c r="O657" t="s">
        <v>3303</v>
      </c>
      <c r="P657">
        <v>16377</v>
      </c>
    </row>
    <row r="658" spans="1:16" x14ac:dyDescent="0.35">
      <c r="A658" t="s">
        <v>3960</v>
      </c>
      <c r="B658" t="s">
        <v>3303</v>
      </c>
      <c r="C658" t="s">
        <v>3304</v>
      </c>
      <c r="D658">
        <v>25116</v>
      </c>
      <c r="E658">
        <v>0</v>
      </c>
      <c r="F658">
        <v>0</v>
      </c>
      <c r="G658">
        <v>25116</v>
      </c>
      <c r="H658">
        <v>1.04</v>
      </c>
      <c r="I658">
        <v>26121</v>
      </c>
      <c r="J658">
        <v>0</v>
      </c>
      <c r="K658">
        <v>26121</v>
      </c>
      <c r="L658">
        <v>0</v>
      </c>
      <c r="M658">
        <v>0</v>
      </c>
      <c r="N658">
        <v>0</v>
      </c>
      <c r="O658" t="s">
        <v>3303</v>
      </c>
      <c r="P658">
        <v>26121</v>
      </c>
    </row>
    <row r="659" spans="1:16" x14ac:dyDescent="0.35">
      <c r="A659" t="s">
        <v>3961</v>
      </c>
      <c r="B659" t="s">
        <v>3303</v>
      </c>
      <c r="C659" t="s">
        <v>3304</v>
      </c>
      <c r="D659">
        <v>22217</v>
      </c>
      <c r="E659">
        <v>0</v>
      </c>
      <c r="F659">
        <v>0</v>
      </c>
      <c r="G659">
        <v>22217</v>
      </c>
      <c r="H659">
        <v>1.04</v>
      </c>
      <c r="I659">
        <v>23106</v>
      </c>
      <c r="J659">
        <v>0</v>
      </c>
      <c r="K659">
        <v>23106</v>
      </c>
      <c r="L659">
        <v>0</v>
      </c>
      <c r="M659">
        <v>0</v>
      </c>
      <c r="N659">
        <v>0</v>
      </c>
      <c r="O659" t="s">
        <v>3303</v>
      </c>
      <c r="P659">
        <v>23106</v>
      </c>
    </row>
    <row r="660" spans="1:16" x14ac:dyDescent="0.35">
      <c r="A660" t="s">
        <v>3962</v>
      </c>
      <c r="B660" t="s">
        <v>3303</v>
      </c>
      <c r="C660" t="s">
        <v>3304</v>
      </c>
      <c r="D660">
        <v>115474</v>
      </c>
      <c r="E660">
        <v>0</v>
      </c>
      <c r="F660">
        <v>0</v>
      </c>
      <c r="G660">
        <v>115474</v>
      </c>
      <c r="H660">
        <v>1.04</v>
      </c>
      <c r="I660">
        <v>120093</v>
      </c>
      <c r="J660">
        <v>0</v>
      </c>
      <c r="K660">
        <v>120093</v>
      </c>
      <c r="L660">
        <v>0</v>
      </c>
      <c r="M660">
        <v>0</v>
      </c>
      <c r="N660">
        <v>0</v>
      </c>
      <c r="O660" t="s">
        <v>3303</v>
      </c>
      <c r="P660">
        <v>120093</v>
      </c>
    </row>
    <row r="661" spans="1:16" x14ac:dyDescent="0.35">
      <c r="A661" t="s">
        <v>3963</v>
      </c>
      <c r="B661" t="s">
        <v>3303</v>
      </c>
      <c r="C661" t="s">
        <v>3304</v>
      </c>
      <c r="D661">
        <v>8948787</v>
      </c>
      <c r="E661">
        <v>0</v>
      </c>
      <c r="F661">
        <v>0</v>
      </c>
      <c r="G661">
        <v>8948787</v>
      </c>
      <c r="H661">
        <v>1.04</v>
      </c>
      <c r="I661">
        <v>9306738</v>
      </c>
      <c r="J661">
        <v>0</v>
      </c>
      <c r="K661">
        <v>9306738</v>
      </c>
      <c r="L661">
        <v>430107</v>
      </c>
      <c r="M661">
        <v>0</v>
      </c>
      <c r="N661">
        <v>0</v>
      </c>
      <c r="O661" t="s">
        <v>3303</v>
      </c>
      <c r="P661">
        <v>9736845</v>
      </c>
    </row>
    <row r="662" spans="1:16" x14ac:dyDescent="0.35">
      <c r="A662" t="s">
        <v>3964</v>
      </c>
      <c r="B662" t="s">
        <v>3303</v>
      </c>
      <c r="C662" t="s">
        <v>3304</v>
      </c>
      <c r="D662">
        <v>2440096</v>
      </c>
      <c r="E662">
        <v>0</v>
      </c>
      <c r="F662">
        <v>0</v>
      </c>
      <c r="G662">
        <v>2440096</v>
      </c>
      <c r="H662">
        <v>1.04</v>
      </c>
      <c r="I662">
        <v>2537700</v>
      </c>
      <c r="J662">
        <v>0</v>
      </c>
      <c r="K662">
        <v>2537700</v>
      </c>
      <c r="L662">
        <v>0</v>
      </c>
      <c r="M662">
        <v>0</v>
      </c>
      <c r="N662">
        <v>0</v>
      </c>
      <c r="O662" t="s">
        <v>3303</v>
      </c>
      <c r="P662">
        <v>2537700</v>
      </c>
    </row>
    <row r="663" spans="1:16" x14ac:dyDescent="0.35">
      <c r="A663" t="s">
        <v>3965</v>
      </c>
      <c r="B663" t="s">
        <v>3303</v>
      </c>
      <c r="C663" t="s">
        <v>3304</v>
      </c>
      <c r="D663">
        <v>48176</v>
      </c>
      <c r="E663">
        <v>0</v>
      </c>
      <c r="F663">
        <v>0</v>
      </c>
      <c r="G663">
        <v>48176</v>
      </c>
      <c r="H663">
        <v>1.04</v>
      </c>
      <c r="I663">
        <v>50103</v>
      </c>
      <c r="J663">
        <v>0</v>
      </c>
      <c r="K663">
        <v>50103</v>
      </c>
      <c r="L663">
        <v>0</v>
      </c>
      <c r="M663">
        <v>0</v>
      </c>
      <c r="N663">
        <v>0</v>
      </c>
      <c r="O663" t="s">
        <v>3303</v>
      </c>
      <c r="P663">
        <v>50103</v>
      </c>
    </row>
    <row r="664" spans="1:16" x14ac:dyDescent="0.35">
      <c r="A664" t="s">
        <v>3966</v>
      </c>
      <c r="B664" t="s">
        <v>3303</v>
      </c>
      <c r="C664" t="s">
        <v>3304</v>
      </c>
      <c r="D664">
        <v>875583</v>
      </c>
      <c r="E664">
        <v>0</v>
      </c>
      <c r="F664">
        <v>0</v>
      </c>
      <c r="G664">
        <v>875583</v>
      </c>
      <c r="H664">
        <v>1.04</v>
      </c>
      <c r="I664">
        <v>910606</v>
      </c>
      <c r="J664">
        <v>0</v>
      </c>
      <c r="K664">
        <v>910606</v>
      </c>
      <c r="L664">
        <v>83790</v>
      </c>
      <c r="M664">
        <v>0</v>
      </c>
      <c r="N664">
        <v>0</v>
      </c>
      <c r="O664" t="s">
        <v>3303</v>
      </c>
      <c r="P664">
        <v>994396</v>
      </c>
    </row>
    <row r="665" spans="1:16" x14ac:dyDescent="0.35">
      <c r="A665" t="s">
        <v>3967</v>
      </c>
      <c r="B665" t="s">
        <v>3303</v>
      </c>
      <c r="C665" t="s">
        <v>3304</v>
      </c>
      <c r="D665">
        <v>190709</v>
      </c>
      <c r="E665">
        <v>0</v>
      </c>
      <c r="F665">
        <v>0</v>
      </c>
      <c r="G665">
        <v>190709</v>
      </c>
      <c r="H665">
        <v>1.04</v>
      </c>
      <c r="I665">
        <v>198337</v>
      </c>
      <c r="J665">
        <v>0</v>
      </c>
      <c r="K665">
        <v>198337</v>
      </c>
      <c r="L665">
        <v>3959</v>
      </c>
      <c r="M665">
        <v>0</v>
      </c>
      <c r="N665">
        <v>0</v>
      </c>
      <c r="O665" t="s">
        <v>3303</v>
      </c>
      <c r="P665">
        <v>202296</v>
      </c>
    </row>
    <row r="666" spans="1:16" x14ac:dyDescent="0.35">
      <c r="A666" t="s">
        <v>3968</v>
      </c>
      <c r="B666" t="s">
        <v>3303</v>
      </c>
      <c r="C666" t="s">
        <v>3304</v>
      </c>
      <c r="D666">
        <v>2397461</v>
      </c>
      <c r="E666">
        <v>0</v>
      </c>
      <c r="F666">
        <v>0</v>
      </c>
      <c r="G666">
        <v>2397461</v>
      </c>
      <c r="H666">
        <v>1.04</v>
      </c>
      <c r="I666">
        <v>2493359</v>
      </c>
      <c r="J666">
        <v>0</v>
      </c>
      <c r="K666">
        <v>2493359</v>
      </c>
      <c r="L666">
        <v>0</v>
      </c>
      <c r="M666">
        <v>0</v>
      </c>
      <c r="N666">
        <v>0</v>
      </c>
      <c r="O666" t="s">
        <v>3303</v>
      </c>
      <c r="P666">
        <v>2493359</v>
      </c>
    </row>
    <row r="667" spans="1:16" x14ac:dyDescent="0.35">
      <c r="A667" t="s">
        <v>3969</v>
      </c>
      <c r="B667" t="s">
        <v>3303</v>
      </c>
      <c r="C667" t="s">
        <v>3304</v>
      </c>
      <c r="D667">
        <v>2913044</v>
      </c>
      <c r="E667">
        <v>0</v>
      </c>
      <c r="F667">
        <v>0</v>
      </c>
      <c r="G667">
        <v>2913044</v>
      </c>
      <c r="H667">
        <v>1.04</v>
      </c>
      <c r="I667">
        <v>3029566</v>
      </c>
      <c r="J667">
        <v>0</v>
      </c>
      <c r="K667">
        <v>3029566</v>
      </c>
      <c r="L667">
        <v>0</v>
      </c>
      <c r="M667">
        <v>0</v>
      </c>
      <c r="N667">
        <v>0</v>
      </c>
      <c r="O667" t="s">
        <v>3303</v>
      </c>
      <c r="P667">
        <v>3029566</v>
      </c>
    </row>
    <row r="668" spans="1:16" x14ac:dyDescent="0.35">
      <c r="A668" t="s">
        <v>3970</v>
      </c>
      <c r="B668" t="s">
        <v>3303</v>
      </c>
      <c r="C668" t="s">
        <v>3304</v>
      </c>
      <c r="D668">
        <v>3087818</v>
      </c>
      <c r="E668">
        <v>0</v>
      </c>
      <c r="F668">
        <v>0</v>
      </c>
      <c r="G668">
        <v>3087818</v>
      </c>
      <c r="H668">
        <v>1.04</v>
      </c>
      <c r="I668">
        <v>3211331</v>
      </c>
      <c r="J668">
        <v>0</v>
      </c>
      <c r="K668">
        <v>3211331</v>
      </c>
      <c r="L668">
        <v>0</v>
      </c>
      <c r="M668">
        <v>0</v>
      </c>
      <c r="N668">
        <v>0</v>
      </c>
      <c r="O668" t="s">
        <v>3303</v>
      </c>
      <c r="P668">
        <v>3211331</v>
      </c>
    </row>
    <row r="669" spans="1:16" x14ac:dyDescent="0.35">
      <c r="A669" t="s">
        <v>3971</v>
      </c>
      <c r="B669" t="s">
        <v>3303</v>
      </c>
      <c r="C669" t="s">
        <v>3304</v>
      </c>
      <c r="D669">
        <v>7600063</v>
      </c>
      <c r="E669">
        <v>0</v>
      </c>
      <c r="F669">
        <v>0</v>
      </c>
      <c r="G669">
        <v>7600063</v>
      </c>
      <c r="H669">
        <v>1.04</v>
      </c>
      <c r="I669">
        <v>7904066</v>
      </c>
      <c r="J669">
        <v>0</v>
      </c>
      <c r="K669">
        <v>7904066</v>
      </c>
      <c r="L669">
        <v>0</v>
      </c>
      <c r="M669">
        <v>0</v>
      </c>
      <c r="N669">
        <v>0</v>
      </c>
      <c r="O669" t="s">
        <v>3303</v>
      </c>
      <c r="P669">
        <v>7904066</v>
      </c>
    </row>
    <row r="670" spans="1:16" x14ac:dyDescent="0.35">
      <c r="A670" t="s">
        <v>3972</v>
      </c>
      <c r="B670" t="s">
        <v>3303</v>
      </c>
      <c r="C670" t="s">
        <v>3304</v>
      </c>
      <c r="D670">
        <v>409184</v>
      </c>
      <c r="E670">
        <v>0</v>
      </c>
      <c r="F670">
        <v>0</v>
      </c>
      <c r="G670">
        <v>409184</v>
      </c>
      <c r="H670">
        <v>1.04</v>
      </c>
      <c r="I670">
        <v>425551</v>
      </c>
      <c r="J670">
        <v>0</v>
      </c>
      <c r="K670">
        <v>425551</v>
      </c>
      <c r="L670">
        <v>0</v>
      </c>
      <c r="M670">
        <v>0</v>
      </c>
      <c r="N670">
        <v>0</v>
      </c>
      <c r="O670" t="s">
        <v>3303</v>
      </c>
      <c r="P670">
        <v>425551</v>
      </c>
    </row>
    <row r="671" spans="1:16" x14ac:dyDescent="0.35">
      <c r="A671" t="s">
        <v>3973</v>
      </c>
      <c r="B671" t="s">
        <v>3303</v>
      </c>
      <c r="C671" t="s">
        <v>3304</v>
      </c>
      <c r="D671">
        <v>910802</v>
      </c>
      <c r="E671">
        <v>0</v>
      </c>
      <c r="F671">
        <v>0</v>
      </c>
      <c r="G671">
        <v>910802</v>
      </c>
      <c r="H671">
        <v>1.04</v>
      </c>
      <c r="I671">
        <v>947234</v>
      </c>
      <c r="J671">
        <v>0</v>
      </c>
      <c r="K671">
        <v>947234</v>
      </c>
      <c r="L671">
        <v>0</v>
      </c>
      <c r="M671">
        <v>0</v>
      </c>
      <c r="N671">
        <v>0</v>
      </c>
      <c r="O671" t="s">
        <v>3303</v>
      </c>
      <c r="P671">
        <v>947234</v>
      </c>
    </row>
    <row r="672" spans="1:16" x14ac:dyDescent="0.35">
      <c r="A672" t="s">
        <v>3974</v>
      </c>
      <c r="B672" t="s">
        <v>3303</v>
      </c>
      <c r="C672" t="s">
        <v>3304</v>
      </c>
      <c r="D672">
        <v>669090</v>
      </c>
      <c r="E672">
        <v>0</v>
      </c>
      <c r="F672">
        <v>0</v>
      </c>
      <c r="G672">
        <v>669090</v>
      </c>
      <c r="H672">
        <v>1.04</v>
      </c>
      <c r="I672">
        <v>695854</v>
      </c>
      <c r="J672">
        <v>0</v>
      </c>
      <c r="K672">
        <v>695854</v>
      </c>
      <c r="L672">
        <v>0</v>
      </c>
      <c r="M672">
        <v>0</v>
      </c>
      <c r="N672">
        <v>0</v>
      </c>
      <c r="O672" t="s">
        <v>3303</v>
      </c>
      <c r="P672">
        <v>695854</v>
      </c>
    </row>
    <row r="673" spans="1:16" x14ac:dyDescent="0.35">
      <c r="A673" t="s">
        <v>3975</v>
      </c>
      <c r="B673" t="s">
        <v>3303</v>
      </c>
      <c r="C673" t="s">
        <v>3304</v>
      </c>
      <c r="D673">
        <v>139339</v>
      </c>
      <c r="E673">
        <v>0</v>
      </c>
      <c r="F673">
        <v>0</v>
      </c>
      <c r="G673">
        <v>139339</v>
      </c>
      <c r="H673">
        <v>1.04</v>
      </c>
      <c r="I673">
        <v>144913</v>
      </c>
      <c r="J673">
        <v>0</v>
      </c>
      <c r="K673">
        <v>144913</v>
      </c>
      <c r="L673">
        <v>0</v>
      </c>
      <c r="M673">
        <v>0</v>
      </c>
      <c r="N673">
        <v>0</v>
      </c>
      <c r="O673" t="s">
        <v>3303</v>
      </c>
      <c r="P673">
        <v>144913</v>
      </c>
    </row>
    <row r="674" spans="1:16" x14ac:dyDescent="0.35">
      <c r="A674" t="s">
        <v>3976</v>
      </c>
      <c r="B674" t="s">
        <v>3303</v>
      </c>
      <c r="C674" t="s">
        <v>3304</v>
      </c>
      <c r="D674">
        <v>73331</v>
      </c>
      <c r="E674">
        <v>0</v>
      </c>
      <c r="F674">
        <v>0</v>
      </c>
      <c r="G674">
        <v>73331</v>
      </c>
      <c r="H674">
        <v>1.04</v>
      </c>
      <c r="I674">
        <v>76264</v>
      </c>
      <c r="J674">
        <v>0</v>
      </c>
      <c r="K674">
        <v>76264</v>
      </c>
      <c r="L674">
        <v>0</v>
      </c>
      <c r="M674">
        <v>0</v>
      </c>
      <c r="N674">
        <v>0</v>
      </c>
      <c r="O674" t="s">
        <v>3303</v>
      </c>
      <c r="P674">
        <v>76264</v>
      </c>
    </row>
    <row r="675" spans="1:16" x14ac:dyDescent="0.35">
      <c r="A675" t="s">
        <v>3977</v>
      </c>
      <c r="B675" t="s">
        <v>3303</v>
      </c>
      <c r="C675" t="s">
        <v>3304</v>
      </c>
      <c r="D675">
        <v>0</v>
      </c>
      <c r="E675">
        <v>0</v>
      </c>
      <c r="F675">
        <v>0</v>
      </c>
      <c r="G675">
        <v>0</v>
      </c>
      <c r="H675">
        <v>1.04</v>
      </c>
      <c r="I675">
        <v>0</v>
      </c>
      <c r="J675">
        <v>0</v>
      </c>
      <c r="K675">
        <v>0</v>
      </c>
      <c r="L675">
        <v>0</v>
      </c>
      <c r="M675">
        <v>0</v>
      </c>
      <c r="N675">
        <v>0</v>
      </c>
      <c r="O675" t="s">
        <v>3303</v>
      </c>
      <c r="P675">
        <v>0</v>
      </c>
    </row>
    <row r="676" spans="1:16" x14ac:dyDescent="0.35">
      <c r="A676" t="s">
        <v>3978</v>
      </c>
      <c r="B676" t="s">
        <v>3303</v>
      </c>
      <c r="C676" t="s">
        <v>3304</v>
      </c>
      <c r="D676">
        <v>40041408</v>
      </c>
      <c r="E676">
        <v>0</v>
      </c>
      <c r="F676">
        <v>0</v>
      </c>
      <c r="G676">
        <v>40041408</v>
      </c>
      <c r="H676">
        <v>1.04</v>
      </c>
      <c r="I676">
        <v>41643064</v>
      </c>
      <c r="J676">
        <v>0</v>
      </c>
      <c r="K676">
        <v>41643064</v>
      </c>
      <c r="L676">
        <v>4087980</v>
      </c>
      <c r="M676">
        <v>1832476</v>
      </c>
      <c r="N676">
        <v>3616586</v>
      </c>
      <c r="O676" t="s">
        <v>3303</v>
      </c>
      <c r="P676">
        <v>51180106</v>
      </c>
    </row>
    <row r="677" spans="1:16" x14ac:dyDescent="0.35">
      <c r="A677" t="s">
        <v>3979</v>
      </c>
      <c r="B677" t="s">
        <v>3303</v>
      </c>
      <c r="C677" t="s">
        <v>3304</v>
      </c>
      <c r="D677">
        <v>673099</v>
      </c>
      <c r="E677">
        <v>0</v>
      </c>
      <c r="F677">
        <v>0</v>
      </c>
      <c r="G677">
        <v>673099</v>
      </c>
      <c r="H677">
        <v>1.04</v>
      </c>
      <c r="I677">
        <v>700023</v>
      </c>
      <c r="J677">
        <v>0</v>
      </c>
      <c r="K677">
        <v>700023</v>
      </c>
      <c r="L677">
        <v>0</v>
      </c>
      <c r="M677">
        <v>0</v>
      </c>
      <c r="N677">
        <v>0</v>
      </c>
      <c r="O677" t="s">
        <v>3303</v>
      </c>
      <c r="P677">
        <v>700023</v>
      </c>
    </row>
    <row r="678" spans="1:16" x14ac:dyDescent="0.35">
      <c r="A678" t="s">
        <v>3980</v>
      </c>
      <c r="B678" t="s">
        <v>3303</v>
      </c>
      <c r="C678" t="s">
        <v>3304</v>
      </c>
      <c r="D678">
        <v>208060</v>
      </c>
      <c r="E678">
        <v>0</v>
      </c>
      <c r="F678">
        <v>0</v>
      </c>
      <c r="G678">
        <v>208060</v>
      </c>
      <c r="H678">
        <v>1.04</v>
      </c>
      <c r="I678">
        <v>216382</v>
      </c>
      <c r="J678">
        <v>0</v>
      </c>
      <c r="K678">
        <v>216382</v>
      </c>
      <c r="L678">
        <v>0</v>
      </c>
      <c r="M678">
        <v>0</v>
      </c>
      <c r="N678">
        <v>0</v>
      </c>
      <c r="O678" t="s">
        <v>3303</v>
      </c>
      <c r="P678">
        <v>216382</v>
      </c>
    </row>
    <row r="679" spans="1:16" x14ac:dyDescent="0.35">
      <c r="A679" t="s">
        <v>3981</v>
      </c>
      <c r="B679" t="s">
        <v>3303</v>
      </c>
      <c r="C679" t="s">
        <v>3304</v>
      </c>
      <c r="D679">
        <v>132565</v>
      </c>
      <c r="E679">
        <v>0</v>
      </c>
      <c r="F679">
        <v>0</v>
      </c>
      <c r="G679">
        <v>132565</v>
      </c>
      <c r="H679">
        <v>1.04</v>
      </c>
      <c r="I679">
        <v>137868</v>
      </c>
      <c r="J679">
        <v>0</v>
      </c>
      <c r="K679">
        <v>137868</v>
      </c>
      <c r="L679">
        <v>0</v>
      </c>
      <c r="M679">
        <v>0</v>
      </c>
      <c r="N679">
        <v>0</v>
      </c>
      <c r="O679" t="s">
        <v>3303</v>
      </c>
      <c r="P679">
        <v>137868</v>
      </c>
    </row>
    <row r="680" spans="1:16" x14ac:dyDescent="0.35">
      <c r="A680" t="s">
        <v>3982</v>
      </c>
      <c r="B680" t="s">
        <v>3303</v>
      </c>
      <c r="C680" t="s">
        <v>3304</v>
      </c>
      <c r="D680">
        <v>50498</v>
      </c>
      <c r="E680">
        <v>0</v>
      </c>
      <c r="F680">
        <v>0</v>
      </c>
      <c r="G680">
        <v>50498</v>
      </c>
      <c r="H680">
        <v>1.04</v>
      </c>
      <c r="I680">
        <v>52518</v>
      </c>
      <c r="J680">
        <v>0</v>
      </c>
      <c r="K680">
        <v>52518</v>
      </c>
      <c r="L680">
        <v>0</v>
      </c>
      <c r="M680">
        <v>0</v>
      </c>
      <c r="N680">
        <v>0</v>
      </c>
      <c r="O680" t="s">
        <v>3303</v>
      </c>
      <c r="P680">
        <v>52518</v>
      </c>
    </row>
    <row r="681" spans="1:16" x14ac:dyDescent="0.35">
      <c r="A681" t="s">
        <v>3983</v>
      </c>
      <c r="B681" t="s">
        <v>3303</v>
      </c>
      <c r="C681" t="s">
        <v>3304</v>
      </c>
      <c r="D681">
        <v>1576516</v>
      </c>
      <c r="E681">
        <v>682792</v>
      </c>
      <c r="F681">
        <v>0</v>
      </c>
      <c r="G681">
        <v>2259308</v>
      </c>
      <c r="H681">
        <v>1.04</v>
      </c>
      <c r="I681">
        <v>2349680</v>
      </c>
      <c r="J681">
        <v>0</v>
      </c>
      <c r="K681">
        <v>2349680</v>
      </c>
      <c r="L681">
        <v>0</v>
      </c>
      <c r="M681">
        <v>0</v>
      </c>
      <c r="N681">
        <v>0</v>
      </c>
      <c r="O681" t="s">
        <v>3303</v>
      </c>
      <c r="P681">
        <v>2349680</v>
      </c>
    </row>
    <row r="682" spans="1:16" x14ac:dyDescent="0.35">
      <c r="A682" t="s">
        <v>3984</v>
      </c>
      <c r="B682" t="s">
        <v>3303</v>
      </c>
      <c r="C682" t="s">
        <v>3304</v>
      </c>
      <c r="D682">
        <v>311727</v>
      </c>
      <c r="E682">
        <v>0</v>
      </c>
      <c r="F682">
        <v>0</v>
      </c>
      <c r="G682">
        <v>311727</v>
      </c>
      <c r="H682">
        <v>1.04</v>
      </c>
      <c r="I682">
        <v>324196</v>
      </c>
      <c r="J682">
        <v>0</v>
      </c>
      <c r="K682">
        <v>324196</v>
      </c>
      <c r="L682">
        <v>0</v>
      </c>
      <c r="M682">
        <v>0</v>
      </c>
      <c r="N682">
        <v>0</v>
      </c>
      <c r="O682" t="s">
        <v>3303</v>
      </c>
      <c r="P682">
        <v>324196</v>
      </c>
    </row>
    <row r="683" spans="1:16" x14ac:dyDescent="0.35">
      <c r="A683" t="s">
        <v>3985</v>
      </c>
      <c r="B683" t="s">
        <v>3303</v>
      </c>
      <c r="C683" t="s">
        <v>3304</v>
      </c>
      <c r="D683">
        <v>550725</v>
      </c>
      <c r="E683">
        <v>46753</v>
      </c>
      <c r="F683">
        <v>0</v>
      </c>
      <c r="G683">
        <v>597478</v>
      </c>
      <c r="H683">
        <v>1.04</v>
      </c>
      <c r="I683">
        <v>621377</v>
      </c>
      <c r="J683">
        <v>0</v>
      </c>
      <c r="K683">
        <v>621377</v>
      </c>
      <c r="L683">
        <v>0</v>
      </c>
      <c r="M683">
        <v>0</v>
      </c>
      <c r="N683">
        <v>0</v>
      </c>
      <c r="O683" t="s">
        <v>3303</v>
      </c>
      <c r="P683">
        <v>621377</v>
      </c>
    </row>
    <row r="684" spans="1:16" x14ac:dyDescent="0.35">
      <c r="A684" t="s">
        <v>3986</v>
      </c>
      <c r="B684" t="s">
        <v>3303</v>
      </c>
      <c r="C684" t="s">
        <v>3304</v>
      </c>
      <c r="D684">
        <v>53110</v>
      </c>
      <c r="E684">
        <v>0</v>
      </c>
      <c r="F684">
        <v>0</v>
      </c>
      <c r="G684">
        <v>53110</v>
      </c>
      <c r="H684">
        <v>1.04</v>
      </c>
      <c r="I684">
        <v>55234</v>
      </c>
      <c r="J684">
        <v>0</v>
      </c>
      <c r="K684">
        <v>55234</v>
      </c>
      <c r="L684">
        <v>0</v>
      </c>
      <c r="M684">
        <v>0</v>
      </c>
      <c r="N684">
        <v>0</v>
      </c>
      <c r="O684" t="s">
        <v>3303</v>
      </c>
      <c r="P684">
        <v>55234</v>
      </c>
    </row>
    <row r="685" spans="1:16" x14ac:dyDescent="0.35">
      <c r="A685" t="s">
        <v>3987</v>
      </c>
      <c r="B685" t="s">
        <v>3303</v>
      </c>
      <c r="C685" t="s">
        <v>3304</v>
      </c>
      <c r="D685">
        <v>626727</v>
      </c>
      <c r="E685">
        <v>0</v>
      </c>
      <c r="F685">
        <v>0</v>
      </c>
      <c r="G685">
        <v>626727</v>
      </c>
      <c r="H685">
        <v>1.04</v>
      </c>
      <c r="I685">
        <v>651796</v>
      </c>
      <c r="J685">
        <v>0</v>
      </c>
      <c r="K685">
        <v>651796</v>
      </c>
      <c r="L685">
        <v>0</v>
      </c>
      <c r="M685">
        <v>0</v>
      </c>
      <c r="N685">
        <v>0</v>
      </c>
      <c r="O685" t="s">
        <v>3303</v>
      </c>
      <c r="P685">
        <v>651796</v>
      </c>
    </row>
    <row r="686" spans="1:16" x14ac:dyDescent="0.35">
      <c r="A686" t="s">
        <v>3988</v>
      </c>
      <c r="B686" t="s">
        <v>3303</v>
      </c>
      <c r="C686" t="s">
        <v>3304</v>
      </c>
      <c r="D686">
        <v>1551798</v>
      </c>
      <c r="E686">
        <v>0</v>
      </c>
      <c r="F686">
        <v>0</v>
      </c>
      <c r="G686">
        <v>1551798</v>
      </c>
      <c r="H686">
        <v>1.04</v>
      </c>
      <c r="I686">
        <v>1613870</v>
      </c>
      <c r="J686">
        <v>0</v>
      </c>
      <c r="K686">
        <v>1613870</v>
      </c>
      <c r="L686">
        <v>0</v>
      </c>
      <c r="M686">
        <v>0</v>
      </c>
      <c r="N686">
        <v>0</v>
      </c>
      <c r="O686" t="s">
        <v>3303</v>
      </c>
      <c r="P686">
        <v>1613870</v>
      </c>
    </row>
    <row r="687" spans="1:16" x14ac:dyDescent="0.35">
      <c r="A687" t="s">
        <v>3989</v>
      </c>
      <c r="B687" t="s">
        <v>3303</v>
      </c>
      <c r="C687" t="s">
        <v>3304</v>
      </c>
      <c r="D687">
        <v>290918</v>
      </c>
      <c r="E687">
        <v>0</v>
      </c>
      <c r="F687">
        <v>0</v>
      </c>
      <c r="G687">
        <v>290918</v>
      </c>
      <c r="H687">
        <v>1.04</v>
      </c>
      <c r="I687">
        <v>302555</v>
      </c>
      <c r="J687">
        <v>0</v>
      </c>
      <c r="K687">
        <v>302555</v>
      </c>
      <c r="L687">
        <v>0</v>
      </c>
      <c r="M687">
        <v>0</v>
      </c>
      <c r="N687">
        <v>0</v>
      </c>
      <c r="O687" t="s">
        <v>3303</v>
      </c>
      <c r="P687">
        <v>302555</v>
      </c>
    </row>
    <row r="688" spans="1:16" x14ac:dyDescent="0.35">
      <c r="A688" t="s">
        <v>3990</v>
      </c>
      <c r="B688" t="s">
        <v>3303</v>
      </c>
      <c r="C688" t="s">
        <v>3304</v>
      </c>
      <c r="D688">
        <v>253317</v>
      </c>
      <c r="E688">
        <v>0</v>
      </c>
      <c r="F688">
        <v>0</v>
      </c>
      <c r="G688">
        <v>253317</v>
      </c>
      <c r="H688">
        <v>1.04</v>
      </c>
      <c r="I688">
        <v>263450</v>
      </c>
      <c r="J688">
        <v>0</v>
      </c>
      <c r="K688">
        <v>263450</v>
      </c>
      <c r="L688">
        <v>0</v>
      </c>
      <c r="M688">
        <v>0</v>
      </c>
      <c r="N688">
        <v>0</v>
      </c>
      <c r="O688" t="s">
        <v>3303</v>
      </c>
      <c r="P688">
        <v>263450</v>
      </c>
    </row>
    <row r="689" spans="1:16" x14ac:dyDescent="0.35">
      <c r="A689" t="s">
        <v>3991</v>
      </c>
      <c r="B689" t="s">
        <v>3303</v>
      </c>
      <c r="C689" t="s">
        <v>3304</v>
      </c>
      <c r="D689">
        <v>206253</v>
      </c>
      <c r="E689">
        <v>0</v>
      </c>
      <c r="F689">
        <v>0</v>
      </c>
      <c r="G689">
        <v>206253</v>
      </c>
      <c r="H689">
        <v>1.04</v>
      </c>
      <c r="I689">
        <v>214503</v>
      </c>
      <c r="J689">
        <v>0</v>
      </c>
      <c r="K689">
        <v>214503</v>
      </c>
      <c r="L689">
        <v>0</v>
      </c>
      <c r="M689">
        <v>0</v>
      </c>
      <c r="N689">
        <v>0</v>
      </c>
      <c r="O689" t="s">
        <v>3303</v>
      </c>
      <c r="P689">
        <v>214503</v>
      </c>
    </row>
    <row r="690" spans="1:16" x14ac:dyDescent="0.35">
      <c r="A690" t="s">
        <v>3992</v>
      </c>
      <c r="B690" t="s">
        <v>3303</v>
      </c>
      <c r="C690" t="s">
        <v>3304</v>
      </c>
      <c r="D690">
        <v>41748</v>
      </c>
      <c r="E690">
        <v>0</v>
      </c>
      <c r="F690">
        <v>0</v>
      </c>
      <c r="G690">
        <v>41748</v>
      </c>
      <c r="H690">
        <v>1.04</v>
      </c>
      <c r="I690">
        <v>43418</v>
      </c>
      <c r="J690">
        <v>0</v>
      </c>
      <c r="K690">
        <v>43418</v>
      </c>
      <c r="L690">
        <v>0</v>
      </c>
      <c r="M690">
        <v>0</v>
      </c>
      <c r="N690">
        <v>0</v>
      </c>
      <c r="O690" t="s">
        <v>3303</v>
      </c>
      <c r="P690">
        <v>43418</v>
      </c>
    </row>
    <row r="691" spans="1:16" x14ac:dyDescent="0.35">
      <c r="A691" t="s">
        <v>3993</v>
      </c>
      <c r="B691" t="s">
        <v>3303</v>
      </c>
      <c r="C691" t="s">
        <v>3304</v>
      </c>
      <c r="D691">
        <v>275896</v>
      </c>
      <c r="E691">
        <v>0</v>
      </c>
      <c r="F691">
        <v>0</v>
      </c>
      <c r="G691">
        <v>275896</v>
      </c>
      <c r="H691">
        <v>1.04</v>
      </c>
      <c r="I691">
        <v>286932</v>
      </c>
      <c r="J691">
        <v>0</v>
      </c>
      <c r="K691">
        <v>286932</v>
      </c>
      <c r="L691">
        <v>0</v>
      </c>
      <c r="M691">
        <v>0</v>
      </c>
      <c r="N691">
        <v>0</v>
      </c>
      <c r="O691" t="s">
        <v>3303</v>
      </c>
      <c r="P691">
        <v>286932</v>
      </c>
    </row>
    <row r="692" spans="1:16" x14ac:dyDescent="0.35">
      <c r="A692" t="s">
        <v>3994</v>
      </c>
      <c r="B692" t="s">
        <v>3303</v>
      </c>
      <c r="C692" t="s">
        <v>3304</v>
      </c>
      <c r="D692">
        <v>141684</v>
      </c>
      <c r="E692">
        <v>0</v>
      </c>
      <c r="F692">
        <v>0</v>
      </c>
      <c r="G692">
        <v>141684</v>
      </c>
      <c r="H692">
        <v>1.04</v>
      </c>
      <c r="I692">
        <v>147351</v>
      </c>
      <c r="J692">
        <v>0</v>
      </c>
      <c r="K692">
        <v>147351</v>
      </c>
      <c r="L692">
        <v>0</v>
      </c>
      <c r="M692">
        <v>0</v>
      </c>
      <c r="N692">
        <v>0</v>
      </c>
      <c r="O692" t="s">
        <v>3303</v>
      </c>
      <c r="P692">
        <v>147351</v>
      </c>
    </row>
    <row r="693" spans="1:16" x14ac:dyDescent="0.35">
      <c r="A693" t="s">
        <v>3995</v>
      </c>
      <c r="B693" t="s">
        <v>3303</v>
      </c>
      <c r="C693" t="s">
        <v>3304</v>
      </c>
      <c r="D693">
        <v>278872</v>
      </c>
      <c r="E693">
        <v>681552</v>
      </c>
      <c r="F693">
        <v>0</v>
      </c>
      <c r="G693">
        <v>960424</v>
      </c>
      <c r="H693">
        <v>1.04</v>
      </c>
      <c r="I693">
        <v>998841</v>
      </c>
      <c r="J693">
        <v>0</v>
      </c>
      <c r="K693">
        <v>998841</v>
      </c>
      <c r="L693">
        <v>0</v>
      </c>
      <c r="M693">
        <v>0</v>
      </c>
      <c r="N693">
        <v>0</v>
      </c>
      <c r="O693" t="s">
        <v>3303</v>
      </c>
      <c r="P693">
        <v>998841</v>
      </c>
    </row>
    <row r="694" spans="1:16" x14ac:dyDescent="0.35">
      <c r="A694" t="s">
        <v>3996</v>
      </c>
      <c r="B694" t="s">
        <v>3303</v>
      </c>
      <c r="C694" t="s">
        <v>3304</v>
      </c>
      <c r="D694">
        <v>203639</v>
      </c>
      <c r="E694">
        <v>0</v>
      </c>
      <c r="F694">
        <v>0</v>
      </c>
      <c r="G694">
        <v>203639</v>
      </c>
      <c r="H694">
        <v>1.04</v>
      </c>
      <c r="I694">
        <v>211785</v>
      </c>
      <c r="J694">
        <v>0</v>
      </c>
      <c r="K694">
        <v>211785</v>
      </c>
      <c r="L694">
        <v>0</v>
      </c>
      <c r="M694">
        <v>0</v>
      </c>
      <c r="N694">
        <v>0</v>
      </c>
      <c r="O694" t="s">
        <v>3303</v>
      </c>
      <c r="P694">
        <v>211785</v>
      </c>
    </row>
    <row r="695" spans="1:16" x14ac:dyDescent="0.35">
      <c r="A695" t="s">
        <v>3997</v>
      </c>
      <c r="B695" t="s">
        <v>3303</v>
      </c>
      <c r="C695" t="s">
        <v>3304</v>
      </c>
      <c r="D695">
        <v>13090</v>
      </c>
      <c r="E695">
        <v>0</v>
      </c>
      <c r="F695">
        <v>0</v>
      </c>
      <c r="G695">
        <v>13090</v>
      </c>
      <c r="H695">
        <v>1.04</v>
      </c>
      <c r="I695">
        <v>13614</v>
      </c>
      <c r="J695">
        <v>0</v>
      </c>
      <c r="K695">
        <v>13614</v>
      </c>
      <c r="L695">
        <v>0</v>
      </c>
      <c r="M695">
        <v>0</v>
      </c>
      <c r="N695">
        <v>0</v>
      </c>
      <c r="O695" t="s">
        <v>3303</v>
      </c>
      <c r="P695">
        <v>13614</v>
      </c>
    </row>
    <row r="696" spans="1:16" x14ac:dyDescent="0.35">
      <c r="A696" t="s">
        <v>3998</v>
      </c>
      <c r="B696" t="s">
        <v>3303</v>
      </c>
      <c r="C696" t="s">
        <v>3304</v>
      </c>
      <c r="D696">
        <v>99862</v>
      </c>
      <c r="E696">
        <v>0</v>
      </c>
      <c r="F696">
        <v>0</v>
      </c>
      <c r="G696">
        <v>99862</v>
      </c>
      <c r="H696">
        <v>1.04</v>
      </c>
      <c r="I696">
        <v>103856</v>
      </c>
      <c r="J696">
        <v>0</v>
      </c>
      <c r="K696">
        <v>103856</v>
      </c>
      <c r="L696">
        <v>0</v>
      </c>
      <c r="M696">
        <v>0</v>
      </c>
      <c r="N696">
        <v>0</v>
      </c>
      <c r="O696" t="s">
        <v>3303</v>
      </c>
      <c r="P696">
        <v>103856</v>
      </c>
    </row>
    <row r="697" spans="1:16" x14ac:dyDescent="0.35">
      <c r="A697" t="s">
        <v>3999</v>
      </c>
      <c r="B697" t="s">
        <v>3303</v>
      </c>
      <c r="C697" t="s">
        <v>3304</v>
      </c>
      <c r="D697">
        <v>203699</v>
      </c>
      <c r="E697">
        <v>0</v>
      </c>
      <c r="F697">
        <v>0</v>
      </c>
      <c r="G697">
        <v>203699</v>
      </c>
      <c r="H697">
        <v>1.04</v>
      </c>
      <c r="I697">
        <v>211847</v>
      </c>
      <c r="J697">
        <v>0</v>
      </c>
      <c r="K697">
        <v>211847</v>
      </c>
      <c r="L697">
        <v>0</v>
      </c>
      <c r="M697">
        <v>0</v>
      </c>
      <c r="N697">
        <v>0</v>
      </c>
      <c r="O697" t="s">
        <v>3303</v>
      </c>
      <c r="P697">
        <v>211847</v>
      </c>
    </row>
    <row r="698" spans="1:16" x14ac:dyDescent="0.35">
      <c r="A698" t="s">
        <v>4000</v>
      </c>
      <c r="B698" t="s">
        <v>3303</v>
      </c>
      <c r="C698" t="s">
        <v>3304</v>
      </c>
      <c r="D698">
        <v>1799338</v>
      </c>
      <c r="E698">
        <v>0</v>
      </c>
      <c r="F698">
        <v>0</v>
      </c>
      <c r="G698">
        <v>1799338</v>
      </c>
      <c r="H698">
        <v>1.04</v>
      </c>
      <c r="I698">
        <v>1871312</v>
      </c>
      <c r="J698">
        <v>0</v>
      </c>
      <c r="K698">
        <v>1871312</v>
      </c>
      <c r="L698">
        <v>0</v>
      </c>
      <c r="M698">
        <v>0</v>
      </c>
      <c r="N698">
        <v>0</v>
      </c>
      <c r="O698" t="s">
        <v>3303</v>
      </c>
      <c r="P698">
        <v>1871312</v>
      </c>
    </row>
    <row r="699" spans="1:16" x14ac:dyDescent="0.35">
      <c r="A699" t="s">
        <v>4001</v>
      </c>
      <c r="B699" t="s">
        <v>3303</v>
      </c>
      <c r="C699" t="s">
        <v>3304</v>
      </c>
      <c r="D699">
        <v>38889</v>
      </c>
      <c r="E699">
        <v>55514</v>
      </c>
      <c r="F699">
        <v>0</v>
      </c>
      <c r="G699">
        <v>94403</v>
      </c>
      <c r="H699">
        <v>1.04</v>
      </c>
      <c r="I699">
        <v>98179</v>
      </c>
      <c r="J699">
        <v>0</v>
      </c>
      <c r="K699">
        <v>98179</v>
      </c>
      <c r="L699">
        <v>0</v>
      </c>
      <c r="M699">
        <v>0</v>
      </c>
      <c r="N699">
        <v>0</v>
      </c>
      <c r="O699" t="s">
        <v>3303</v>
      </c>
      <c r="P699">
        <v>98179</v>
      </c>
    </row>
    <row r="700" spans="1:16" x14ac:dyDescent="0.35">
      <c r="A700" t="s">
        <v>4002</v>
      </c>
      <c r="B700" t="s">
        <v>3303</v>
      </c>
      <c r="C700" t="s">
        <v>3304</v>
      </c>
      <c r="D700">
        <v>70721</v>
      </c>
      <c r="E700">
        <v>0</v>
      </c>
      <c r="F700">
        <v>0</v>
      </c>
      <c r="G700">
        <v>70721</v>
      </c>
      <c r="H700">
        <v>1.04</v>
      </c>
      <c r="I700">
        <v>73550</v>
      </c>
      <c r="J700">
        <v>0</v>
      </c>
      <c r="K700">
        <v>73550</v>
      </c>
      <c r="L700">
        <v>0</v>
      </c>
      <c r="M700">
        <v>0</v>
      </c>
      <c r="N700">
        <v>0</v>
      </c>
      <c r="O700" t="s">
        <v>3303</v>
      </c>
      <c r="P700">
        <v>73550</v>
      </c>
    </row>
    <row r="701" spans="1:16" x14ac:dyDescent="0.35">
      <c r="A701" t="s">
        <v>4003</v>
      </c>
      <c r="B701" t="s">
        <v>3303</v>
      </c>
      <c r="C701" t="s">
        <v>3304</v>
      </c>
      <c r="D701">
        <v>1215488</v>
      </c>
      <c r="E701">
        <v>34149</v>
      </c>
      <c r="F701">
        <v>0</v>
      </c>
      <c r="G701">
        <v>1249637</v>
      </c>
      <c r="H701">
        <v>1.04</v>
      </c>
      <c r="I701">
        <v>1299622</v>
      </c>
      <c r="J701">
        <v>0</v>
      </c>
      <c r="K701">
        <v>1299622</v>
      </c>
      <c r="L701">
        <v>0</v>
      </c>
      <c r="M701">
        <v>0</v>
      </c>
      <c r="N701">
        <v>0</v>
      </c>
      <c r="O701" t="s">
        <v>3303</v>
      </c>
      <c r="P701">
        <v>1299622</v>
      </c>
    </row>
    <row r="702" spans="1:16" x14ac:dyDescent="0.35">
      <c r="A702" t="s">
        <v>4004</v>
      </c>
      <c r="B702" t="s">
        <v>3303</v>
      </c>
      <c r="C702" t="s">
        <v>3304</v>
      </c>
      <c r="D702">
        <v>721053</v>
      </c>
      <c r="E702">
        <v>0</v>
      </c>
      <c r="F702">
        <v>0</v>
      </c>
      <c r="G702">
        <v>721053</v>
      </c>
      <c r="H702">
        <v>1.04</v>
      </c>
      <c r="I702">
        <v>749895</v>
      </c>
      <c r="J702">
        <v>0</v>
      </c>
      <c r="K702">
        <v>749895</v>
      </c>
      <c r="L702">
        <v>0</v>
      </c>
      <c r="M702">
        <v>0</v>
      </c>
      <c r="N702">
        <v>0</v>
      </c>
      <c r="O702" t="s">
        <v>3303</v>
      </c>
      <c r="P702">
        <v>749895</v>
      </c>
    </row>
    <row r="703" spans="1:16" x14ac:dyDescent="0.35">
      <c r="A703" t="s">
        <v>4005</v>
      </c>
      <c r="B703" t="s">
        <v>3303</v>
      </c>
      <c r="C703" t="s">
        <v>3304</v>
      </c>
      <c r="D703">
        <v>129640</v>
      </c>
      <c r="E703">
        <v>0</v>
      </c>
      <c r="F703">
        <v>0</v>
      </c>
      <c r="G703">
        <v>129640</v>
      </c>
      <c r="H703">
        <v>1.04</v>
      </c>
      <c r="I703">
        <v>134826</v>
      </c>
      <c r="J703">
        <v>0</v>
      </c>
      <c r="K703">
        <v>134826</v>
      </c>
      <c r="L703">
        <v>0</v>
      </c>
      <c r="M703">
        <v>0</v>
      </c>
      <c r="N703">
        <v>0</v>
      </c>
      <c r="O703" t="s">
        <v>3303</v>
      </c>
      <c r="P703">
        <v>134826</v>
      </c>
    </row>
    <row r="704" spans="1:16" x14ac:dyDescent="0.35">
      <c r="A704" t="s">
        <v>4006</v>
      </c>
      <c r="B704" t="s">
        <v>3303</v>
      </c>
      <c r="C704" t="s">
        <v>3304</v>
      </c>
      <c r="D704">
        <v>68196</v>
      </c>
      <c r="E704">
        <v>0</v>
      </c>
      <c r="F704">
        <v>0</v>
      </c>
      <c r="G704">
        <v>68196</v>
      </c>
      <c r="H704">
        <v>1.04</v>
      </c>
      <c r="I704">
        <v>70924</v>
      </c>
      <c r="J704">
        <v>0</v>
      </c>
      <c r="K704">
        <v>70924</v>
      </c>
      <c r="L704">
        <v>0</v>
      </c>
      <c r="M704">
        <v>0</v>
      </c>
      <c r="N704">
        <v>0</v>
      </c>
      <c r="O704" t="s">
        <v>3303</v>
      </c>
      <c r="P704">
        <v>70924</v>
      </c>
    </row>
    <row r="705" spans="1:16" x14ac:dyDescent="0.35">
      <c r="A705" t="s">
        <v>4007</v>
      </c>
      <c r="B705" t="s">
        <v>3303</v>
      </c>
      <c r="C705" t="s">
        <v>3304</v>
      </c>
      <c r="D705">
        <v>366955</v>
      </c>
      <c r="E705">
        <v>0</v>
      </c>
      <c r="F705">
        <v>0</v>
      </c>
      <c r="G705">
        <v>366955</v>
      </c>
      <c r="H705">
        <v>1.04</v>
      </c>
      <c r="I705">
        <v>381633</v>
      </c>
      <c r="J705">
        <v>0</v>
      </c>
      <c r="K705">
        <v>381633</v>
      </c>
      <c r="L705">
        <v>0</v>
      </c>
      <c r="M705">
        <v>0</v>
      </c>
      <c r="N705">
        <v>0</v>
      </c>
      <c r="O705" t="s">
        <v>3303</v>
      </c>
      <c r="P705">
        <v>381633</v>
      </c>
    </row>
    <row r="706" spans="1:16" x14ac:dyDescent="0.35">
      <c r="A706" t="s">
        <v>4008</v>
      </c>
      <c r="B706" t="s">
        <v>3303</v>
      </c>
      <c r="C706" t="s">
        <v>3304</v>
      </c>
      <c r="D706">
        <v>88079</v>
      </c>
      <c r="E706">
        <v>0</v>
      </c>
      <c r="F706">
        <v>0</v>
      </c>
      <c r="G706">
        <v>88079</v>
      </c>
      <c r="H706">
        <v>1.04</v>
      </c>
      <c r="I706">
        <v>91602</v>
      </c>
      <c r="J706">
        <v>0</v>
      </c>
      <c r="K706">
        <v>91602</v>
      </c>
      <c r="L706">
        <v>0</v>
      </c>
      <c r="M706">
        <v>0</v>
      </c>
      <c r="N706">
        <v>0</v>
      </c>
      <c r="O706" t="s">
        <v>3303</v>
      </c>
      <c r="P706">
        <v>91602</v>
      </c>
    </row>
    <row r="707" spans="1:16" x14ac:dyDescent="0.35">
      <c r="A707" t="s">
        <v>4009</v>
      </c>
      <c r="B707" t="s">
        <v>3303</v>
      </c>
      <c r="C707" t="s">
        <v>3304</v>
      </c>
      <c r="D707">
        <v>127300</v>
      </c>
      <c r="E707">
        <v>0</v>
      </c>
      <c r="F707">
        <v>0</v>
      </c>
      <c r="G707">
        <v>127300</v>
      </c>
      <c r="H707">
        <v>1.04</v>
      </c>
      <c r="I707">
        <v>132392</v>
      </c>
      <c r="J707">
        <v>0</v>
      </c>
      <c r="K707">
        <v>132392</v>
      </c>
      <c r="L707">
        <v>0</v>
      </c>
      <c r="M707">
        <v>0</v>
      </c>
      <c r="N707">
        <v>0</v>
      </c>
      <c r="O707" t="s">
        <v>3303</v>
      </c>
      <c r="P707">
        <v>132392</v>
      </c>
    </row>
    <row r="708" spans="1:16" x14ac:dyDescent="0.35">
      <c r="A708" t="s">
        <v>4010</v>
      </c>
      <c r="B708" t="s">
        <v>3303</v>
      </c>
      <c r="C708" t="s">
        <v>3304</v>
      </c>
      <c r="D708">
        <v>135252</v>
      </c>
      <c r="E708">
        <v>0</v>
      </c>
      <c r="F708">
        <v>0</v>
      </c>
      <c r="G708">
        <v>135252</v>
      </c>
      <c r="H708">
        <v>1.04</v>
      </c>
      <c r="I708">
        <v>140662</v>
      </c>
      <c r="J708">
        <v>0</v>
      </c>
      <c r="K708">
        <v>140662</v>
      </c>
      <c r="L708">
        <v>0</v>
      </c>
      <c r="M708">
        <v>0</v>
      </c>
      <c r="N708">
        <v>0</v>
      </c>
      <c r="O708" t="s">
        <v>3303</v>
      </c>
      <c r="P708">
        <v>140662</v>
      </c>
    </row>
    <row r="709" spans="1:16" x14ac:dyDescent="0.35">
      <c r="A709" t="s">
        <v>4011</v>
      </c>
      <c r="B709" t="s">
        <v>3303</v>
      </c>
      <c r="C709" t="s">
        <v>3304</v>
      </c>
      <c r="D709">
        <v>56109766</v>
      </c>
      <c r="E709">
        <v>0</v>
      </c>
      <c r="F709">
        <v>0</v>
      </c>
      <c r="G709">
        <v>56109766</v>
      </c>
      <c r="H709">
        <v>1.04</v>
      </c>
      <c r="I709">
        <v>58354157</v>
      </c>
      <c r="J709">
        <v>0</v>
      </c>
      <c r="K709">
        <v>58354157</v>
      </c>
      <c r="L709">
        <v>1455452</v>
      </c>
      <c r="M709">
        <v>0</v>
      </c>
      <c r="N709">
        <v>0</v>
      </c>
      <c r="O709" t="s">
        <v>3303</v>
      </c>
      <c r="P709">
        <v>59809609</v>
      </c>
    </row>
    <row r="710" spans="1:16" x14ac:dyDescent="0.35">
      <c r="A710" t="s">
        <v>4012</v>
      </c>
      <c r="B710" t="s">
        <v>3303</v>
      </c>
      <c r="C710" t="s">
        <v>3304</v>
      </c>
      <c r="D710">
        <v>21410326</v>
      </c>
      <c r="E710">
        <v>462205</v>
      </c>
      <c r="F710">
        <v>0</v>
      </c>
      <c r="G710">
        <v>21872531</v>
      </c>
      <c r="H710">
        <v>1.04</v>
      </c>
      <c r="I710">
        <v>22747432</v>
      </c>
      <c r="J710">
        <v>500000</v>
      </c>
      <c r="K710">
        <v>23247432</v>
      </c>
      <c r="L710">
        <v>803165</v>
      </c>
      <c r="M710">
        <v>0</v>
      </c>
      <c r="N710">
        <v>0</v>
      </c>
      <c r="O710" t="s">
        <v>3303</v>
      </c>
      <c r="P710">
        <v>24050597</v>
      </c>
    </row>
    <row r="711" spans="1:16" x14ac:dyDescent="0.35">
      <c r="A711" t="s">
        <v>4013</v>
      </c>
      <c r="B711" t="s">
        <v>677</v>
      </c>
      <c r="C711" t="s">
        <v>3376</v>
      </c>
      <c r="D711">
        <v>5450213</v>
      </c>
      <c r="E711">
        <v>0</v>
      </c>
      <c r="F711">
        <v>0</v>
      </c>
      <c r="G711">
        <v>5450213</v>
      </c>
      <c r="H711">
        <v>1.04</v>
      </c>
      <c r="I711">
        <v>5668222</v>
      </c>
      <c r="J711">
        <v>0</v>
      </c>
      <c r="K711">
        <v>5381813</v>
      </c>
      <c r="L711">
        <v>194243</v>
      </c>
      <c r="M711">
        <v>0</v>
      </c>
      <c r="N711">
        <v>0</v>
      </c>
      <c r="O711" t="s">
        <v>3303</v>
      </c>
      <c r="P711">
        <v>5570595</v>
      </c>
    </row>
    <row r="712" spans="1:16" x14ac:dyDescent="0.35">
      <c r="A712" t="s">
        <v>4014</v>
      </c>
      <c r="B712" t="s">
        <v>3303</v>
      </c>
      <c r="C712" t="s">
        <v>3304</v>
      </c>
      <c r="D712">
        <v>1923581</v>
      </c>
      <c r="E712">
        <v>56549</v>
      </c>
      <c r="F712">
        <v>0</v>
      </c>
      <c r="G712">
        <v>1980130</v>
      </c>
      <c r="H712">
        <v>1.04</v>
      </c>
      <c r="I712">
        <v>2059335</v>
      </c>
      <c r="J712">
        <v>56549</v>
      </c>
      <c r="K712">
        <v>2115884</v>
      </c>
      <c r="L712">
        <v>120761</v>
      </c>
      <c r="M712">
        <v>0</v>
      </c>
      <c r="N712">
        <v>0</v>
      </c>
      <c r="O712" t="s">
        <v>3303</v>
      </c>
      <c r="P712">
        <v>2236645</v>
      </c>
    </row>
    <row r="713" spans="1:16" x14ac:dyDescent="0.35">
      <c r="A713" t="s">
        <v>4015</v>
      </c>
      <c r="B713" t="s">
        <v>3303</v>
      </c>
      <c r="C713" t="s">
        <v>3304</v>
      </c>
      <c r="D713">
        <v>2434179</v>
      </c>
      <c r="E713">
        <v>0</v>
      </c>
      <c r="F713">
        <v>0</v>
      </c>
      <c r="G713">
        <v>2434179</v>
      </c>
      <c r="H713">
        <v>1.04</v>
      </c>
      <c r="I713">
        <v>2531546</v>
      </c>
      <c r="J713">
        <v>0</v>
      </c>
      <c r="K713">
        <v>2531546</v>
      </c>
      <c r="L713">
        <v>187022</v>
      </c>
      <c r="M713">
        <v>0</v>
      </c>
      <c r="N713">
        <v>0</v>
      </c>
      <c r="O713" t="s">
        <v>3303</v>
      </c>
      <c r="P713">
        <v>2718568</v>
      </c>
    </row>
    <row r="714" spans="1:16" x14ac:dyDescent="0.35">
      <c r="A714" t="s">
        <v>4016</v>
      </c>
      <c r="B714" t="s">
        <v>3303</v>
      </c>
      <c r="C714" t="s">
        <v>3304</v>
      </c>
      <c r="D714">
        <v>447912</v>
      </c>
      <c r="E714">
        <v>0</v>
      </c>
      <c r="F714">
        <v>0</v>
      </c>
      <c r="G714">
        <v>447912</v>
      </c>
      <c r="H714">
        <v>1.04</v>
      </c>
      <c r="I714">
        <v>465828</v>
      </c>
      <c r="J714">
        <v>0</v>
      </c>
      <c r="K714">
        <v>465828</v>
      </c>
      <c r="L714">
        <v>26326</v>
      </c>
      <c r="M714">
        <v>0</v>
      </c>
      <c r="N714">
        <v>0</v>
      </c>
      <c r="O714" t="s">
        <v>3303</v>
      </c>
      <c r="P714">
        <v>492154</v>
      </c>
    </row>
    <row r="715" spans="1:16" x14ac:dyDescent="0.35">
      <c r="A715" t="s">
        <v>4017</v>
      </c>
      <c r="B715" t="s">
        <v>3303</v>
      </c>
      <c r="C715" t="s">
        <v>3304</v>
      </c>
      <c r="D715">
        <v>1772937</v>
      </c>
      <c r="E715">
        <v>0</v>
      </c>
      <c r="F715">
        <v>0</v>
      </c>
      <c r="G715">
        <v>1772937</v>
      </c>
      <c r="H715">
        <v>1.04</v>
      </c>
      <c r="I715">
        <v>1843854</v>
      </c>
      <c r="J715">
        <v>0</v>
      </c>
      <c r="K715">
        <v>1843854</v>
      </c>
      <c r="L715">
        <v>82537</v>
      </c>
      <c r="M715">
        <v>0</v>
      </c>
      <c r="N715">
        <v>0</v>
      </c>
      <c r="O715" t="s">
        <v>3303</v>
      </c>
      <c r="P715">
        <v>1926391</v>
      </c>
    </row>
    <row r="716" spans="1:16" x14ac:dyDescent="0.35">
      <c r="A716" t="s">
        <v>4018</v>
      </c>
      <c r="B716" t="s">
        <v>1540</v>
      </c>
      <c r="C716" t="s">
        <v>3376</v>
      </c>
      <c r="D716" t="s">
        <v>3303</v>
      </c>
      <c r="E716" t="s">
        <v>3303</v>
      </c>
      <c r="F716" t="s">
        <v>3303</v>
      </c>
      <c r="G716" t="s">
        <v>3303</v>
      </c>
      <c r="H716">
        <v>1.04</v>
      </c>
      <c r="I716" t="s">
        <v>3303</v>
      </c>
      <c r="J716" t="s">
        <v>3303</v>
      </c>
      <c r="K716">
        <v>0</v>
      </c>
      <c r="L716" t="s">
        <v>3303</v>
      </c>
      <c r="M716" t="s">
        <v>3303</v>
      </c>
      <c r="N716" t="s">
        <v>3303</v>
      </c>
      <c r="O716" t="s">
        <v>3303</v>
      </c>
      <c r="P716">
        <v>60</v>
      </c>
    </row>
    <row r="717" spans="1:16" x14ac:dyDescent="0.35">
      <c r="A717" t="s">
        <v>4019</v>
      </c>
      <c r="B717" t="s">
        <v>3303</v>
      </c>
      <c r="C717" t="s">
        <v>3304</v>
      </c>
      <c r="D717">
        <v>4230434</v>
      </c>
      <c r="E717">
        <v>0</v>
      </c>
      <c r="F717">
        <v>0</v>
      </c>
      <c r="G717">
        <v>4230434</v>
      </c>
      <c r="H717">
        <v>1.04</v>
      </c>
      <c r="I717">
        <v>4399651</v>
      </c>
      <c r="J717">
        <v>0</v>
      </c>
      <c r="K717">
        <v>4399651</v>
      </c>
      <c r="L717">
        <v>0</v>
      </c>
      <c r="M717">
        <v>0</v>
      </c>
      <c r="N717">
        <v>0</v>
      </c>
      <c r="O717" t="s">
        <v>3303</v>
      </c>
      <c r="P717">
        <v>4399651</v>
      </c>
    </row>
    <row r="718" spans="1:16" x14ac:dyDescent="0.35">
      <c r="A718" t="s">
        <v>4020</v>
      </c>
      <c r="B718" t="s">
        <v>3303</v>
      </c>
      <c r="C718" t="s">
        <v>3304</v>
      </c>
      <c r="D718">
        <v>3495422</v>
      </c>
      <c r="E718">
        <v>0</v>
      </c>
      <c r="F718">
        <v>0</v>
      </c>
      <c r="G718">
        <v>3495422</v>
      </c>
      <c r="H718">
        <v>1.04</v>
      </c>
      <c r="I718">
        <v>3635239</v>
      </c>
      <c r="J718">
        <v>0</v>
      </c>
      <c r="K718">
        <v>3635239</v>
      </c>
      <c r="L718">
        <v>0</v>
      </c>
      <c r="M718">
        <v>0</v>
      </c>
      <c r="N718">
        <v>0</v>
      </c>
      <c r="O718" t="s">
        <v>3303</v>
      </c>
      <c r="P718">
        <v>3635239</v>
      </c>
    </row>
    <row r="719" spans="1:16" x14ac:dyDescent="0.35">
      <c r="A719" t="s">
        <v>4021</v>
      </c>
      <c r="B719" t="s">
        <v>3303</v>
      </c>
      <c r="C719" t="s">
        <v>3304</v>
      </c>
      <c r="D719">
        <v>8398233</v>
      </c>
      <c r="E719">
        <v>0</v>
      </c>
      <c r="F719">
        <v>0</v>
      </c>
      <c r="G719">
        <v>8398233</v>
      </c>
      <c r="H719">
        <v>1.04</v>
      </c>
      <c r="I719">
        <v>8734162</v>
      </c>
      <c r="J719">
        <v>0</v>
      </c>
      <c r="K719">
        <v>8734162</v>
      </c>
      <c r="L719">
        <v>0</v>
      </c>
      <c r="M719">
        <v>0</v>
      </c>
      <c r="N719">
        <v>0</v>
      </c>
      <c r="O719" t="s">
        <v>3303</v>
      </c>
      <c r="P719">
        <v>8734162</v>
      </c>
    </row>
    <row r="720" spans="1:16" x14ac:dyDescent="0.35">
      <c r="A720" t="s">
        <v>4022</v>
      </c>
      <c r="B720" t="s">
        <v>3303</v>
      </c>
      <c r="C720" t="s">
        <v>3304</v>
      </c>
      <c r="D720">
        <v>7962167</v>
      </c>
      <c r="E720">
        <v>0</v>
      </c>
      <c r="F720">
        <v>0</v>
      </c>
      <c r="G720">
        <v>7962167</v>
      </c>
      <c r="H720">
        <v>1.04</v>
      </c>
      <c r="I720">
        <v>8280654</v>
      </c>
      <c r="J720">
        <v>0</v>
      </c>
      <c r="K720">
        <v>8280654</v>
      </c>
      <c r="L720">
        <v>0</v>
      </c>
      <c r="M720">
        <v>0</v>
      </c>
      <c r="N720">
        <v>0</v>
      </c>
      <c r="O720" t="s">
        <v>3303</v>
      </c>
      <c r="P720">
        <v>8280654</v>
      </c>
    </row>
    <row r="721" spans="1:16" x14ac:dyDescent="0.35">
      <c r="A721" t="s">
        <v>4023</v>
      </c>
      <c r="B721" t="s">
        <v>677</v>
      </c>
      <c r="C721" t="s">
        <v>3376</v>
      </c>
      <c r="D721">
        <v>6854601</v>
      </c>
      <c r="E721">
        <v>0</v>
      </c>
      <c r="F721">
        <v>0</v>
      </c>
      <c r="G721">
        <v>6854601</v>
      </c>
      <c r="H721">
        <v>1.04</v>
      </c>
      <c r="I721">
        <v>7128785</v>
      </c>
      <c r="J721">
        <v>0</v>
      </c>
      <c r="K721">
        <v>7128785</v>
      </c>
      <c r="L721">
        <v>0</v>
      </c>
      <c r="M721">
        <v>0</v>
      </c>
      <c r="N721">
        <v>0</v>
      </c>
      <c r="O721" t="s">
        <v>3303</v>
      </c>
      <c r="P721">
        <v>7128785</v>
      </c>
    </row>
    <row r="722" spans="1:16" x14ac:dyDescent="0.35">
      <c r="A722" t="s">
        <v>4024</v>
      </c>
      <c r="B722" t="s">
        <v>3303</v>
      </c>
      <c r="C722" t="s">
        <v>3304</v>
      </c>
      <c r="D722">
        <v>26069565</v>
      </c>
      <c r="E722">
        <v>1180435</v>
      </c>
      <c r="F722">
        <v>0</v>
      </c>
      <c r="G722">
        <v>27250000</v>
      </c>
      <c r="H722">
        <v>1.04</v>
      </c>
      <c r="I722">
        <v>28340000</v>
      </c>
      <c r="J722">
        <v>0</v>
      </c>
      <c r="K722">
        <v>28340000</v>
      </c>
      <c r="L722">
        <v>0</v>
      </c>
      <c r="M722">
        <v>0</v>
      </c>
      <c r="N722">
        <v>0</v>
      </c>
      <c r="O722" t="s">
        <v>3303</v>
      </c>
      <c r="P722">
        <v>28340000</v>
      </c>
    </row>
    <row r="723" spans="1:16" x14ac:dyDescent="0.35">
      <c r="A723" t="s">
        <v>4025</v>
      </c>
      <c r="B723" t="s">
        <v>3303</v>
      </c>
      <c r="C723" t="s">
        <v>3304</v>
      </c>
      <c r="D723">
        <v>9819478</v>
      </c>
      <c r="E723">
        <v>0</v>
      </c>
      <c r="F723">
        <v>0</v>
      </c>
      <c r="G723">
        <v>9819478</v>
      </c>
      <c r="H723">
        <v>1.04</v>
      </c>
      <c r="I723">
        <v>10212257</v>
      </c>
      <c r="J723">
        <v>0</v>
      </c>
      <c r="K723">
        <v>10212257</v>
      </c>
      <c r="L723">
        <v>0</v>
      </c>
      <c r="M723">
        <v>0</v>
      </c>
      <c r="N723">
        <v>0</v>
      </c>
      <c r="O723" t="s">
        <v>3303</v>
      </c>
      <c r="P723">
        <v>10212257</v>
      </c>
    </row>
    <row r="724" spans="1:16" x14ac:dyDescent="0.35">
      <c r="A724" t="s">
        <v>4026</v>
      </c>
      <c r="B724" t="s">
        <v>3303</v>
      </c>
      <c r="C724" t="s">
        <v>3304</v>
      </c>
      <c r="D724">
        <v>290777</v>
      </c>
      <c r="E724">
        <v>0</v>
      </c>
      <c r="F724">
        <v>0</v>
      </c>
      <c r="G724">
        <v>290777</v>
      </c>
      <c r="H724">
        <v>1.04</v>
      </c>
      <c r="I724">
        <v>302408</v>
      </c>
      <c r="J724">
        <v>0</v>
      </c>
      <c r="K724">
        <v>302408</v>
      </c>
      <c r="L724">
        <v>0</v>
      </c>
      <c r="M724">
        <v>0</v>
      </c>
      <c r="N724">
        <v>0</v>
      </c>
      <c r="O724" t="s">
        <v>3303</v>
      </c>
      <c r="P724">
        <v>302408</v>
      </c>
    </row>
    <row r="725" spans="1:16" x14ac:dyDescent="0.35">
      <c r="A725" t="s">
        <v>4027</v>
      </c>
      <c r="B725" t="s">
        <v>3303</v>
      </c>
      <c r="C725" t="s">
        <v>3304</v>
      </c>
      <c r="D725">
        <v>6794626</v>
      </c>
      <c r="E725">
        <v>0</v>
      </c>
      <c r="F725">
        <v>0</v>
      </c>
      <c r="G725">
        <v>6794626</v>
      </c>
      <c r="H725">
        <v>1.04</v>
      </c>
      <c r="I725">
        <v>7066411</v>
      </c>
      <c r="J725">
        <v>0</v>
      </c>
      <c r="K725">
        <v>7066411</v>
      </c>
      <c r="L725">
        <v>0</v>
      </c>
      <c r="M725">
        <v>0</v>
      </c>
      <c r="N725">
        <v>0</v>
      </c>
      <c r="O725" t="s">
        <v>3303</v>
      </c>
      <c r="P725">
        <v>7066411</v>
      </c>
    </row>
    <row r="726" spans="1:16" x14ac:dyDescent="0.35">
      <c r="A726" t="s">
        <v>4028</v>
      </c>
      <c r="B726" t="s">
        <v>3303</v>
      </c>
      <c r="C726" t="s">
        <v>3304</v>
      </c>
      <c r="D726">
        <v>2040268</v>
      </c>
      <c r="E726">
        <v>0</v>
      </c>
      <c r="F726">
        <v>0</v>
      </c>
      <c r="G726">
        <v>2040268</v>
      </c>
      <c r="H726">
        <v>1.04</v>
      </c>
      <c r="I726">
        <v>2121879</v>
      </c>
      <c r="J726">
        <v>0</v>
      </c>
      <c r="K726">
        <v>2121879</v>
      </c>
      <c r="L726">
        <v>0</v>
      </c>
      <c r="M726">
        <v>0</v>
      </c>
      <c r="N726">
        <v>0</v>
      </c>
      <c r="O726" t="s">
        <v>3303</v>
      </c>
      <c r="P726">
        <v>2121879</v>
      </c>
    </row>
    <row r="727" spans="1:16" x14ac:dyDescent="0.35">
      <c r="A727" t="s">
        <v>4029</v>
      </c>
      <c r="B727" t="s">
        <v>677</v>
      </c>
      <c r="C727" t="s">
        <v>3376</v>
      </c>
      <c r="D727">
        <v>1208530</v>
      </c>
      <c r="E727">
        <v>0</v>
      </c>
      <c r="F727">
        <v>0</v>
      </c>
      <c r="G727">
        <v>1208530</v>
      </c>
      <c r="H727">
        <v>1.04</v>
      </c>
      <c r="I727">
        <v>1256872</v>
      </c>
      <c r="J727">
        <v>0</v>
      </c>
      <c r="K727">
        <v>1098489</v>
      </c>
      <c r="L727">
        <v>0</v>
      </c>
      <c r="M727">
        <v>0</v>
      </c>
      <c r="N727">
        <v>0</v>
      </c>
      <c r="O727" t="s">
        <v>3303</v>
      </c>
      <c r="P727">
        <v>1098489</v>
      </c>
    </row>
    <row r="728" spans="1:16" x14ac:dyDescent="0.35">
      <c r="A728" t="s">
        <v>4030</v>
      </c>
      <c r="B728" t="s">
        <v>3303</v>
      </c>
      <c r="C728" t="s">
        <v>3304</v>
      </c>
      <c r="D728">
        <v>496997</v>
      </c>
      <c r="E728">
        <v>0</v>
      </c>
      <c r="F728">
        <v>0</v>
      </c>
      <c r="G728">
        <v>496997</v>
      </c>
      <c r="H728">
        <v>1.04</v>
      </c>
      <c r="I728">
        <v>516877</v>
      </c>
      <c r="J728">
        <v>0</v>
      </c>
      <c r="K728">
        <v>516877</v>
      </c>
      <c r="L728">
        <v>0</v>
      </c>
      <c r="M728">
        <v>0</v>
      </c>
      <c r="N728">
        <v>0</v>
      </c>
      <c r="O728" t="s">
        <v>3303</v>
      </c>
      <c r="P728">
        <v>516877</v>
      </c>
    </row>
    <row r="729" spans="1:16" x14ac:dyDescent="0.35">
      <c r="A729" t="s">
        <v>4031</v>
      </c>
      <c r="B729" t="s">
        <v>3303</v>
      </c>
      <c r="C729" t="s">
        <v>3304</v>
      </c>
      <c r="D729">
        <v>877323</v>
      </c>
      <c r="E729">
        <v>0</v>
      </c>
      <c r="F729">
        <v>0</v>
      </c>
      <c r="G729">
        <v>877323</v>
      </c>
      <c r="H729">
        <v>1.04</v>
      </c>
      <c r="I729">
        <v>912416</v>
      </c>
      <c r="J729">
        <v>0</v>
      </c>
      <c r="K729">
        <v>912416</v>
      </c>
      <c r="L729">
        <v>0</v>
      </c>
      <c r="M729">
        <v>0</v>
      </c>
      <c r="N729">
        <v>0</v>
      </c>
      <c r="O729" t="s">
        <v>3303</v>
      </c>
      <c r="P729">
        <v>912416</v>
      </c>
    </row>
    <row r="730" spans="1:16" x14ac:dyDescent="0.35">
      <c r="A730" t="s">
        <v>4032</v>
      </c>
      <c r="B730" t="s">
        <v>3303</v>
      </c>
      <c r="C730" t="s">
        <v>3304</v>
      </c>
      <c r="D730">
        <v>7080699</v>
      </c>
      <c r="E730">
        <v>0</v>
      </c>
      <c r="F730">
        <v>0</v>
      </c>
      <c r="G730">
        <v>7080699</v>
      </c>
      <c r="H730">
        <v>1.04</v>
      </c>
      <c r="I730">
        <v>7363927</v>
      </c>
      <c r="J730">
        <v>0</v>
      </c>
      <c r="K730">
        <v>7363927</v>
      </c>
      <c r="L730">
        <v>279417</v>
      </c>
      <c r="M730">
        <v>198247</v>
      </c>
      <c r="N730">
        <v>317152</v>
      </c>
      <c r="O730" t="s">
        <v>3303</v>
      </c>
      <c r="P730">
        <v>8158743</v>
      </c>
    </row>
    <row r="731" spans="1:16" x14ac:dyDescent="0.35">
      <c r="A731" t="s">
        <v>4033</v>
      </c>
      <c r="B731" t="s">
        <v>3303</v>
      </c>
      <c r="C731" t="s">
        <v>3304</v>
      </c>
      <c r="D731">
        <v>4260</v>
      </c>
      <c r="E731">
        <v>0</v>
      </c>
      <c r="F731">
        <v>0</v>
      </c>
      <c r="G731">
        <v>4260</v>
      </c>
      <c r="H731">
        <v>1.04</v>
      </c>
      <c r="I731">
        <v>4430</v>
      </c>
      <c r="J731">
        <v>0</v>
      </c>
      <c r="K731">
        <v>4430</v>
      </c>
      <c r="L731">
        <v>0</v>
      </c>
      <c r="M731">
        <v>0</v>
      </c>
      <c r="N731">
        <v>0</v>
      </c>
      <c r="O731" t="s">
        <v>3303</v>
      </c>
      <c r="P731">
        <v>4430</v>
      </c>
    </row>
    <row r="732" spans="1:16" x14ac:dyDescent="0.35">
      <c r="A732" t="s">
        <v>4034</v>
      </c>
      <c r="B732" t="s">
        <v>3303</v>
      </c>
      <c r="C732" t="s">
        <v>3304</v>
      </c>
      <c r="D732">
        <v>7970</v>
      </c>
      <c r="E732">
        <v>0</v>
      </c>
      <c r="F732">
        <v>0</v>
      </c>
      <c r="G732">
        <v>7970</v>
      </c>
      <c r="H732">
        <v>1.04</v>
      </c>
      <c r="I732">
        <v>8289</v>
      </c>
      <c r="J732">
        <v>0</v>
      </c>
      <c r="K732">
        <v>8289</v>
      </c>
      <c r="L732">
        <v>0</v>
      </c>
      <c r="M732">
        <v>0</v>
      </c>
      <c r="N732">
        <v>0</v>
      </c>
      <c r="O732" t="s">
        <v>3303</v>
      </c>
      <c r="P732">
        <v>8289</v>
      </c>
    </row>
    <row r="733" spans="1:16" x14ac:dyDescent="0.35">
      <c r="A733" t="s">
        <v>4035</v>
      </c>
      <c r="B733" t="s">
        <v>3303</v>
      </c>
      <c r="C733" t="s">
        <v>3304</v>
      </c>
      <c r="D733">
        <v>24324</v>
      </c>
      <c r="E733">
        <v>0</v>
      </c>
      <c r="F733">
        <v>0</v>
      </c>
      <c r="G733">
        <v>24324</v>
      </c>
      <c r="H733">
        <v>1.04</v>
      </c>
      <c r="I733">
        <v>25297</v>
      </c>
      <c r="J733">
        <v>0</v>
      </c>
      <c r="K733">
        <v>25297</v>
      </c>
      <c r="L733">
        <v>0</v>
      </c>
      <c r="M733">
        <v>0</v>
      </c>
      <c r="N733">
        <v>0</v>
      </c>
      <c r="O733" t="s">
        <v>3303</v>
      </c>
      <c r="P733">
        <v>25297</v>
      </c>
    </row>
    <row r="734" spans="1:16" x14ac:dyDescent="0.35">
      <c r="A734" t="s">
        <v>4036</v>
      </c>
      <c r="B734" t="s">
        <v>3303</v>
      </c>
      <c r="C734" t="s">
        <v>3304</v>
      </c>
      <c r="D734">
        <v>179243</v>
      </c>
      <c r="E734">
        <v>0</v>
      </c>
      <c r="F734">
        <v>0</v>
      </c>
      <c r="G734">
        <v>179243</v>
      </c>
      <c r="H734">
        <v>1.04</v>
      </c>
      <c r="I734">
        <v>186413</v>
      </c>
      <c r="J734">
        <v>0</v>
      </c>
      <c r="K734">
        <v>186413</v>
      </c>
      <c r="L734">
        <v>0</v>
      </c>
      <c r="M734">
        <v>0</v>
      </c>
      <c r="N734">
        <v>0</v>
      </c>
      <c r="O734" t="s">
        <v>3303</v>
      </c>
      <c r="P734">
        <v>186413</v>
      </c>
    </row>
    <row r="735" spans="1:16" x14ac:dyDescent="0.35">
      <c r="A735" t="s">
        <v>4037</v>
      </c>
      <c r="B735" t="s">
        <v>3303</v>
      </c>
      <c r="C735" t="s">
        <v>3304</v>
      </c>
      <c r="D735">
        <v>9190</v>
      </c>
      <c r="E735">
        <v>0</v>
      </c>
      <c r="F735">
        <v>0</v>
      </c>
      <c r="G735">
        <v>9190</v>
      </c>
      <c r="H735">
        <v>1.04</v>
      </c>
      <c r="I735">
        <v>9558</v>
      </c>
      <c r="J735">
        <v>0</v>
      </c>
      <c r="K735">
        <v>9558</v>
      </c>
      <c r="L735">
        <v>0</v>
      </c>
      <c r="M735">
        <v>0</v>
      </c>
      <c r="N735">
        <v>0</v>
      </c>
      <c r="O735" t="s">
        <v>3303</v>
      </c>
      <c r="P735">
        <v>9558</v>
      </c>
    </row>
    <row r="736" spans="1:16" x14ac:dyDescent="0.35">
      <c r="A736" t="s">
        <v>4038</v>
      </c>
      <c r="B736" t="s">
        <v>3303</v>
      </c>
      <c r="C736" t="s">
        <v>3304</v>
      </c>
      <c r="D736">
        <v>9639</v>
      </c>
      <c r="E736">
        <v>0</v>
      </c>
      <c r="F736">
        <v>0</v>
      </c>
      <c r="G736">
        <v>9639</v>
      </c>
      <c r="H736">
        <v>1.04</v>
      </c>
      <c r="I736">
        <v>10025</v>
      </c>
      <c r="J736">
        <v>0</v>
      </c>
      <c r="K736">
        <v>10025</v>
      </c>
      <c r="L736">
        <v>0</v>
      </c>
      <c r="M736">
        <v>0</v>
      </c>
      <c r="N736">
        <v>0</v>
      </c>
      <c r="O736" t="s">
        <v>3303</v>
      </c>
      <c r="P736">
        <v>10025</v>
      </c>
    </row>
    <row r="737" spans="1:16" x14ac:dyDescent="0.35">
      <c r="A737" t="s">
        <v>4039</v>
      </c>
      <c r="B737" t="s">
        <v>3303</v>
      </c>
      <c r="C737" t="s">
        <v>3304</v>
      </c>
      <c r="D737">
        <v>16023</v>
      </c>
      <c r="E737">
        <v>0</v>
      </c>
      <c r="F737">
        <v>0</v>
      </c>
      <c r="G737">
        <v>16023</v>
      </c>
      <c r="H737">
        <v>1.04</v>
      </c>
      <c r="I737">
        <v>16664</v>
      </c>
      <c r="J737">
        <v>0</v>
      </c>
      <c r="K737">
        <v>16664</v>
      </c>
      <c r="L737">
        <v>0</v>
      </c>
      <c r="M737">
        <v>0</v>
      </c>
      <c r="N737">
        <v>0</v>
      </c>
      <c r="O737" t="s">
        <v>3303</v>
      </c>
      <c r="P737">
        <v>16664</v>
      </c>
    </row>
    <row r="738" spans="1:16" x14ac:dyDescent="0.35">
      <c r="A738" t="s">
        <v>4040</v>
      </c>
      <c r="B738" t="s">
        <v>3303</v>
      </c>
      <c r="C738" t="s">
        <v>3304</v>
      </c>
      <c r="D738">
        <v>119005</v>
      </c>
      <c r="E738">
        <v>0</v>
      </c>
      <c r="F738">
        <v>0</v>
      </c>
      <c r="G738">
        <v>119005</v>
      </c>
      <c r="H738">
        <v>1.04</v>
      </c>
      <c r="I738">
        <v>123765</v>
      </c>
      <c r="J738">
        <v>0</v>
      </c>
      <c r="K738">
        <v>123765</v>
      </c>
      <c r="L738">
        <v>0</v>
      </c>
      <c r="M738">
        <v>0</v>
      </c>
      <c r="N738">
        <v>0</v>
      </c>
      <c r="O738" t="s">
        <v>3303</v>
      </c>
      <c r="P738">
        <v>123765</v>
      </c>
    </row>
    <row r="739" spans="1:16" x14ac:dyDescent="0.35">
      <c r="A739" t="s">
        <v>4041</v>
      </c>
      <c r="B739" t="s">
        <v>3303</v>
      </c>
      <c r="C739" t="s">
        <v>3304</v>
      </c>
      <c r="D739">
        <v>7567</v>
      </c>
      <c r="E739">
        <v>0</v>
      </c>
      <c r="F739">
        <v>0</v>
      </c>
      <c r="G739">
        <v>7567</v>
      </c>
      <c r="H739">
        <v>1.04</v>
      </c>
      <c r="I739">
        <v>7870</v>
      </c>
      <c r="J739">
        <v>0</v>
      </c>
      <c r="K739">
        <v>7870</v>
      </c>
      <c r="L739">
        <v>0</v>
      </c>
      <c r="M739">
        <v>0</v>
      </c>
      <c r="N739">
        <v>0</v>
      </c>
      <c r="O739" t="s">
        <v>3303</v>
      </c>
      <c r="P739">
        <v>7870</v>
      </c>
    </row>
    <row r="740" spans="1:16" x14ac:dyDescent="0.35">
      <c r="A740" t="s">
        <v>4042</v>
      </c>
      <c r="B740" t="s">
        <v>3303</v>
      </c>
      <c r="C740" t="s">
        <v>3304</v>
      </c>
      <c r="D740">
        <v>11228</v>
      </c>
      <c r="E740">
        <v>0</v>
      </c>
      <c r="F740">
        <v>0</v>
      </c>
      <c r="G740">
        <v>11228</v>
      </c>
      <c r="H740">
        <v>1.04</v>
      </c>
      <c r="I740">
        <v>11677</v>
      </c>
      <c r="J740">
        <v>0</v>
      </c>
      <c r="K740">
        <v>11677</v>
      </c>
      <c r="L740">
        <v>0</v>
      </c>
      <c r="M740">
        <v>0</v>
      </c>
      <c r="N740">
        <v>0</v>
      </c>
      <c r="O740" t="s">
        <v>3303</v>
      </c>
      <c r="P740">
        <v>11677</v>
      </c>
    </row>
    <row r="741" spans="1:16" x14ac:dyDescent="0.35">
      <c r="A741" t="s">
        <v>4043</v>
      </c>
      <c r="B741" t="s">
        <v>3303</v>
      </c>
      <c r="C741" t="s">
        <v>3304</v>
      </c>
      <c r="D741">
        <v>3615</v>
      </c>
      <c r="E741">
        <v>0</v>
      </c>
      <c r="F741">
        <v>0</v>
      </c>
      <c r="G741">
        <v>3615</v>
      </c>
      <c r="H741">
        <v>1.04</v>
      </c>
      <c r="I741">
        <v>3760</v>
      </c>
      <c r="J741">
        <v>0</v>
      </c>
      <c r="K741">
        <v>3760</v>
      </c>
      <c r="L741">
        <v>0</v>
      </c>
      <c r="M741">
        <v>0</v>
      </c>
      <c r="N741">
        <v>0</v>
      </c>
      <c r="O741" t="s">
        <v>3303</v>
      </c>
      <c r="P741">
        <v>3760</v>
      </c>
    </row>
    <row r="742" spans="1:16" x14ac:dyDescent="0.35">
      <c r="A742" t="s">
        <v>4044</v>
      </c>
      <c r="B742" t="s">
        <v>3303</v>
      </c>
      <c r="C742" t="s">
        <v>3304</v>
      </c>
      <c r="D742">
        <v>14300</v>
      </c>
      <c r="E742">
        <v>0</v>
      </c>
      <c r="F742">
        <v>0</v>
      </c>
      <c r="G742">
        <v>14300</v>
      </c>
      <c r="H742">
        <v>1.04</v>
      </c>
      <c r="I742">
        <v>14872</v>
      </c>
      <c r="J742">
        <v>0</v>
      </c>
      <c r="K742">
        <v>14872</v>
      </c>
      <c r="L742">
        <v>0</v>
      </c>
      <c r="M742">
        <v>0</v>
      </c>
      <c r="N742">
        <v>0</v>
      </c>
      <c r="O742" t="s">
        <v>3303</v>
      </c>
      <c r="P742">
        <v>14872</v>
      </c>
    </row>
    <row r="743" spans="1:16" x14ac:dyDescent="0.35">
      <c r="A743" t="s">
        <v>4045</v>
      </c>
      <c r="B743" t="s">
        <v>3303</v>
      </c>
      <c r="C743" t="s">
        <v>3304</v>
      </c>
      <c r="D743">
        <v>7088</v>
      </c>
      <c r="E743">
        <v>0</v>
      </c>
      <c r="F743">
        <v>0</v>
      </c>
      <c r="G743">
        <v>7088</v>
      </c>
      <c r="H743">
        <v>1.04</v>
      </c>
      <c r="I743">
        <v>7372</v>
      </c>
      <c r="J743">
        <v>0</v>
      </c>
      <c r="K743">
        <v>7372</v>
      </c>
      <c r="L743">
        <v>0</v>
      </c>
      <c r="M743">
        <v>0</v>
      </c>
      <c r="N743">
        <v>0</v>
      </c>
      <c r="O743" t="s">
        <v>3303</v>
      </c>
      <c r="P743">
        <v>7372</v>
      </c>
    </row>
    <row r="744" spans="1:16" x14ac:dyDescent="0.35">
      <c r="A744" t="s">
        <v>4046</v>
      </c>
      <c r="B744" t="s">
        <v>3303</v>
      </c>
      <c r="C744" t="s">
        <v>3304</v>
      </c>
      <c r="D744">
        <v>11646</v>
      </c>
      <c r="E744">
        <v>0</v>
      </c>
      <c r="F744">
        <v>0</v>
      </c>
      <c r="G744">
        <v>11646</v>
      </c>
      <c r="H744">
        <v>1.04</v>
      </c>
      <c r="I744">
        <v>12112</v>
      </c>
      <c r="J744">
        <v>0</v>
      </c>
      <c r="K744">
        <v>12112</v>
      </c>
      <c r="L744">
        <v>0</v>
      </c>
      <c r="M744">
        <v>0</v>
      </c>
      <c r="N744">
        <v>0</v>
      </c>
      <c r="O744" t="s">
        <v>3303</v>
      </c>
      <c r="P744">
        <v>12112</v>
      </c>
    </row>
    <row r="745" spans="1:16" x14ac:dyDescent="0.35">
      <c r="A745" t="s">
        <v>4047</v>
      </c>
      <c r="B745" t="s">
        <v>3303</v>
      </c>
      <c r="C745" t="s">
        <v>3304</v>
      </c>
      <c r="D745">
        <v>20572</v>
      </c>
      <c r="E745">
        <v>0</v>
      </c>
      <c r="F745">
        <v>0</v>
      </c>
      <c r="G745">
        <v>20572</v>
      </c>
      <c r="H745">
        <v>1.04</v>
      </c>
      <c r="I745">
        <v>21395</v>
      </c>
      <c r="J745">
        <v>0</v>
      </c>
      <c r="K745">
        <v>21395</v>
      </c>
      <c r="L745">
        <v>0</v>
      </c>
      <c r="M745">
        <v>0</v>
      </c>
      <c r="N745">
        <v>0</v>
      </c>
      <c r="O745" t="s">
        <v>3303</v>
      </c>
      <c r="P745">
        <v>21395</v>
      </c>
    </row>
    <row r="746" spans="1:16" x14ac:dyDescent="0.35">
      <c r="A746" t="s">
        <v>4048</v>
      </c>
      <c r="B746" t="s">
        <v>3303</v>
      </c>
      <c r="C746" t="s">
        <v>3304</v>
      </c>
      <c r="D746">
        <v>6563</v>
      </c>
      <c r="E746">
        <v>0</v>
      </c>
      <c r="F746">
        <v>0</v>
      </c>
      <c r="G746">
        <v>6563</v>
      </c>
      <c r="H746">
        <v>1.04</v>
      </c>
      <c r="I746">
        <v>6826</v>
      </c>
      <c r="J746">
        <v>0</v>
      </c>
      <c r="K746">
        <v>6826</v>
      </c>
      <c r="L746">
        <v>0</v>
      </c>
      <c r="M746">
        <v>0</v>
      </c>
      <c r="N746">
        <v>0</v>
      </c>
      <c r="O746" t="s">
        <v>3303</v>
      </c>
      <c r="P746">
        <v>6826</v>
      </c>
    </row>
    <row r="747" spans="1:16" x14ac:dyDescent="0.35">
      <c r="A747" t="s">
        <v>4049</v>
      </c>
      <c r="B747" t="s">
        <v>3303</v>
      </c>
      <c r="C747" t="s">
        <v>3304</v>
      </c>
      <c r="D747">
        <v>5776</v>
      </c>
      <c r="E747">
        <v>0</v>
      </c>
      <c r="F747">
        <v>0</v>
      </c>
      <c r="G747">
        <v>5776</v>
      </c>
      <c r="H747">
        <v>1.04</v>
      </c>
      <c r="I747">
        <v>6007</v>
      </c>
      <c r="J747">
        <v>0</v>
      </c>
      <c r="K747">
        <v>6007</v>
      </c>
      <c r="L747">
        <v>0</v>
      </c>
      <c r="M747">
        <v>0</v>
      </c>
      <c r="N747">
        <v>0</v>
      </c>
      <c r="O747" t="s">
        <v>3303</v>
      </c>
      <c r="P747">
        <v>6007</v>
      </c>
    </row>
    <row r="748" spans="1:16" x14ac:dyDescent="0.35">
      <c r="A748" t="s">
        <v>4050</v>
      </c>
      <c r="B748" t="s">
        <v>3303</v>
      </c>
      <c r="C748" t="s">
        <v>3304</v>
      </c>
      <c r="D748">
        <v>5458</v>
      </c>
      <c r="E748">
        <v>0</v>
      </c>
      <c r="F748">
        <v>0</v>
      </c>
      <c r="G748">
        <v>5458</v>
      </c>
      <c r="H748">
        <v>1.04</v>
      </c>
      <c r="I748">
        <v>5676</v>
      </c>
      <c r="J748">
        <v>0</v>
      </c>
      <c r="K748">
        <v>5676</v>
      </c>
      <c r="L748">
        <v>0</v>
      </c>
      <c r="M748">
        <v>0</v>
      </c>
      <c r="N748">
        <v>0</v>
      </c>
      <c r="O748" t="s">
        <v>3303</v>
      </c>
      <c r="P748">
        <v>5676</v>
      </c>
    </row>
    <row r="749" spans="1:16" x14ac:dyDescent="0.35">
      <c r="A749" t="s">
        <v>4051</v>
      </c>
      <c r="B749" t="s">
        <v>3303</v>
      </c>
      <c r="C749" t="s">
        <v>3304</v>
      </c>
      <c r="D749">
        <v>12035585</v>
      </c>
      <c r="E749">
        <v>0</v>
      </c>
      <c r="F749">
        <v>0</v>
      </c>
      <c r="G749">
        <v>12035585</v>
      </c>
      <c r="H749">
        <v>1.04</v>
      </c>
      <c r="I749">
        <v>12517008</v>
      </c>
      <c r="J749">
        <v>0</v>
      </c>
      <c r="K749">
        <v>12517008</v>
      </c>
      <c r="L749">
        <v>51900</v>
      </c>
      <c r="M749">
        <v>0</v>
      </c>
      <c r="N749">
        <v>0</v>
      </c>
      <c r="O749" t="s">
        <v>3303</v>
      </c>
      <c r="P749">
        <v>12568908</v>
      </c>
    </row>
    <row r="750" spans="1:16" x14ac:dyDescent="0.35">
      <c r="A750" t="s">
        <v>4052</v>
      </c>
      <c r="B750" t="s">
        <v>2563</v>
      </c>
      <c r="C750" t="s">
        <v>3376</v>
      </c>
      <c r="D750" t="s">
        <v>3303</v>
      </c>
      <c r="E750" t="s">
        <v>3303</v>
      </c>
      <c r="F750" t="s">
        <v>3303</v>
      </c>
      <c r="G750" t="s">
        <v>3303</v>
      </c>
      <c r="H750">
        <v>1.04</v>
      </c>
      <c r="I750" t="s">
        <v>3303</v>
      </c>
      <c r="J750" t="s">
        <v>3303</v>
      </c>
      <c r="K750">
        <v>26552</v>
      </c>
      <c r="L750" t="s">
        <v>3303</v>
      </c>
      <c r="M750" t="s">
        <v>3303</v>
      </c>
      <c r="N750" t="s">
        <v>3303</v>
      </c>
      <c r="O750" t="s">
        <v>3303</v>
      </c>
      <c r="P750">
        <v>26552</v>
      </c>
    </row>
    <row r="751" spans="1:16" x14ac:dyDescent="0.35">
      <c r="A751" t="s">
        <v>4053</v>
      </c>
      <c r="B751" t="s">
        <v>3303</v>
      </c>
      <c r="C751" t="s">
        <v>3304</v>
      </c>
      <c r="D751">
        <v>7449948</v>
      </c>
      <c r="E751">
        <v>0</v>
      </c>
      <c r="F751">
        <v>0</v>
      </c>
      <c r="G751">
        <v>7449948</v>
      </c>
      <c r="H751">
        <v>1.04</v>
      </c>
      <c r="I751">
        <v>7747946</v>
      </c>
      <c r="J751">
        <v>0</v>
      </c>
      <c r="K751">
        <v>7747946</v>
      </c>
      <c r="L751">
        <v>0</v>
      </c>
      <c r="M751">
        <v>0</v>
      </c>
      <c r="N751">
        <v>0</v>
      </c>
      <c r="O751" t="s">
        <v>3303</v>
      </c>
      <c r="P751">
        <v>7747946</v>
      </c>
    </row>
    <row r="752" spans="1:16" x14ac:dyDescent="0.35">
      <c r="A752" t="s">
        <v>4054</v>
      </c>
      <c r="B752" t="s">
        <v>3303</v>
      </c>
      <c r="C752" t="s">
        <v>3304</v>
      </c>
      <c r="D752">
        <v>1079128</v>
      </c>
      <c r="E752">
        <v>0</v>
      </c>
      <c r="F752">
        <v>0</v>
      </c>
      <c r="G752">
        <v>1079128</v>
      </c>
      <c r="H752">
        <v>1.04</v>
      </c>
      <c r="I752">
        <v>1122293</v>
      </c>
      <c r="J752">
        <v>0</v>
      </c>
      <c r="K752">
        <v>1122293</v>
      </c>
      <c r="L752">
        <v>0</v>
      </c>
      <c r="M752">
        <v>0</v>
      </c>
      <c r="N752">
        <v>0</v>
      </c>
      <c r="O752" t="s">
        <v>3303</v>
      </c>
      <c r="P752">
        <v>1122293</v>
      </c>
    </row>
    <row r="753" spans="1:16" x14ac:dyDescent="0.35">
      <c r="A753" t="s">
        <v>4055</v>
      </c>
      <c r="B753" t="s">
        <v>3303</v>
      </c>
      <c r="C753" t="s">
        <v>3304</v>
      </c>
      <c r="D753">
        <v>9374393</v>
      </c>
      <c r="E753">
        <v>0</v>
      </c>
      <c r="F753">
        <v>0</v>
      </c>
      <c r="G753">
        <v>9374393</v>
      </c>
      <c r="H753">
        <v>1.04</v>
      </c>
      <c r="I753">
        <v>9749369</v>
      </c>
      <c r="J753">
        <v>0</v>
      </c>
      <c r="K753">
        <v>9749369</v>
      </c>
      <c r="L753">
        <v>1347991</v>
      </c>
      <c r="M753">
        <v>557133</v>
      </c>
      <c r="N753">
        <v>1348430</v>
      </c>
      <c r="O753" t="s">
        <v>3303</v>
      </c>
      <c r="P753">
        <v>13002923</v>
      </c>
    </row>
    <row r="754" spans="1:16" x14ac:dyDescent="0.35">
      <c r="A754" t="s">
        <v>4056</v>
      </c>
      <c r="B754" t="s">
        <v>3303</v>
      </c>
      <c r="C754" t="s">
        <v>3304</v>
      </c>
      <c r="D754">
        <v>10159</v>
      </c>
      <c r="E754">
        <v>0</v>
      </c>
      <c r="F754">
        <v>0</v>
      </c>
      <c r="G754">
        <v>10159</v>
      </c>
      <c r="H754">
        <v>1.04</v>
      </c>
      <c r="I754">
        <v>10565</v>
      </c>
      <c r="J754">
        <v>0</v>
      </c>
      <c r="K754">
        <v>10565</v>
      </c>
      <c r="L754">
        <v>0</v>
      </c>
      <c r="M754">
        <v>0</v>
      </c>
      <c r="N754">
        <v>0</v>
      </c>
      <c r="O754" t="s">
        <v>3303</v>
      </c>
      <c r="P754">
        <v>10565</v>
      </c>
    </row>
    <row r="755" spans="1:16" x14ac:dyDescent="0.35">
      <c r="A755" t="s">
        <v>4057</v>
      </c>
      <c r="B755" t="s">
        <v>3303</v>
      </c>
      <c r="C755" t="s">
        <v>3304</v>
      </c>
      <c r="D755">
        <v>6469</v>
      </c>
      <c r="E755">
        <v>0</v>
      </c>
      <c r="F755">
        <v>0</v>
      </c>
      <c r="G755">
        <v>6469</v>
      </c>
      <c r="H755">
        <v>1.04</v>
      </c>
      <c r="I755">
        <v>6728</v>
      </c>
      <c r="J755">
        <v>0</v>
      </c>
      <c r="K755">
        <v>6728</v>
      </c>
      <c r="L755">
        <v>0</v>
      </c>
      <c r="M755">
        <v>0</v>
      </c>
      <c r="N755">
        <v>0</v>
      </c>
      <c r="O755" t="s">
        <v>3303</v>
      </c>
      <c r="P755">
        <v>6728</v>
      </c>
    </row>
    <row r="756" spans="1:16" x14ac:dyDescent="0.35">
      <c r="A756" t="s">
        <v>4058</v>
      </c>
      <c r="B756" t="s">
        <v>3303</v>
      </c>
      <c r="C756" t="s">
        <v>3304</v>
      </c>
      <c r="D756">
        <v>71149</v>
      </c>
      <c r="E756">
        <v>0</v>
      </c>
      <c r="F756">
        <v>0</v>
      </c>
      <c r="G756">
        <v>71149</v>
      </c>
      <c r="H756">
        <v>1.04</v>
      </c>
      <c r="I756">
        <v>73995</v>
      </c>
      <c r="J756">
        <v>0</v>
      </c>
      <c r="K756">
        <v>73995</v>
      </c>
      <c r="L756">
        <v>0</v>
      </c>
      <c r="M756">
        <v>0</v>
      </c>
      <c r="N756">
        <v>0</v>
      </c>
      <c r="O756" t="s">
        <v>3303</v>
      </c>
      <c r="P756">
        <v>73995</v>
      </c>
    </row>
    <row r="757" spans="1:16" x14ac:dyDescent="0.35">
      <c r="A757" t="s">
        <v>4059</v>
      </c>
      <c r="B757" t="s">
        <v>3303</v>
      </c>
      <c r="C757" t="s">
        <v>3304</v>
      </c>
      <c r="D757">
        <v>33050</v>
      </c>
      <c r="E757">
        <v>0</v>
      </c>
      <c r="F757">
        <v>0</v>
      </c>
      <c r="G757">
        <v>33050</v>
      </c>
      <c r="H757">
        <v>1.04</v>
      </c>
      <c r="I757">
        <v>34372</v>
      </c>
      <c r="J757">
        <v>0</v>
      </c>
      <c r="K757">
        <v>34372</v>
      </c>
      <c r="L757">
        <v>0</v>
      </c>
      <c r="M757">
        <v>0</v>
      </c>
      <c r="N757">
        <v>0</v>
      </c>
      <c r="O757" t="s">
        <v>3303</v>
      </c>
      <c r="P757">
        <v>34372</v>
      </c>
    </row>
    <row r="758" spans="1:16" x14ac:dyDescent="0.35">
      <c r="A758" t="s">
        <v>4060</v>
      </c>
      <c r="B758" t="s">
        <v>3303</v>
      </c>
      <c r="C758" t="s">
        <v>3304</v>
      </c>
      <c r="D758">
        <v>36951</v>
      </c>
      <c r="E758">
        <v>0</v>
      </c>
      <c r="F758">
        <v>0</v>
      </c>
      <c r="G758">
        <v>36951</v>
      </c>
      <c r="H758">
        <v>1.04</v>
      </c>
      <c r="I758">
        <v>38429</v>
      </c>
      <c r="J758">
        <v>0</v>
      </c>
      <c r="K758">
        <v>38429</v>
      </c>
      <c r="L758">
        <v>0</v>
      </c>
      <c r="M758">
        <v>0</v>
      </c>
      <c r="N758">
        <v>0</v>
      </c>
      <c r="O758" t="s">
        <v>3303</v>
      </c>
      <c r="P758">
        <v>38429</v>
      </c>
    </row>
    <row r="759" spans="1:16" x14ac:dyDescent="0.35">
      <c r="A759" t="s">
        <v>4061</v>
      </c>
      <c r="B759" t="s">
        <v>3303</v>
      </c>
      <c r="C759" t="s">
        <v>3304</v>
      </c>
      <c r="D759">
        <v>315397</v>
      </c>
      <c r="E759">
        <v>0</v>
      </c>
      <c r="F759">
        <v>0</v>
      </c>
      <c r="G759">
        <v>315397</v>
      </c>
      <c r="H759">
        <v>1.04</v>
      </c>
      <c r="I759">
        <v>328013</v>
      </c>
      <c r="J759">
        <v>0</v>
      </c>
      <c r="K759">
        <v>328013</v>
      </c>
      <c r="L759">
        <v>0</v>
      </c>
      <c r="M759">
        <v>0</v>
      </c>
      <c r="N759">
        <v>0</v>
      </c>
      <c r="O759" t="s">
        <v>3303</v>
      </c>
      <c r="P759">
        <v>328013</v>
      </c>
    </row>
    <row r="760" spans="1:16" x14ac:dyDescent="0.35">
      <c r="A760" t="s">
        <v>4062</v>
      </c>
      <c r="B760" t="s">
        <v>3303</v>
      </c>
      <c r="C760" t="s">
        <v>3304</v>
      </c>
      <c r="D760">
        <v>19935184</v>
      </c>
      <c r="E760">
        <v>0</v>
      </c>
      <c r="F760">
        <v>0</v>
      </c>
      <c r="G760">
        <v>19935184</v>
      </c>
      <c r="H760">
        <v>1.04</v>
      </c>
      <c r="I760">
        <v>20732591</v>
      </c>
      <c r="J760">
        <v>0</v>
      </c>
      <c r="K760">
        <v>20732591</v>
      </c>
      <c r="L760">
        <v>0</v>
      </c>
      <c r="M760">
        <v>0</v>
      </c>
      <c r="N760">
        <v>0</v>
      </c>
      <c r="O760" t="s">
        <v>3303</v>
      </c>
      <c r="P760">
        <v>20732591</v>
      </c>
    </row>
    <row r="761" spans="1:16" x14ac:dyDescent="0.35">
      <c r="A761" t="s">
        <v>4063</v>
      </c>
      <c r="B761" t="s">
        <v>3303</v>
      </c>
      <c r="C761" t="s">
        <v>3304</v>
      </c>
      <c r="D761">
        <v>394073</v>
      </c>
      <c r="E761">
        <v>0</v>
      </c>
      <c r="F761">
        <v>0</v>
      </c>
      <c r="G761">
        <v>394073</v>
      </c>
      <c r="H761">
        <v>1.04</v>
      </c>
      <c r="I761">
        <v>409836</v>
      </c>
      <c r="J761">
        <v>0</v>
      </c>
      <c r="K761">
        <v>409836</v>
      </c>
      <c r="L761">
        <v>0</v>
      </c>
      <c r="M761">
        <v>0</v>
      </c>
      <c r="N761">
        <v>0</v>
      </c>
      <c r="O761" t="s">
        <v>3303</v>
      </c>
      <c r="P761">
        <v>409836</v>
      </c>
    </row>
    <row r="762" spans="1:16" x14ac:dyDescent="0.35">
      <c r="A762" t="s">
        <v>4064</v>
      </c>
      <c r="B762" t="s">
        <v>3303</v>
      </c>
      <c r="C762" t="s">
        <v>3304</v>
      </c>
      <c r="D762">
        <v>25645</v>
      </c>
      <c r="E762">
        <v>0</v>
      </c>
      <c r="F762">
        <v>0</v>
      </c>
      <c r="G762">
        <v>25645</v>
      </c>
      <c r="H762">
        <v>1.1000000000000001</v>
      </c>
      <c r="I762">
        <v>28210</v>
      </c>
      <c r="J762">
        <v>0</v>
      </c>
      <c r="K762">
        <v>28210</v>
      </c>
      <c r="L762">
        <v>0</v>
      </c>
      <c r="M762">
        <v>0</v>
      </c>
      <c r="N762">
        <v>0</v>
      </c>
      <c r="O762" t="s">
        <v>3303</v>
      </c>
      <c r="P762">
        <v>28210</v>
      </c>
    </row>
    <row r="763" spans="1:16" x14ac:dyDescent="0.35">
      <c r="A763" t="s">
        <v>4065</v>
      </c>
      <c r="B763" t="s">
        <v>3303</v>
      </c>
      <c r="C763" t="s">
        <v>3304</v>
      </c>
      <c r="D763">
        <v>21486661</v>
      </c>
      <c r="E763">
        <v>0</v>
      </c>
      <c r="F763">
        <v>0</v>
      </c>
      <c r="G763">
        <v>21486661</v>
      </c>
      <c r="H763">
        <v>1.04</v>
      </c>
      <c r="I763">
        <v>22346127</v>
      </c>
      <c r="J763">
        <v>0</v>
      </c>
      <c r="K763">
        <v>22346127</v>
      </c>
      <c r="L763">
        <v>0</v>
      </c>
      <c r="M763">
        <v>0</v>
      </c>
      <c r="N763">
        <v>0</v>
      </c>
      <c r="O763" t="s">
        <v>3303</v>
      </c>
      <c r="P763">
        <v>22346127</v>
      </c>
    </row>
    <row r="764" spans="1:16" x14ac:dyDescent="0.35">
      <c r="A764" t="s">
        <v>4066</v>
      </c>
      <c r="B764" t="s">
        <v>3303</v>
      </c>
      <c r="C764" t="s">
        <v>3304</v>
      </c>
      <c r="D764">
        <v>2681298</v>
      </c>
      <c r="E764">
        <v>0</v>
      </c>
      <c r="F764">
        <v>0</v>
      </c>
      <c r="G764">
        <v>2681298</v>
      </c>
      <c r="H764">
        <v>1.04</v>
      </c>
      <c r="I764">
        <v>2788550</v>
      </c>
      <c r="J764">
        <v>0</v>
      </c>
      <c r="K764">
        <v>2788550</v>
      </c>
      <c r="L764">
        <v>0</v>
      </c>
      <c r="M764">
        <v>0</v>
      </c>
      <c r="N764">
        <v>0</v>
      </c>
      <c r="O764" t="s">
        <v>3303</v>
      </c>
      <c r="P764">
        <v>2788550</v>
      </c>
    </row>
    <row r="765" spans="1:16" x14ac:dyDescent="0.35">
      <c r="A765" t="s">
        <v>4067</v>
      </c>
      <c r="B765" t="s">
        <v>3303</v>
      </c>
      <c r="C765" t="s">
        <v>3304</v>
      </c>
      <c r="D765">
        <v>983806</v>
      </c>
      <c r="E765">
        <v>0</v>
      </c>
      <c r="F765">
        <v>0</v>
      </c>
      <c r="G765">
        <v>983806</v>
      </c>
      <c r="H765">
        <v>1.04</v>
      </c>
      <c r="I765">
        <v>1023158</v>
      </c>
      <c r="J765">
        <v>0</v>
      </c>
      <c r="K765">
        <v>1023158</v>
      </c>
      <c r="L765">
        <v>0</v>
      </c>
      <c r="M765">
        <v>0</v>
      </c>
      <c r="N765">
        <v>0</v>
      </c>
      <c r="O765" t="s">
        <v>3303</v>
      </c>
      <c r="P765">
        <v>1023158</v>
      </c>
    </row>
    <row r="766" spans="1:16" x14ac:dyDescent="0.35">
      <c r="A766" t="s">
        <v>4068</v>
      </c>
      <c r="B766" t="s">
        <v>3303</v>
      </c>
      <c r="C766" t="s">
        <v>3304</v>
      </c>
      <c r="D766">
        <v>0</v>
      </c>
      <c r="E766">
        <v>0</v>
      </c>
      <c r="F766">
        <v>0</v>
      </c>
      <c r="G766">
        <v>0</v>
      </c>
      <c r="H766">
        <v>1.04</v>
      </c>
      <c r="I766">
        <v>0</v>
      </c>
      <c r="J766">
        <v>0</v>
      </c>
      <c r="K766">
        <v>0</v>
      </c>
      <c r="L766">
        <v>0</v>
      </c>
      <c r="M766">
        <v>0</v>
      </c>
      <c r="N766">
        <v>0</v>
      </c>
      <c r="O766" t="s">
        <v>3303</v>
      </c>
      <c r="P766">
        <v>0</v>
      </c>
    </row>
    <row r="767" spans="1:16" x14ac:dyDescent="0.35">
      <c r="A767" t="s">
        <v>4069</v>
      </c>
      <c r="B767" t="s">
        <v>3303</v>
      </c>
      <c r="C767" t="s">
        <v>3304</v>
      </c>
      <c r="D767">
        <v>1232833</v>
      </c>
      <c r="E767">
        <v>0</v>
      </c>
      <c r="F767">
        <v>0</v>
      </c>
      <c r="G767">
        <v>1232833</v>
      </c>
      <c r="H767">
        <v>1.04</v>
      </c>
      <c r="I767">
        <v>1282146</v>
      </c>
      <c r="J767">
        <v>0</v>
      </c>
      <c r="K767">
        <v>1282146</v>
      </c>
      <c r="L767">
        <v>0</v>
      </c>
      <c r="M767">
        <v>0</v>
      </c>
      <c r="N767">
        <v>0</v>
      </c>
      <c r="O767" t="s">
        <v>3303</v>
      </c>
      <c r="P767">
        <v>1282146</v>
      </c>
    </row>
    <row r="768" spans="1:16" x14ac:dyDescent="0.35">
      <c r="A768" t="s">
        <v>4070</v>
      </c>
      <c r="B768" t="s">
        <v>3303</v>
      </c>
      <c r="C768" t="s">
        <v>3304</v>
      </c>
      <c r="D768">
        <v>931524</v>
      </c>
      <c r="E768">
        <v>0</v>
      </c>
      <c r="F768">
        <v>0</v>
      </c>
      <c r="G768">
        <v>931524</v>
      </c>
      <c r="H768">
        <v>1.04</v>
      </c>
      <c r="I768">
        <v>968785</v>
      </c>
      <c r="J768">
        <v>0</v>
      </c>
      <c r="K768">
        <v>968785</v>
      </c>
      <c r="L768">
        <v>0</v>
      </c>
      <c r="M768">
        <v>0</v>
      </c>
      <c r="N768">
        <v>0</v>
      </c>
      <c r="O768" t="s">
        <v>3303</v>
      </c>
      <c r="P768">
        <v>968785</v>
      </c>
    </row>
    <row r="769" spans="1:16" x14ac:dyDescent="0.35">
      <c r="A769" t="s">
        <v>4071</v>
      </c>
      <c r="B769" t="s">
        <v>3303</v>
      </c>
      <c r="C769" t="s">
        <v>3304</v>
      </c>
      <c r="D769">
        <v>1084165</v>
      </c>
      <c r="E769">
        <v>0</v>
      </c>
      <c r="F769">
        <v>0</v>
      </c>
      <c r="G769">
        <v>1084165</v>
      </c>
      <c r="H769">
        <v>1.04</v>
      </c>
      <c r="I769">
        <v>1127532</v>
      </c>
      <c r="J769">
        <v>0</v>
      </c>
      <c r="K769">
        <v>1127532</v>
      </c>
      <c r="L769">
        <v>0</v>
      </c>
      <c r="M769">
        <v>0</v>
      </c>
      <c r="N769">
        <v>0</v>
      </c>
      <c r="O769" t="s">
        <v>3303</v>
      </c>
      <c r="P769">
        <v>1127532</v>
      </c>
    </row>
    <row r="770" spans="1:16" x14ac:dyDescent="0.35">
      <c r="A770" t="s">
        <v>4072</v>
      </c>
      <c r="B770" t="s">
        <v>3303</v>
      </c>
      <c r="C770" t="s">
        <v>3304</v>
      </c>
      <c r="D770">
        <v>4678491</v>
      </c>
      <c r="E770">
        <v>0</v>
      </c>
      <c r="F770">
        <v>0</v>
      </c>
      <c r="G770">
        <v>4678491</v>
      </c>
      <c r="H770">
        <v>1.04</v>
      </c>
      <c r="I770">
        <v>4865631</v>
      </c>
      <c r="J770">
        <v>0</v>
      </c>
      <c r="K770">
        <v>4865631</v>
      </c>
      <c r="L770">
        <v>351096</v>
      </c>
      <c r="M770">
        <v>135724</v>
      </c>
      <c r="N770">
        <v>400101</v>
      </c>
      <c r="O770" t="s">
        <v>3303</v>
      </c>
      <c r="P770">
        <v>5752552</v>
      </c>
    </row>
    <row r="771" spans="1:16" x14ac:dyDescent="0.35">
      <c r="A771" t="s">
        <v>4073</v>
      </c>
      <c r="B771" t="s">
        <v>3303</v>
      </c>
      <c r="C771" t="s">
        <v>3304</v>
      </c>
      <c r="D771">
        <v>12579</v>
      </c>
      <c r="E771">
        <v>0</v>
      </c>
      <c r="F771">
        <v>0</v>
      </c>
      <c r="G771">
        <v>12579</v>
      </c>
      <c r="H771">
        <v>1.04</v>
      </c>
      <c r="I771">
        <v>13082</v>
      </c>
      <c r="J771">
        <v>0</v>
      </c>
      <c r="K771">
        <v>13082</v>
      </c>
      <c r="L771">
        <v>0</v>
      </c>
      <c r="M771">
        <v>0</v>
      </c>
      <c r="N771">
        <v>0</v>
      </c>
      <c r="O771" t="s">
        <v>3303</v>
      </c>
      <c r="P771">
        <v>13082</v>
      </c>
    </row>
    <row r="772" spans="1:16" x14ac:dyDescent="0.35">
      <c r="A772" t="s">
        <v>4074</v>
      </c>
      <c r="B772" t="s">
        <v>3303</v>
      </c>
      <c r="C772" t="s">
        <v>3304</v>
      </c>
      <c r="D772">
        <v>26291</v>
      </c>
      <c r="E772">
        <v>0</v>
      </c>
      <c r="F772">
        <v>0</v>
      </c>
      <c r="G772">
        <v>26291</v>
      </c>
      <c r="H772">
        <v>1.04</v>
      </c>
      <c r="I772">
        <v>27343</v>
      </c>
      <c r="J772">
        <v>0</v>
      </c>
      <c r="K772">
        <v>27343</v>
      </c>
      <c r="L772">
        <v>0</v>
      </c>
      <c r="M772">
        <v>0</v>
      </c>
      <c r="N772">
        <v>0</v>
      </c>
      <c r="O772" t="s">
        <v>3303</v>
      </c>
      <c r="P772">
        <v>27343</v>
      </c>
    </row>
    <row r="773" spans="1:16" x14ac:dyDescent="0.35">
      <c r="A773" t="s">
        <v>4075</v>
      </c>
      <c r="B773" t="s">
        <v>3303</v>
      </c>
      <c r="C773" t="s">
        <v>3304</v>
      </c>
      <c r="D773">
        <v>8846</v>
      </c>
      <c r="E773">
        <v>0</v>
      </c>
      <c r="F773">
        <v>0</v>
      </c>
      <c r="G773">
        <v>8846</v>
      </c>
      <c r="H773">
        <v>1.04</v>
      </c>
      <c r="I773">
        <v>9200</v>
      </c>
      <c r="J773">
        <v>0</v>
      </c>
      <c r="K773">
        <v>9200</v>
      </c>
      <c r="L773">
        <v>0</v>
      </c>
      <c r="M773">
        <v>0</v>
      </c>
      <c r="N773">
        <v>0</v>
      </c>
      <c r="O773" t="s">
        <v>3303</v>
      </c>
      <c r="P773">
        <v>9200</v>
      </c>
    </row>
    <row r="774" spans="1:16" x14ac:dyDescent="0.35">
      <c r="A774" t="s">
        <v>4076</v>
      </c>
      <c r="B774" t="s">
        <v>3303</v>
      </c>
      <c r="C774" t="s">
        <v>3304</v>
      </c>
      <c r="D774">
        <v>14283</v>
      </c>
      <c r="E774">
        <v>0</v>
      </c>
      <c r="F774">
        <v>0</v>
      </c>
      <c r="G774">
        <v>14283</v>
      </c>
      <c r="H774">
        <v>1.04</v>
      </c>
      <c r="I774">
        <v>14854</v>
      </c>
      <c r="J774">
        <v>0</v>
      </c>
      <c r="K774">
        <v>14854</v>
      </c>
      <c r="L774">
        <v>0</v>
      </c>
      <c r="M774">
        <v>0</v>
      </c>
      <c r="N774">
        <v>0</v>
      </c>
      <c r="O774" t="s">
        <v>3303</v>
      </c>
      <c r="P774">
        <v>14854</v>
      </c>
    </row>
    <row r="775" spans="1:16" x14ac:dyDescent="0.35">
      <c r="A775" t="s">
        <v>4077</v>
      </c>
      <c r="B775" t="s">
        <v>3303</v>
      </c>
      <c r="C775" t="s">
        <v>3304</v>
      </c>
      <c r="D775">
        <v>30451</v>
      </c>
      <c r="E775">
        <v>0</v>
      </c>
      <c r="F775">
        <v>0</v>
      </c>
      <c r="G775">
        <v>30451</v>
      </c>
      <c r="H775">
        <v>1.04</v>
      </c>
      <c r="I775">
        <v>31669</v>
      </c>
      <c r="J775">
        <v>0</v>
      </c>
      <c r="K775">
        <v>31669</v>
      </c>
      <c r="L775">
        <v>0</v>
      </c>
      <c r="M775">
        <v>0</v>
      </c>
      <c r="N775">
        <v>0</v>
      </c>
      <c r="O775" t="s">
        <v>3303</v>
      </c>
      <c r="P775">
        <v>31669</v>
      </c>
    </row>
    <row r="776" spans="1:16" x14ac:dyDescent="0.35">
      <c r="A776" t="s">
        <v>4078</v>
      </c>
      <c r="B776" t="s">
        <v>3303</v>
      </c>
      <c r="C776" t="s">
        <v>3304</v>
      </c>
      <c r="D776">
        <v>14480</v>
      </c>
      <c r="E776">
        <v>0</v>
      </c>
      <c r="F776">
        <v>0</v>
      </c>
      <c r="G776">
        <v>14480</v>
      </c>
      <c r="H776">
        <v>1.04</v>
      </c>
      <c r="I776">
        <v>15059</v>
      </c>
      <c r="J776">
        <v>0</v>
      </c>
      <c r="K776">
        <v>15059</v>
      </c>
      <c r="L776">
        <v>0</v>
      </c>
      <c r="M776">
        <v>0</v>
      </c>
      <c r="N776">
        <v>0</v>
      </c>
      <c r="O776" t="s">
        <v>3303</v>
      </c>
      <c r="P776">
        <v>15059</v>
      </c>
    </row>
    <row r="777" spans="1:16" x14ac:dyDescent="0.35">
      <c r="A777" t="s">
        <v>4079</v>
      </c>
      <c r="B777" t="s">
        <v>3303</v>
      </c>
      <c r="C777" t="s">
        <v>3304</v>
      </c>
      <c r="D777">
        <v>7411</v>
      </c>
      <c r="E777">
        <v>0</v>
      </c>
      <c r="F777">
        <v>0</v>
      </c>
      <c r="G777">
        <v>7411</v>
      </c>
      <c r="H777">
        <v>1.04</v>
      </c>
      <c r="I777">
        <v>7707</v>
      </c>
      <c r="J777">
        <v>0</v>
      </c>
      <c r="K777">
        <v>7707</v>
      </c>
      <c r="L777">
        <v>0</v>
      </c>
      <c r="M777">
        <v>0</v>
      </c>
      <c r="N777">
        <v>0</v>
      </c>
      <c r="O777" t="s">
        <v>3303</v>
      </c>
      <c r="P777">
        <v>7707</v>
      </c>
    </row>
    <row r="778" spans="1:16" x14ac:dyDescent="0.35">
      <c r="A778" t="s">
        <v>4080</v>
      </c>
      <c r="B778" t="s">
        <v>3303</v>
      </c>
      <c r="C778" t="s">
        <v>3304</v>
      </c>
      <c r="D778">
        <v>51337</v>
      </c>
      <c r="E778">
        <v>0</v>
      </c>
      <c r="F778">
        <v>0</v>
      </c>
      <c r="G778">
        <v>51337</v>
      </c>
      <c r="H778">
        <v>1.04</v>
      </c>
      <c r="I778">
        <v>53390</v>
      </c>
      <c r="J778">
        <v>0</v>
      </c>
      <c r="K778">
        <v>53390</v>
      </c>
      <c r="L778">
        <v>0</v>
      </c>
      <c r="M778">
        <v>0</v>
      </c>
      <c r="N778">
        <v>0</v>
      </c>
      <c r="O778" t="s">
        <v>3303</v>
      </c>
      <c r="P778">
        <v>53390</v>
      </c>
    </row>
    <row r="779" spans="1:16" x14ac:dyDescent="0.35">
      <c r="A779" t="s">
        <v>4081</v>
      </c>
      <c r="B779" t="s">
        <v>3303</v>
      </c>
      <c r="C779" t="s">
        <v>3304</v>
      </c>
      <c r="D779">
        <v>15749</v>
      </c>
      <c r="E779">
        <v>0</v>
      </c>
      <c r="F779">
        <v>0</v>
      </c>
      <c r="G779">
        <v>15749</v>
      </c>
      <c r="H779">
        <v>1.04</v>
      </c>
      <c r="I779">
        <v>16379</v>
      </c>
      <c r="J779">
        <v>0</v>
      </c>
      <c r="K779">
        <v>16379</v>
      </c>
      <c r="L779">
        <v>0</v>
      </c>
      <c r="M779">
        <v>0</v>
      </c>
      <c r="N779">
        <v>0</v>
      </c>
      <c r="O779" t="s">
        <v>3303</v>
      </c>
      <c r="P779">
        <v>16379</v>
      </c>
    </row>
    <row r="780" spans="1:16" x14ac:dyDescent="0.35">
      <c r="A780" t="s">
        <v>4082</v>
      </c>
      <c r="B780" t="s">
        <v>3303</v>
      </c>
      <c r="C780" t="s">
        <v>3304</v>
      </c>
      <c r="D780">
        <v>22483</v>
      </c>
      <c r="E780">
        <v>0</v>
      </c>
      <c r="F780">
        <v>0</v>
      </c>
      <c r="G780">
        <v>22483</v>
      </c>
      <c r="H780">
        <v>1.04</v>
      </c>
      <c r="I780">
        <v>23382</v>
      </c>
      <c r="J780">
        <v>0</v>
      </c>
      <c r="K780">
        <v>23382</v>
      </c>
      <c r="L780">
        <v>0</v>
      </c>
      <c r="M780">
        <v>0</v>
      </c>
      <c r="N780">
        <v>0</v>
      </c>
      <c r="O780" t="s">
        <v>3303</v>
      </c>
      <c r="P780">
        <v>23382</v>
      </c>
    </row>
    <row r="781" spans="1:16" x14ac:dyDescent="0.35">
      <c r="A781" t="s">
        <v>4083</v>
      </c>
      <c r="B781" t="s">
        <v>3303</v>
      </c>
      <c r="C781" t="s">
        <v>3304</v>
      </c>
      <c r="D781">
        <v>19274</v>
      </c>
      <c r="E781">
        <v>0</v>
      </c>
      <c r="F781">
        <v>0</v>
      </c>
      <c r="G781">
        <v>19274</v>
      </c>
      <c r="H781">
        <v>1.04</v>
      </c>
      <c r="I781">
        <v>20045</v>
      </c>
      <c r="J781">
        <v>0</v>
      </c>
      <c r="K781">
        <v>20045</v>
      </c>
      <c r="L781">
        <v>0</v>
      </c>
      <c r="M781">
        <v>0</v>
      </c>
      <c r="N781">
        <v>0</v>
      </c>
      <c r="O781" t="s">
        <v>3303</v>
      </c>
      <c r="P781">
        <v>20045</v>
      </c>
    </row>
    <row r="782" spans="1:16" x14ac:dyDescent="0.35">
      <c r="A782" t="s">
        <v>4084</v>
      </c>
      <c r="B782" t="s">
        <v>3303</v>
      </c>
      <c r="C782" t="s">
        <v>3304</v>
      </c>
      <c r="D782">
        <v>10635</v>
      </c>
      <c r="E782">
        <v>0</v>
      </c>
      <c r="F782">
        <v>0</v>
      </c>
      <c r="G782">
        <v>10635</v>
      </c>
      <c r="H782">
        <v>1.04</v>
      </c>
      <c r="I782">
        <v>11060</v>
      </c>
      <c r="J782">
        <v>0</v>
      </c>
      <c r="K782">
        <v>11060</v>
      </c>
      <c r="L782">
        <v>0</v>
      </c>
      <c r="M782">
        <v>0</v>
      </c>
      <c r="N782">
        <v>0</v>
      </c>
      <c r="O782" t="s">
        <v>3303</v>
      </c>
      <c r="P782">
        <v>11060</v>
      </c>
    </row>
    <row r="783" spans="1:16" x14ac:dyDescent="0.35">
      <c r="A783" t="s">
        <v>4085</v>
      </c>
      <c r="B783" t="s">
        <v>3303</v>
      </c>
      <c r="C783" t="s">
        <v>3304</v>
      </c>
      <c r="D783">
        <v>23429</v>
      </c>
      <c r="E783">
        <v>0</v>
      </c>
      <c r="F783">
        <v>0</v>
      </c>
      <c r="G783">
        <v>23429</v>
      </c>
      <c r="H783">
        <v>1.04</v>
      </c>
      <c r="I783">
        <v>24366</v>
      </c>
      <c r="J783">
        <v>0</v>
      </c>
      <c r="K783">
        <v>24366</v>
      </c>
      <c r="L783">
        <v>0</v>
      </c>
      <c r="M783">
        <v>0</v>
      </c>
      <c r="N783">
        <v>0</v>
      </c>
      <c r="O783" t="s">
        <v>3303</v>
      </c>
      <c r="P783">
        <v>24366</v>
      </c>
    </row>
    <row r="784" spans="1:16" x14ac:dyDescent="0.35">
      <c r="A784" t="s">
        <v>4086</v>
      </c>
      <c r="B784" t="s">
        <v>3303</v>
      </c>
      <c r="C784" t="s">
        <v>3304</v>
      </c>
      <c r="D784">
        <v>29534</v>
      </c>
      <c r="E784">
        <v>0</v>
      </c>
      <c r="F784">
        <v>0</v>
      </c>
      <c r="G784">
        <v>29534</v>
      </c>
      <c r="H784">
        <v>1.04</v>
      </c>
      <c r="I784">
        <v>30715</v>
      </c>
      <c r="J784">
        <v>0</v>
      </c>
      <c r="K784">
        <v>30715</v>
      </c>
      <c r="L784">
        <v>0</v>
      </c>
      <c r="M784">
        <v>0</v>
      </c>
      <c r="N784">
        <v>0</v>
      </c>
      <c r="O784" t="s">
        <v>3303</v>
      </c>
      <c r="P784">
        <v>30715</v>
      </c>
    </row>
    <row r="785" spans="1:16" x14ac:dyDescent="0.35">
      <c r="A785" t="s">
        <v>4087</v>
      </c>
      <c r="B785" t="s">
        <v>3303</v>
      </c>
      <c r="C785" t="s">
        <v>3304</v>
      </c>
      <c r="D785">
        <v>31788</v>
      </c>
      <c r="E785">
        <v>0</v>
      </c>
      <c r="F785">
        <v>0</v>
      </c>
      <c r="G785">
        <v>31788</v>
      </c>
      <c r="H785">
        <v>1.04</v>
      </c>
      <c r="I785">
        <v>33060</v>
      </c>
      <c r="J785">
        <v>0</v>
      </c>
      <c r="K785">
        <v>33060</v>
      </c>
      <c r="L785">
        <v>0</v>
      </c>
      <c r="M785">
        <v>0</v>
      </c>
      <c r="N785">
        <v>0</v>
      </c>
      <c r="O785" t="s">
        <v>3303</v>
      </c>
      <c r="P785">
        <v>33060</v>
      </c>
    </row>
    <row r="786" spans="1:16" x14ac:dyDescent="0.35">
      <c r="A786" t="s">
        <v>4088</v>
      </c>
      <c r="B786" t="s">
        <v>3303</v>
      </c>
      <c r="C786" t="s">
        <v>3304</v>
      </c>
      <c r="D786">
        <v>19590</v>
      </c>
      <c r="E786">
        <v>0</v>
      </c>
      <c r="F786">
        <v>0</v>
      </c>
      <c r="G786">
        <v>19590</v>
      </c>
      <c r="H786">
        <v>1.04</v>
      </c>
      <c r="I786">
        <v>20374</v>
      </c>
      <c r="J786">
        <v>0</v>
      </c>
      <c r="K786">
        <v>20374</v>
      </c>
      <c r="L786">
        <v>0</v>
      </c>
      <c r="M786">
        <v>0</v>
      </c>
      <c r="N786">
        <v>0</v>
      </c>
      <c r="O786" t="s">
        <v>3303</v>
      </c>
      <c r="P786">
        <v>20374</v>
      </c>
    </row>
    <row r="787" spans="1:16" x14ac:dyDescent="0.35">
      <c r="A787" t="s">
        <v>4089</v>
      </c>
      <c r="B787" t="s">
        <v>3303</v>
      </c>
      <c r="C787" t="s">
        <v>3304</v>
      </c>
      <c r="D787">
        <v>61967</v>
      </c>
      <c r="E787">
        <v>0</v>
      </c>
      <c r="F787">
        <v>0</v>
      </c>
      <c r="G787">
        <v>61967</v>
      </c>
      <c r="H787">
        <v>1.04</v>
      </c>
      <c r="I787">
        <v>64446</v>
      </c>
      <c r="J787">
        <v>0</v>
      </c>
      <c r="K787">
        <v>64446</v>
      </c>
      <c r="L787">
        <v>0</v>
      </c>
      <c r="M787">
        <v>0</v>
      </c>
      <c r="N787">
        <v>0</v>
      </c>
      <c r="O787" t="s">
        <v>3303</v>
      </c>
      <c r="P787">
        <v>64446</v>
      </c>
    </row>
    <row r="788" spans="1:16" x14ac:dyDescent="0.35">
      <c r="A788" t="s">
        <v>4090</v>
      </c>
      <c r="B788" t="s">
        <v>3303</v>
      </c>
      <c r="C788" t="s">
        <v>3304</v>
      </c>
      <c r="D788">
        <v>13069</v>
      </c>
      <c r="E788">
        <v>0</v>
      </c>
      <c r="F788">
        <v>0</v>
      </c>
      <c r="G788">
        <v>13069</v>
      </c>
      <c r="H788">
        <v>1.04</v>
      </c>
      <c r="I788">
        <v>13592</v>
      </c>
      <c r="J788">
        <v>0</v>
      </c>
      <c r="K788">
        <v>13592</v>
      </c>
      <c r="L788">
        <v>0</v>
      </c>
      <c r="M788">
        <v>0</v>
      </c>
      <c r="N788">
        <v>0</v>
      </c>
      <c r="O788" t="s">
        <v>3303</v>
      </c>
      <c r="P788">
        <v>13592</v>
      </c>
    </row>
    <row r="789" spans="1:16" x14ac:dyDescent="0.35">
      <c r="A789" t="s">
        <v>4091</v>
      </c>
      <c r="B789" t="s">
        <v>3303</v>
      </c>
      <c r="C789" t="s">
        <v>3304</v>
      </c>
      <c r="D789">
        <v>17269</v>
      </c>
      <c r="E789">
        <v>0</v>
      </c>
      <c r="F789">
        <v>0</v>
      </c>
      <c r="G789">
        <v>17269</v>
      </c>
      <c r="H789">
        <v>1.04</v>
      </c>
      <c r="I789">
        <v>17960</v>
      </c>
      <c r="J789">
        <v>0</v>
      </c>
      <c r="K789">
        <v>17960</v>
      </c>
      <c r="L789">
        <v>0</v>
      </c>
      <c r="M789">
        <v>0</v>
      </c>
      <c r="N789">
        <v>0</v>
      </c>
      <c r="O789" t="s">
        <v>3303</v>
      </c>
      <c r="P789">
        <v>17960</v>
      </c>
    </row>
    <row r="790" spans="1:16" x14ac:dyDescent="0.35">
      <c r="A790" t="s">
        <v>4092</v>
      </c>
      <c r="B790" t="s">
        <v>3303</v>
      </c>
      <c r="C790" t="s">
        <v>3304</v>
      </c>
      <c r="D790">
        <v>1189511</v>
      </c>
      <c r="E790">
        <v>0</v>
      </c>
      <c r="F790">
        <v>0</v>
      </c>
      <c r="G790">
        <v>1189511</v>
      </c>
      <c r="H790">
        <v>1.04</v>
      </c>
      <c r="I790">
        <v>1237091</v>
      </c>
      <c r="J790">
        <v>0</v>
      </c>
      <c r="K790">
        <v>1237091</v>
      </c>
      <c r="L790">
        <v>64381</v>
      </c>
      <c r="M790">
        <v>0</v>
      </c>
      <c r="N790">
        <v>0</v>
      </c>
      <c r="O790" t="s">
        <v>3303</v>
      </c>
      <c r="P790">
        <v>1301472</v>
      </c>
    </row>
    <row r="791" spans="1:16" x14ac:dyDescent="0.35">
      <c r="A791" t="s">
        <v>4093</v>
      </c>
      <c r="B791" t="s">
        <v>3303</v>
      </c>
      <c r="C791" t="s">
        <v>3304</v>
      </c>
      <c r="D791">
        <v>870718</v>
      </c>
      <c r="E791">
        <v>0</v>
      </c>
      <c r="F791">
        <v>0</v>
      </c>
      <c r="G791">
        <v>870718</v>
      </c>
      <c r="H791">
        <v>1.04</v>
      </c>
      <c r="I791">
        <v>905547</v>
      </c>
      <c r="J791">
        <v>0</v>
      </c>
      <c r="K791">
        <v>905547</v>
      </c>
      <c r="L791">
        <v>18601</v>
      </c>
      <c r="M791">
        <v>0</v>
      </c>
      <c r="N791">
        <v>0</v>
      </c>
      <c r="O791" t="s">
        <v>3303</v>
      </c>
      <c r="P791">
        <v>924148</v>
      </c>
    </row>
    <row r="792" spans="1:16" x14ac:dyDescent="0.35">
      <c r="A792" t="s">
        <v>4094</v>
      </c>
      <c r="B792" t="s">
        <v>3303</v>
      </c>
      <c r="C792" t="s">
        <v>3304</v>
      </c>
      <c r="D792">
        <v>84108</v>
      </c>
      <c r="E792">
        <v>0</v>
      </c>
      <c r="F792">
        <v>0</v>
      </c>
      <c r="G792">
        <v>84108</v>
      </c>
      <c r="H792">
        <v>1.04</v>
      </c>
      <c r="I792">
        <v>87472</v>
      </c>
      <c r="J792">
        <v>0</v>
      </c>
      <c r="K792">
        <v>87472</v>
      </c>
      <c r="L792">
        <v>0</v>
      </c>
      <c r="M792">
        <v>0</v>
      </c>
      <c r="N792">
        <v>0</v>
      </c>
      <c r="O792" t="s">
        <v>3303</v>
      </c>
      <c r="P792">
        <v>87472</v>
      </c>
    </row>
    <row r="793" spans="1:16" x14ac:dyDescent="0.35">
      <c r="A793" t="s">
        <v>4095</v>
      </c>
      <c r="B793" t="s">
        <v>3303</v>
      </c>
      <c r="C793" t="s">
        <v>3304</v>
      </c>
      <c r="D793">
        <v>82910</v>
      </c>
      <c r="E793">
        <v>0</v>
      </c>
      <c r="F793">
        <v>0</v>
      </c>
      <c r="G793">
        <v>82910</v>
      </c>
      <c r="H793">
        <v>1.04</v>
      </c>
      <c r="I793">
        <v>86226</v>
      </c>
      <c r="J793">
        <v>0</v>
      </c>
      <c r="K793">
        <v>86226</v>
      </c>
      <c r="L793">
        <v>7791</v>
      </c>
      <c r="M793">
        <v>0</v>
      </c>
      <c r="N793">
        <v>0</v>
      </c>
      <c r="O793" t="s">
        <v>3303</v>
      </c>
      <c r="P793">
        <v>94017</v>
      </c>
    </row>
    <row r="794" spans="1:16" x14ac:dyDescent="0.35">
      <c r="A794" t="s">
        <v>4096</v>
      </c>
      <c r="B794" t="s">
        <v>3303</v>
      </c>
      <c r="C794" t="s">
        <v>3304</v>
      </c>
      <c r="D794">
        <v>19805</v>
      </c>
      <c r="E794">
        <v>0</v>
      </c>
      <c r="F794">
        <v>0</v>
      </c>
      <c r="G794">
        <v>19805</v>
      </c>
      <c r="H794">
        <v>1.04</v>
      </c>
      <c r="I794">
        <v>20597</v>
      </c>
      <c r="J794">
        <v>0</v>
      </c>
      <c r="K794">
        <v>20597</v>
      </c>
      <c r="L794">
        <v>0</v>
      </c>
      <c r="M794">
        <v>0</v>
      </c>
      <c r="N794">
        <v>0</v>
      </c>
      <c r="O794" t="s">
        <v>3303</v>
      </c>
      <c r="P794">
        <v>20597</v>
      </c>
    </row>
    <row r="795" spans="1:16" x14ac:dyDescent="0.35">
      <c r="A795" t="s">
        <v>4097</v>
      </c>
      <c r="B795" t="s">
        <v>3303</v>
      </c>
      <c r="C795" t="s">
        <v>3304</v>
      </c>
      <c r="D795">
        <v>20468</v>
      </c>
      <c r="E795">
        <v>0</v>
      </c>
      <c r="F795">
        <v>0</v>
      </c>
      <c r="G795">
        <v>20468</v>
      </c>
      <c r="H795">
        <v>1.04</v>
      </c>
      <c r="I795">
        <v>21287</v>
      </c>
      <c r="J795">
        <v>0</v>
      </c>
      <c r="K795">
        <v>21287</v>
      </c>
      <c r="L795">
        <v>3215</v>
      </c>
      <c r="M795">
        <v>0</v>
      </c>
      <c r="N795">
        <v>0</v>
      </c>
      <c r="O795" t="s">
        <v>3303</v>
      </c>
      <c r="P795">
        <v>24502</v>
      </c>
    </row>
    <row r="796" spans="1:16" x14ac:dyDescent="0.35">
      <c r="A796" t="s">
        <v>4098</v>
      </c>
      <c r="B796" t="s">
        <v>3303</v>
      </c>
      <c r="C796" t="s">
        <v>3304</v>
      </c>
      <c r="D796">
        <v>351651</v>
      </c>
      <c r="E796">
        <v>0</v>
      </c>
      <c r="F796">
        <v>0</v>
      </c>
      <c r="G796">
        <v>351651</v>
      </c>
      <c r="H796">
        <v>1.04</v>
      </c>
      <c r="I796">
        <v>365717</v>
      </c>
      <c r="J796">
        <v>0</v>
      </c>
      <c r="K796">
        <v>365717</v>
      </c>
      <c r="L796">
        <v>29863</v>
      </c>
      <c r="M796">
        <v>0</v>
      </c>
      <c r="N796">
        <v>0</v>
      </c>
      <c r="O796" t="s">
        <v>3303</v>
      </c>
      <c r="P796">
        <v>395580</v>
      </c>
    </row>
    <row r="797" spans="1:16" x14ac:dyDescent="0.35">
      <c r="A797" t="s">
        <v>4099</v>
      </c>
      <c r="B797" t="s">
        <v>3303</v>
      </c>
      <c r="C797" t="s">
        <v>3304</v>
      </c>
      <c r="D797">
        <v>1157</v>
      </c>
      <c r="E797">
        <v>0</v>
      </c>
      <c r="F797">
        <v>0</v>
      </c>
      <c r="G797">
        <v>1157</v>
      </c>
      <c r="H797">
        <v>1.04</v>
      </c>
      <c r="I797">
        <v>1203</v>
      </c>
      <c r="J797">
        <v>0</v>
      </c>
      <c r="K797">
        <v>1203</v>
      </c>
      <c r="L797">
        <v>0</v>
      </c>
      <c r="M797">
        <v>0</v>
      </c>
      <c r="N797">
        <v>0</v>
      </c>
      <c r="O797" t="s">
        <v>3303</v>
      </c>
      <c r="P797">
        <v>1203</v>
      </c>
    </row>
    <row r="798" spans="1:16" x14ac:dyDescent="0.35">
      <c r="A798" t="s">
        <v>4100</v>
      </c>
      <c r="B798" t="s">
        <v>3303</v>
      </c>
      <c r="C798" t="s">
        <v>3304</v>
      </c>
      <c r="D798">
        <v>1354525</v>
      </c>
      <c r="E798">
        <v>0</v>
      </c>
      <c r="F798">
        <v>0</v>
      </c>
      <c r="G798">
        <v>1354525</v>
      </c>
      <c r="H798">
        <v>1.04</v>
      </c>
      <c r="I798">
        <v>1408706</v>
      </c>
      <c r="J798">
        <v>0</v>
      </c>
      <c r="K798">
        <v>1408706</v>
      </c>
      <c r="L798">
        <v>0</v>
      </c>
      <c r="M798">
        <v>0</v>
      </c>
      <c r="N798">
        <v>0</v>
      </c>
      <c r="O798" t="s">
        <v>3303</v>
      </c>
      <c r="P798">
        <v>1408706</v>
      </c>
    </row>
    <row r="799" spans="1:16" x14ac:dyDescent="0.35">
      <c r="A799" t="s">
        <v>4101</v>
      </c>
      <c r="B799" t="s">
        <v>768</v>
      </c>
      <c r="C799" t="s">
        <v>3376</v>
      </c>
      <c r="D799">
        <v>1517445</v>
      </c>
      <c r="E799">
        <v>0</v>
      </c>
      <c r="F799">
        <v>0</v>
      </c>
      <c r="G799">
        <v>1517445</v>
      </c>
      <c r="H799">
        <v>1.04</v>
      </c>
      <c r="I799">
        <v>1578143</v>
      </c>
      <c r="J799">
        <v>0</v>
      </c>
      <c r="K799">
        <v>1578143</v>
      </c>
      <c r="L799">
        <v>0</v>
      </c>
      <c r="M799">
        <v>0</v>
      </c>
      <c r="N799">
        <v>0</v>
      </c>
      <c r="O799" t="s">
        <v>3303</v>
      </c>
      <c r="P799">
        <v>1578143</v>
      </c>
    </row>
    <row r="800" spans="1:16" x14ac:dyDescent="0.35">
      <c r="A800" t="s">
        <v>4102</v>
      </c>
      <c r="B800" t="s">
        <v>3303</v>
      </c>
      <c r="C800" t="s">
        <v>3304</v>
      </c>
      <c r="D800">
        <v>2539757</v>
      </c>
      <c r="E800">
        <v>0</v>
      </c>
      <c r="F800">
        <v>0</v>
      </c>
      <c r="G800">
        <v>2539757</v>
      </c>
      <c r="H800">
        <v>1.04</v>
      </c>
      <c r="I800">
        <v>2641347</v>
      </c>
      <c r="J800">
        <v>0</v>
      </c>
      <c r="K800">
        <v>2641347</v>
      </c>
      <c r="L800">
        <v>0</v>
      </c>
      <c r="M800">
        <v>0</v>
      </c>
      <c r="N800">
        <v>0</v>
      </c>
      <c r="O800" t="s">
        <v>3303</v>
      </c>
      <c r="P800">
        <v>2641347</v>
      </c>
    </row>
    <row r="801" spans="1:16" x14ac:dyDescent="0.35">
      <c r="A801" t="s">
        <v>4103</v>
      </c>
      <c r="B801" t="s">
        <v>3303</v>
      </c>
      <c r="C801" t="s">
        <v>3304</v>
      </c>
      <c r="D801">
        <v>296180</v>
      </c>
      <c r="E801">
        <v>0</v>
      </c>
      <c r="F801">
        <v>0</v>
      </c>
      <c r="G801">
        <v>296180</v>
      </c>
      <c r="H801">
        <v>1.04</v>
      </c>
      <c r="I801">
        <v>308027</v>
      </c>
      <c r="J801">
        <v>0</v>
      </c>
      <c r="K801">
        <v>308027</v>
      </c>
      <c r="L801">
        <v>0</v>
      </c>
      <c r="M801">
        <v>0</v>
      </c>
      <c r="N801">
        <v>0</v>
      </c>
      <c r="O801" t="s">
        <v>3303</v>
      </c>
      <c r="P801">
        <v>308027</v>
      </c>
    </row>
    <row r="802" spans="1:16" x14ac:dyDescent="0.35">
      <c r="A802" t="s">
        <v>4104</v>
      </c>
      <c r="B802" t="s">
        <v>3303</v>
      </c>
      <c r="C802" t="s">
        <v>3304</v>
      </c>
      <c r="D802">
        <v>72537</v>
      </c>
      <c r="E802">
        <v>0</v>
      </c>
      <c r="F802">
        <v>0</v>
      </c>
      <c r="G802">
        <v>72537</v>
      </c>
      <c r="H802">
        <v>1.04</v>
      </c>
      <c r="I802">
        <v>75438</v>
      </c>
      <c r="J802">
        <v>0</v>
      </c>
      <c r="K802">
        <v>75438</v>
      </c>
      <c r="L802">
        <v>0</v>
      </c>
      <c r="M802">
        <v>0</v>
      </c>
      <c r="N802">
        <v>0</v>
      </c>
      <c r="O802" t="s">
        <v>3303</v>
      </c>
      <c r="P802">
        <v>75438</v>
      </c>
    </row>
    <row r="803" spans="1:16" x14ac:dyDescent="0.35">
      <c r="A803" t="s">
        <v>4105</v>
      </c>
      <c r="B803" t="s">
        <v>3303</v>
      </c>
      <c r="C803" t="s">
        <v>3304</v>
      </c>
      <c r="D803">
        <v>170626</v>
      </c>
      <c r="E803">
        <v>0</v>
      </c>
      <c r="F803">
        <v>0</v>
      </c>
      <c r="G803">
        <v>170626</v>
      </c>
      <c r="H803">
        <v>1.04</v>
      </c>
      <c r="I803">
        <v>177451</v>
      </c>
      <c r="J803">
        <v>0</v>
      </c>
      <c r="K803">
        <v>177451</v>
      </c>
      <c r="L803">
        <v>0</v>
      </c>
      <c r="M803">
        <v>0</v>
      </c>
      <c r="N803">
        <v>0</v>
      </c>
      <c r="O803" t="s">
        <v>3303</v>
      </c>
      <c r="P803">
        <v>177451</v>
      </c>
    </row>
    <row r="804" spans="1:16" x14ac:dyDescent="0.35">
      <c r="A804" t="s">
        <v>4106</v>
      </c>
      <c r="B804" t="s">
        <v>3303</v>
      </c>
      <c r="C804" t="s">
        <v>3304</v>
      </c>
      <c r="D804">
        <v>212863</v>
      </c>
      <c r="E804">
        <v>0</v>
      </c>
      <c r="F804">
        <v>0</v>
      </c>
      <c r="G804">
        <v>212863</v>
      </c>
      <c r="H804">
        <v>1.04</v>
      </c>
      <c r="I804">
        <v>221378</v>
      </c>
      <c r="J804">
        <v>0</v>
      </c>
      <c r="K804">
        <v>221378</v>
      </c>
      <c r="L804">
        <v>0</v>
      </c>
      <c r="M804">
        <v>0</v>
      </c>
      <c r="N804">
        <v>0</v>
      </c>
      <c r="O804" t="s">
        <v>3303</v>
      </c>
      <c r="P804">
        <v>221378</v>
      </c>
    </row>
    <row r="805" spans="1:16" x14ac:dyDescent="0.35">
      <c r="A805" t="s">
        <v>4107</v>
      </c>
      <c r="B805" t="s">
        <v>768</v>
      </c>
      <c r="C805" t="s">
        <v>3376</v>
      </c>
      <c r="D805">
        <v>145720</v>
      </c>
      <c r="E805">
        <v>0</v>
      </c>
      <c r="F805">
        <v>0</v>
      </c>
      <c r="G805">
        <v>145720</v>
      </c>
      <c r="H805">
        <v>1.04</v>
      </c>
      <c r="I805">
        <v>151549</v>
      </c>
      <c r="J805">
        <v>0</v>
      </c>
      <c r="K805">
        <v>101033</v>
      </c>
      <c r="L805">
        <v>0</v>
      </c>
      <c r="M805">
        <v>0</v>
      </c>
      <c r="N805">
        <v>0</v>
      </c>
      <c r="O805" t="s">
        <v>3303</v>
      </c>
      <c r="P805">
        <v>101033</v>
      </c>
    </row>
    <row r="806" spans="1:16" x14ac:dyDescent="0.35">
      <c r="A806" t="s">
        <v>4108</v>
      </c>
      <c r="B806" t="s">
        <v>3303</v>
      </c>
      <c r="C806" t="s">
        <v>3304</v>
      </c>
      <c r="D806">
        <v>3797960</v>
      </c>
      <c r="E806">
        <v>0</v>
      </c>
      <c r="F806">
        <v>0</v>
      </c>
      <c r="G806">
        <v>3797960</v>
      </c>
      <c r="H806">
        <v>1.04</v>
      </c>
      <c r="I806">
        <v>3949878</v>
      </c>
      <c r="J806">
        <v>0</v>
      </c>
      <c r="K806">
        <v>3949878</v>
      </c>
      <c r="L806">
        <v>299727</v>
      </c>
      <c r="M806">
        <v>152304</v>
      </c>
      <c r="N806">
        <v>462348</v>
      </c>
      <c r="O806" t="s">
        <v>3303</v>
      </c>
      <c r="P806">
        <v>4864257</v>
      </c>
    </row>
    <row r="807" spans="1:16" x14ac:dyDescent="0.35">
      <c r="A807" t="s">
        <v>4109</v>
      </c>
      <c r="B807" t="s">
        <v>3303</v>
      </c>
      <c r="C807" t="s">
        <v>3304</v>
      </c>
      <c r="D807">
        <v>8451</v>
      </c>
      <c r="E807">
        <v>0</v>
      </c>
      <c r="F807">
        <v>0</v>
      </c>
      <c r="G807">
        <v>8451</v>
      </c>
      <c r="H807">
        <v>1.04</v>
      </c>
      <c r="I807">
        <v>8789</v>
      </c>
      <c r="J807">
        <v>0</v>
      </c>
      <c r="K807">
        <v>8789</v>
      </c>
      <c r="L807">
        <v>0</v>
      </c>
      <c r="M807">
        <v>0</v>
      </c>
      <c r="N807">
        <v>0</v>
      </c>
      <c r="O807" t="s">
        <v>3303</v>
      </c>
      <c r="P807">
        <v>8789</v>
      </c>
    </row>
    <row r="808" spans="1:16" x14ac:dyDescent="0.35">
      <c r="A808" t="s">
        <v>4110</v>
      </c>
      <c r="B808" t="s">
        <v>3303</v>
      </c>
      <c r="C808" t="s">
        <v>3304</v>
      </c>
      <c r="D808">
        <v>7254</v>
      </c>
      <c r="E808">
        <v>0</v>
      </c>
      <c r="F808">
        <v>0</v>
      </c>
      <c r="G808">
        <v>7254</v>
      </c>
      <c r="H808">
        <v>1.04</v>
      </c>
      <c r="I808">
        <v>7544</v>
      </c>
      <c r="J808">
        <v>0</v>
      </c>
      <c r="K808">
        <v>7544</v>
      </c>
      <c r="L808">
        <v>0</v>
      </c>
      <c r="M808">
        <v>0</v>
      </c>
      <c r="N808">
        <v>0</v>
      </c>
      <c r="O808" t="s">
        <v>3303</v>
      </c>
      <c r="P808">
        <v>7544</v>
      </c>
    </row>
    <row r="809" spans="1:16" x14ac:dyDescent="0.35">
      <c r="A809" t="s">
        <v>4111</v>
      </c>
      <c r="B809" t="s">
        <v>3303</v>
      </c>
      <c r="C809" t="s">
        <v>3304</v>
      </c>
      <c r="D809">
        <v>2983</v>
      </c>
      <c r="E809">
        <v>0</v>
      </c>
      <c r="F809">
        <v>0</v>
      </c>
      <c r="G809">
        <v>2983</v>
      </c>
      <c r="H809">
        <v>1.04</v>
      </c>
      <c r="I809">
        <v>3102</v>
      </c>
      <c r="J809">
        <v>0</v>
      </c>
      <c r="K809">
        <v>3102</v>
      </c>
      <c r="L809">
        <v>0</v>
      </c>
      <c r="M809">
        <v>0</v>
      </c>
      <c r="N809">
        <v>0</v>
      </c>
      <c r="O809" t="s">
        <v>3303</v>
      </c>
      <c r="P809">
        <v>3102</v>
      </c>
    </row>
    <row r="810" spans="1:16" x14ac:dyDescent="0.35">
      <c r="A810" t="s">
        <v>4112</v>
      </c>
      <c r="B810" t="s">
        <v>3303</v>
      </c>
      <c r="C810" t="s">
        <v>3304</v>
      </c>
      <c r="D810">
        <v>20285</v>
      </c>
      <c r="E810">
        <v>0</v>
      </c>
      <c r="F810">
        <v>0</v>
      </c>
      <c r="G810">
        <v>20285</v>
      </c>
      <c r="H810">
        <v>1.04</v>
      </c>
      <c r="I810">
        <v>21096</v>
      </c>
      <c r="J810">
        <v>0</v>
      </c>
      <c r="K810">
        <v>21096</v>
      </c>
      <c r="L810">
        <v>0</v>
      </c>
      <c r="M810">
        <v>0</v>
      </c>
      <c r="N810">
        <v>0</v>
      </c>
      <c r="O810" t="s">
        <v>3303</v>
      </c>
      <c r="P810">
        <v>21096</v>
      </c>
    </row>
    <row r="811" spans="1:16" x14ac:dyDescent="0.35">
      <c r="A811" t="s">
        <v>4113</v>
      </c>
      <c r="B811" t="s">
        <v>3303</v>
      </c>
      <c r="C811" t="s">
        <v>3304</v>
      </c>
      <c r="D811">
        <v>16767</v>
      </c>
      <c r="E811">
        <v>0</v>
      </c>
      <c r="F811">
        <v>0</v>
      </c>
      <c r="G811">
        <v>16767</v>
      </c>
      <c r="H811">
        <v>1.04</v>
      </c>
      <c r="I811">
        <v>17438</v>
      </c>
      <c r="J811">
        <v>0</v>
      </c>
      <c r="K811">
        <v>17438</v>
      </c>
      <c r="L811">
        <v>0</v>
      </c>
      <c r="M811">
        <v>0</v>
      </c>
      <c r="N811">
        <v>0</v>
      </c>
      <c r="O811" t="s">
        <v>3303</v>
      </c>
      <c r="P811">
        <v>17438</v>
      </c>
    </row>
    <row r="812" spans="1:16" x14ac:dyDescent="0.35">
      <c r="A812" t="s">
        <v>4114</v>
      </c>
      <c r="B812" t="s">
        <v>3303</v>
      </c>
      <c r="C812" t="s">
        <v>3304</v>
      </c>
      <c r="D812">
        <v>57355</v>
      </c>
      <c r="E812">
        <v>0</v>
      </c>
      <c r="F812">
        <v>0</v>
      </c>
      <c r="G812">
        <v>57355</v>
      </c>
      <c r="H812">
        <v>1.04</v>
      </c>
      <c r="I812">
        <v>59649</v>
      </c>
      <c r="J812">
        <v>0</v>
      </c>
      <c r="K812">
        <v>59649</v>
      </c>
      <c r="L812">
        <v>0</v>
      </c>
      <c r="M812">
        <v>0</v>
      </c>
      <c r="N812">
        <v>0</v>
      </c>
      <c r="O812" t="s">
        <v>3303</v>
      </c>
      <c r="P812">
        <v>59649</v>
      </c>
    </row>
    <row r="813" spans="1:16" x14ac:dyDescent="0.35">
      <c r="A813" t="s">
        <v>4115</v>
      </c>
      <c r="B813" t="s">
        <v>3303</v>
      </c>
      <c r="C813" t="s">
        <v>3304</v>
      </c>
      <c r="D813">
        <v>3866</v>
      </c>
      <c r="E813">
        <v>0</v>
      </c>
      <c r="F813">
        <v>0</v>
      </c>
      <c r="G813">
        <v>3866</v>
      </c>
      <c r="H813">
        <v>1.04</v>
      </c>
      <c r="I813">
        <v>4021</v>
      </c>
      <c r="J813">
        <v>0</v>
      </c>
      <c r="K813">
        <v>4021</v>
      </c>
      <c r="L813">
        <v>0</v>
      </c>
      <c r="M813">
        <v>0</v>
      </c>
      <c r="N813">
        <v>0</v>
      </c>
      <c r="O813" t="s">
        <v>3303</v>
      </c>
      <c r="P813">
        <v>4021</v>
      </c>
    </row>
    <row r="814" spans="1:16" x14ac:dyDescent="0.35">
      <c r="A814" t="s">
        <v>4116</v>
      </c>
      <c r="B814" t="s">
        <v>3303</v>
      </c>
      <c r="C814" t="s">
        <v>3304</v>
      </c>
      <c r="D814">
        <v>9120</v>
      </c>
      <c r="E814">
        <v>0</v>
      </c>
      <c r="F814">
        <v>0</v>
      </c>
      <c r="G814">
        <v>9120</v>
      </c>
      <c r="H814">
        <v>1.04</v>
      </c>
      <c r="I814">
        <v>9485</v>
      </c>
      <c r="J814">
        <v>0</v>
      </c>
      <c r="K814">
        <v>9485</v>
      </c>
      <c r="L814">
        <v>0</v>
      </c>
      <c r="M814">
        <v>0</v>
      </c>
      <c r="N814">
        <v>0</v>
      </c>
      <c r="O814" t="s">
        <v>3303</v>
      </c>
      <c r="P814">
        <v>9485</v>
      </c>
    </row>
    <row r="815" spans="1:16" x14ac:dyDescent="0.35">
      <c r="A815" t="s">
        <v>4117</v>
      </c>
      <c r="B815" t="s">
        <v>3303</v>
      </c>
      <c r="C815" t="s">
        <v>3304</v>
      </c>
      <c r="D815">
        <v>4650</v>
      </c>
      <c r="E815">
        <v>0</v>
      </c>
      <c r="F815">
        <v>0</v>
      </c>
      <c r="G815">
        <v>4650</v>
      </c>
      <c r="H815">
        <v>1.04</v>
      </c>
      <c r="I815">
        <v>4836</v>
      </c>
      <c r="J815">
        <v>0</v>
      </c>
      <c r="K815">
        <v>4836</v>
      </c>
      <c r="L815">
        <v>0</v>
      </c>
      <c r="M815">
        <v>0</v>
      </c>
      <c r="N815">
        <v>0</v>
      </c>
      <c r="O815" t="s">
        <v>3303</v>
      </c>
      <c r="P815">
        <v>4836</v>
      </c>
    </row>
    <row r="816" spans="1:16" x14ac:dyDescent="0.35">
      <c r="A816" t="s">
        <v>4118</v>
      </c>
      <c r="B816" t="s">
        <v>3303</v>
      </c>
      <c r="C816" t="s">
        <v>3304</v>
      </c>
      <c r="D816">
        <v>11767</v>
      </c>
      <c r="E816">
        <v>0</v>
      </c>
      <c r="F816">
        <v>0</v>
      </c>
      <c r="G816">
        <v>11767</v>
      </c>
      <c r="H816">
        <v>1.04</v>
      </c>
      <c r="I816">
        <v>12238</v>
      </c>
      <c r="J816">
        <v>0</v>
      </c>
      <c r="K816">
        <v>12238</v>
      </c>
      <c r="L816">
        <v>0</v>
      </c>
      <c r="M816">
        <v>0</v>
      </c>
      <c r="N816">
        <v>0</v>
      </c>
      <c r="O816" t="s">
        <v>3303</v>
      </c>
      <c r="P816">
        <v>12238</v>
      </c>
    </row>
    <row r="817" spans="1:16" x14ac:dyDescent="0.35">
      <c r="A817" t="s">
        <v>4119</v>
      </c>
      <c r="B817" t="s">
        <v>3303</v>
      </c>
      <c r="C817" t="s">
        <v>3304</v>
      </c>
      <c r="D817">
        <v>6576</v>
      </c>
      <c r="E817">
        <v>0</v>
      </c>
      <c r="F817">
        <v>0</v>
      </c>
      <c r="G817">
        <v>6576</v>
      </c>
      <c r="H817">
        <v>1.04</v>
      </c>
      <c r="I817">
        <v>6839</v>
      </c>
      <c r="J817">
        <v>0</v>
      </c>
      <c r="K817">
        <v>6839</v>
      </c>
      <c r="L817">
        <v>0</v>
      </c>
      <c r="M817">
        <v>0</v>
      </c>
      <c r="N817">
        <v>0</v>
      </c>
      <c r="O817" t="s">
        <v>3303</v>
      </c>
      <c r="P817">
        <v>6839</v>
      </c>
    </row>
    <row r="818" spans="1:16" x14ac:dyDescent="0.35">
      <c r="A818" t="s">
        <v>4120</v>
      </c>
      <c r="B818" t="s">
        <v>3303</v>
      </c>
      <c r="C818" t="s">
        <v>3304</v>
      </c>
      <c r="D818">
        <v>17424</v>
      </c>
      <c r="E818">
        <v>0</v>
      </c>
      <c r="F818">
        <v>0</v>
      </c>
      <c r="G818">
        <v>17424</v>
      </c>
      <c r="H818">
        <v>1.04</v>
      </c>
      <c r="I818">
        <v>18121</v>
      </c>
      <c r="J818">
        <v>0</v>
      </c>
      <c r="K818">
        <v>18121</v>
      </c>
      <c r="L818">
        <v>0</v>
      </c>
      <c r="M818">
        <v>0</v>
      </c>
      <c r="N818">
        <v>0</v>
      </c>
      <c r="O818" t="s">
        <v>3303</v>
      </c>
      <c r="P818">
        <v>18121</v>
      </c>
    </row>
    <row r="819" spans="1:16" x14ac:dyDescent="0.35">
      <c r="A819" t="s">
        <v>4121</v>
      </c>
      <c r="B819" t="s">
        <v>3303</v>
      </c>
      <c r="C819" t="s">
        <v>3304</v>
      </c>
      <c r="D819">
        <v>7543</v>
      </c>
      <c r="E819">
        <v>0</v>
      </c>
      <c r="F819">
        <v>0</v>
      </c>
      <c r="G819">
        <v>7543</v>
      </c>
      <c r="H819">
        <v>1.04</v>
      </c>
      <c r="I819">
        <v>7845</v>
      </c>
      <c r="J819">
        <v>0</v>
      </c>
      <c r="K819">
        <v>7845</v>
      </c>
      <c r="L819">
        <v>0</v>
      </c>
      <c r="M819">
        <v>0</v>
      </c>
      <c r="N819">
        <v>0</v>
      </c>
      <c r="O819" t="s">
        <v>3303</v>
      </c>
      <c r="P819">
        <v>7845</v>
      </c>
    </row>
    <row r="820" spans="1:16" x14ac:dyDescent="0.35">
      <c r="A820" t="s">
        <v>4122</v>
      </c>
      <c r="B820" t="s">
        <v>3303</v>
      </c>
      <c r="C820" t="s">
        <v>3304</v>
      </c>
      <c r="D820">
        <v>21331</v>
      </c>
      <c r="E820">
        <v>0</v>
      </c>
      <c r="F820">
        <v>0</v>
      </c>
      <c r="G820">
        <v>21331</v>
      </c>
      <c r="H820">
        <v>1.04</v>
      </c>
      <c r="I820">
        <v>22184</v>
      </c>
      <c r="J820">
        <v>0</v>
      </c>
      <c r="K820">
        <v>22184</v>
      </c>
      <c r="L820">
        <v>0</v>
      </c>
      <c r="M820">
        <v>0</v>
      </c>
      <c r="N820">
        <v>0</v>
      </c>
      <c r="O820" t="s">
        <v>3303</v>
      </c>
      <c r="P820">
        <v>22184</v>
      </c>
    </row>
    <row r="821" spans="1:16" x14ac:dyDescent="0.35">
      <c r="A821" t="s">
        <v>4123</v>
      </c>
      <c r="B821" t="s">
        <v>3303</v>
      </c>
      <c r="C821" t="s">
        <v>3304</v>
      </c>
      <c r="D821">
        <v>8397</v>
      </c>
      <c r="E821">
        <v>0</v>
      </c>
      <c r="F821">
        <v>0</v>
      </c>
      <c r="G821">
        <v>8397</v>
      </c>
      <c r="H821">
        <v>1.04</v>
      </c>
      <c r="I821">
        <v>8733</v>
      </c>
      <c r="J821">
        <v>0</v>
      </c>
      <c r="K821">
        <v>8733</v>
      </c>
      <c r="L821">
        <v>0</v>
      </c>
      <c r="M821">
        <v>0</v>
      </c>
      <c r="N821">
        <v>0</v>
      </c>
      <c r="O821" t="s">
        <v>3303</v>
      </c>
      <c r="P821">
        <v>8733</v>
      </c>
    </row>
    <row r="822" spans="1:16" x14ac:dyDescent="0.35">
      <c r="A822" t="s">
        <v>4124</v>
      </c>
      <c r="B822" t="s">
        <v>3303</v>
      </c>
      <c r="C822" t="s">
        <v>3304</v>
      </c>
      <c r="D822">
        <v>18514</v>
      </c>
      <c r="E822">
        <v>0</v>
      </c>
      <c r="F822">
        <v>0</v>
      </c>
      <c r="G822">
        <v>18514</v>
      </c>
      <c r="H822">
        <v>1.04</v>
      </c>
      <c r="I822">
        <v>19255</v>
      </c>
      <c r="J822">
        <v>0</v>
      </c>
      <c r="K822">
        <v>19255</v>
      </c>
      <c r="L822">
        <v>0</v>
      </c>
      <c r="M822">
        <v>0</v>
      </c>
      <c r="N822">
        <v>0</v>
      </c>
      <c r="O822" t="s">
        <v>3303</v>
      </c>
      <c r="P822">
        <v>19255</v>
      </c>
    </row>
    <row r="823" spans="1:16" x14ac:dyDescent="0.35">
      <c r="A823" t="s">
        <v>4125</v>
      </c>
      <c r="B823" t="s">
        <v>3303</v>
      </c>
      <c r="C823" t="s">
        <v>3304</v>
      </c>
      <c r="D823">
        <v>2927</v>
      </c>
      <c r="E823">
        <v>0</v>
      </c>
      <c r="F823">
        <v>0</v>
      </c>
      <c r="G823">
        <v>2927</v>
      </c>
      <c r="H823">
        <v>1.04</v>
      </c>
      <c r="I823">
        <v>3044</v>
      </c>
      <c r="J823">
        <v>0</v>
      </c>
      <c r="K823">
        <v>3044</v>
      </c>
      <c r="L823">
        <v>0</v>
      </c>
      <c r="M823">
        <v>0</v>
      </c>
      <c r="N823">
        <v>0</v>
      </c>
      <c r="O823" t="s">
        <v>3303</v>
      </c>
      <c r="P823">
        <v>3044</v>
      </c>
    </row>
    <row r="824" spans="1:16" x14ac:dyDescent="0.35">
      <c r="A824" t="s">
        <v>4126</v>
      </c>
      <c r="B824" t="s">
        <v>3303</v>
      </c>
      <c r="C824" t="s">
        <v>3304</v>
      </c>
      <c r="D824">
        <v>8836</v>
      </c>
      <c r="E824">
        <v>0</v>
      </c>
      <c r="F824">
        <v>0</v>
      </c>
      <c r="G824">
        <v>8836</v>
      </c>
      <c r="H824">
        <v>1.04</v>
      </c>
      <c r="I824">
        <v>9189</v>
      </c>
      <c r="J824">
        <v>0</v>
      </c>
      <c r="K824">
        <v>9189</v>
      </c>
      <c r="L824">
        <v>0</v>
      </c>
      <c r="M824">
        <v>0</v>
      </c>
      <c r="N824">
        <v>0</v>
      </c>
      <c r="O824" t="s">
        <v>3303</v>
      </c>
      <c r="P824">
        <v>9189</v>
      </c>
    </row>
    <row r="825" spans="1:16" x14ac:dyDescent="0.35">
      <c r="A825" t="s">
        <v>4127</v>
      </c>
      <c r="B825" t="s">
        <v>3303</v>
      </c>
      <c r="C825" t="s">
        <v>3304</v>
      </c>
      <c r="D825">
        <v>6928</v>
      </c>
      <c r="E825">
        <v>0</v>
      </c>
      <c r="F825">
        <v>0</v>
      </c>
      <c r="G825">
        <v>6928</v>
      </c>
      <c r="H825">
        <v>1.04</v>
      </c>
      <c r="I825">
        <v>7205</v>
      </c>
      <c r="J825">
        <v>0</v>
      </c>
      <c r="K825">
        <v>7205</v>
      </c>
      <c r="L825">
        <v>0</v>
      </c>
      <c r="M825">
        <v>0</v>
      </c>
      <c r="N825">
        <v>0</v>
      </c>
      <c r="O825" t="s">
        <v>3303</v>
      </c>
      <c r="P825">
        <v>7205</v>
      </c>
    </row>
    <row r="826" spans="1:16" x14ac:dyDescent="0.35">
      <c r="A826" t="s">
        <v>4128</v>
      </c>
      <c r="B826" t="s">
        <v>3303</v>
      </c>
      <c r="C826" t="s">
        <v>3304</v>
      </c>
      <c r="D826">
        <v>27062</v>
      </c>
      <c r="E826">
        <v>0</v>
      </c>
      <c r="F826">
        <v>0</v>
      </c>
      <c r="G826">
        <v>27062</v>
      </c>
      <c r="H826">
        <v>1.04</v>
      </c>
      <c r="I826">
        <v>28144</v>
      </c>
      <c r="J826">
        <v>0</v>
      </c>
      <c r="K826">
        <v>28144</v>
      </c>
      <c r="L826">
        <v>0</v>
      </c>
      <c r="M826">
        <v>0</v>
      </c>
      <c r="N826">
        <v>0</v>
      </c>
      <c r="O826" t="s">
        <v>3303</v>
      </c>
      <c r="P826">
        <v>28144</v>
      </c>
    </row>
    <row r="827" spans="1:16" x14ac:dyDescent="0.35">
      <c r="A827" t="s">
        <v>4129</v>
      </c>
      <c r="B827" t="s">
        <v>3303</v>
      </c>
      <c r="C827" t="s">
        <v>3304</v>
      </c>
      <c r="D827">
        <v>2751</v>
      </c>
      <c r="E827">
        <v>0</v>
      </c>
      <c r="F827">
        <v>0</v>
      </c>
      <c r="G827">
        <v>2751</v>
      </c>
      <c r="H827">
        <v>1.04</v>
      </c>
      <c r="I827">
        <v>2861</v>
      </c>
      <c r="J827">
        <v>0</v>
      </c>
      <c r="K827">
        <v>2861</v>
      </c>
      <c r="L827">
        <v>0</v>
      </c>
      <c r="M827">
        <v>0</v>
      </c>
      <c r="N827">
        <v>0</v>
      </c>
      <c r="O827" t="s">
        <v>3303</v>
      </c>
      <c r="P827">
        <v>2861</v>
      </c>
    </row>
    <row r="828" spans="1:16" x14ac:dyDescent="0.35">
      <c r="A828" t="s">
        <v>4130</v>
      </c>
      <c r="B828" t="s">
        <v>3303</v>
      </c>
      <c r="C828" t="s">
        <v>3304</v>
      </c>
      <c r="D828">
        <v>12236</v>
      </c>
      <c r="E828">
        <v>0</v>
      </c>
      <c r="F828">
        <v>0</v>
      </c>
      <c r="G828">
        <v>12236</v>
      </c>
      <c r="H828">
        <v>1.04</v>
      </c>
      <c r="I828">
        <v>12725</v>
      </c>
      <c r="J828">
        <v>0</v>
      </c>
      <c r="K828">
        <v>12725</v>
      </c>
      <c r="L828">
        <v>0</v>
      </c>
      <c r="M828">
        <v>0</v>
      </c>
      <c r="N828">
        <v>0</v>
      </c>
      <c r="O828" t="s">
        <v>3303</v>
      </c>
      <c r="P828">
        <v>12725</v>
      </c>
    </row>
    <row r="829" spans="1:16" x14ac:dyDescent="0.35">
      <c r="A829" t="s">
        <v>4131</v>
      </c>
      <c r="B829" t="s">
        <v>3303</v>
      </c>
      <c r="C829" t="s">
        <v>3304</v>
      </c>
      <c r="D829">
        <v>6194</v>
      </c>
      <c r="E829">
        <v>0</v>
      </c>
      <c r="F829">
        <v>0</v>
      </c>
      <c r="G829">
        <v>6194</v>
      </c>
      <c r="H829">
        <v>1.04</v>
      </c>
      <c r="I829">
        <v>6442</v>
      </c>
      <c r="J829">
        <v>0</v>
      </c>
      <c r="K829">
        <v>6442</v>
      </c>
      <c r="L829">
        <v>0</v>
      </c>
      <c r="M829">
        <v>0</v>
      </c>
      <c r="N829">
        <v>0</v>
      </c>
      <c r="O829" t="s">
        <v>3303</v>
      </c>
      <c r="P829">
        <v>6442</v>
      </c>
    </row>
    <row r="830" spans="1:16" x14ac:dyDescent="0.35">
      <c r="A830" t="s">
        <v>4132</v>
      </c>
      <c r="B830" t="s">
        <v>3303</v>
      </c>
      <c r="C830" t="s">
        <v>3304</v>
      </c>
      <c r="D830">
        <v>17350</v>
      </c>
      <c r="E830">
        <v>0</v>
      </c>
      <c r="F830">
        <v>0</v>
      </c>
      <c r="G830">
        <v>17350</v>
      </c>
      <c r="H830">
        <v>1.04</v>
      </c>
      <c r="I830">
        <v>18044</v>
      </c>
      <c r="J830">
        <v>0</v>
      </c>
      <c r="K830">
        <v>18044</v>
      </c>
      <c r="L830">
        <v>0</v>
      </c>
      <c r="M830">
        <v>0</v>
      </c>
      <c r="N830">
        <v>0</v>
      </c>
      <c r="O830" t="s">
        <v>3303</v>
      </c>
      <c r="P830">
        <v>18044</v>
      </c>
    </row>
    <row r="831" spans="1:16" x14ac:dyDescent="0.35">
      <c r="A831" t="s">
        <v>4133</v>
      </c>
      <c r="B831" t="s">
        <v>3303</v>
      </c>
      <c r="C831" t="s">
        <v>3304</v>
      </c>
      <c r="D831">
        <v>37975</v>
      </c>
      <c r="E831">
        <v>0</v>
      </c>
      <c r="F831">
        <v>0</v>
      </c>
      <c r="G831">
        <v>37975</v>
      </c>
      <c r="H831">
        <v>1.04</v>
      </c>
      <c r="I831">
        <v>39494</v>
      </c>
      <c r="J831">
        <v>0</v>
      </c>
      <c r="K831">
        <v>39494</v>
      </c>
      <c r="L831">
        <v>0</v>
      </c>
      <c r="M831">
        <v>0</v>
      </c>
      <c r="N831">
        <v>0</v>
      </c>
      <c r="O831" t="s">
        <v>3303</v>
      </c>
      <c r="P831">
        <v>39494</v>
      </c>
    </row>
    <row r="832" spans="1:16" x14ac:dyDescent="0.35">
      <c r="A832" t="s">
        <v>4134</v>
      </c>
      <c r="B832" t="s">
        <v>3303</v>
      </c>
      <c r="C832" t="s">
        <v>3304</v>
      </c>
      <c r="D832">
        <v>19965</v>
      </c>
      <c r="E832">
        <v>0</v>
      </c>
      <c r="F832">
        <v>0</v>
      </c>
      <c r="G832">
        <v>19965</v>
      </c>
      <c r="H832">
        <v>1.04</v>
      </c>
      <c r="I832">
        <v>20764</v>
      </c>
      <c r="J832">
        <v>0</v>
      </c>
      <c r="K832">
        <v>20764</v>
      </c>
      <c r="L832">
        <v>0</v>
      </c>
      <c r="M832">
        <v>0</v>
      </c>
      <c r="N832">
        <v>0</v>
      </c>
      <c r="O832" t="s">
        <v>3303</v>
      </c>
      <c r="P832">
        <v>20764</v>
      </c>
    </row>
    <row r="833" spans="1:16" x14ac:dyDescent="0.35">
      <c r="A833" t="s">
        <v>4135</v>
      </c>
      <c r="B833" t="s">
        <v>2533</v>
      </c>
      <c r="C833" t="s">
        <v>3376</v>
      </c>
      <c r="D833" t="s">
        <v>3303</v>
      </c>
      <c r="E833" t="s">
        <v>3303</v>
      </c>
      <c r="F833" t="s">
        <v>3303</v>
      </c>
      <c r="G833" t="s">
        <v>3303</v>
      </c>
      <c r="H833">
        <v>1.04</v>
      </c>
      <c r="I833" t="s">
        <v>3303</v>
      </c>
      <c r="J833" t="s">
        <v>3303</v>
      </c>
      <c r="K833">
        <v>812607</v>
      </c>
      <c r="L833" t="s">
        <v>3303</v>
      </c>
      <c r="M833" t="s">
        <v>3303</v>
      </c>
      <c r="N833" t="s">
        <v>3303</v>
      </c>
      <c r="O833" t="s">
        <v>3303</v>
      </c>
      <c r="P833">
        <v>851226</v>
      </c>
    </row>
    <row r="834" spans="1:16" x14ac:dyDescent="0.35">
      <c r="A834" t="s">
        <v>4136</v>
      </c>
      <c r="B834" t="s">
        <v>3303</v>
      </c>
      <c r="C834" t="s">
        <v>3304</v>
      </c>
      <c r="D834">
        <v>5063</v>
      </c>
      <c r="E834">
        <v>0</v>
      </c>
      <c r="F834">
        <v>0</v>
      </c>
      <c r="G834">
        <v>5063</v>
      </c>
      <c r="H834">
        <v>1.04</v>
      </c>
      <c r="I834">
        <v>5266</v>
      </c>
      <c r="J834">
        <v>0</v>
      </c>
      <c r="K834">
        <v>5266</v>
      </c>
      <c r="L834">
        <v>0</v>
      </c>
      <c r="M834">
        <v>0</v>
      </c>
      <c r="N834">
        <v>0</v>
      </c>
      <c r="O834" t="s">
        <v>3303</v>
      </c>
      <c r="P834">
        <v>5266</v>
      </c>
    </row>
    <row r="835" spans="1:16" x14ac:dyDescent="0.35">
      <c r="A835" t="s">
        <v>4137</v>
      </c>
      <c r="B835" t="s">
        <v>3303</v>
      </c>
      <c r="C835" t="s">
        <v>3304</v>
      </c>
      <c r="D835">
        <v>55720</v>
      </c>
      <c r="E835">
        <v>0</v>
      </c>
      <c r="F835">
        <v>0</v>
      </c>
      <c r="G835">
        <v>55720</v>
      </c>
      <c r="H835">
        <v>1.04</v>
      </c>
      <c r="I835">
        <v>57949</v>
      </c>
      <c r="J835">
        <v>0</v>
      </c>
      <c r="K835">
        <v>57949</v>
      </c>
      <c r="L835">
        <v>0</v>
      </c>
      <c r="M835">
        <v>0</v>
      </c>
      <c r="N835">
        <v>0</v>
      </c>
      <c r="O835" t="s">
        <v>3303</v>
      </c>
      <c r="P835">
        <v>57949</v>
      </c>
    </row>
    <row r="836" spans="1:16" x14ac:dyDescent="0.35">
      <c r="A836" t="s">
        <v>4138</v>
      </c>
      <c r="B836" t="s">
        <v>3303</v>
      </c>
      <c r="C836" t="s">
        <v>3304</v>
      </c>
      <c r="D836">
        <v>12826</v>
      </c>
      <c r="E836">
        <v>0</v>
      </c>
      <c r="F836">
        <v>0</v>
      </c>
      <c r="G836">
        <v>12826</v>
      </c>
      <c r="H836">
        <v>1.04</v>
      </c>
      <c r="I836">
        <v>13339</v>
      </c>
      <c r="J836">
        <v>0</v>
      </c>
      <c r="K836">
        <v>13339</v>
      </c>
      <c r="L836">
        <v>0</v>
      </c>
      <c r="M836">
        <v>0</v>
      </c>
      <c r="N836">
        <v>0</v>
      </c>
      <c r="O836" t="s">
        <v>3303</v>
      </c>
      <c r="P836">
        <v>13339</v>
      </c>
    </row>
    <row r="837" spans="1:16" x14ac:dyDescent="0.35">
      <c r="A837" t="s">
        <v>4139</v>
      </c>
      <c r="B837" t="s">
        <v>3303</v>
      </c>
      <c r="C837" t="s">
        <v>3304</v>
      </c>
      <c r="D837">
        <v>137100</v>
      </c>
      <c r="E837">
        <v>0</v>
      </c>
      <c r="F837">
        <v>0</v>
      </c>
      <c r="G837">
        <v>137100</v>
      </c>
      <c r="H837">
        <v>1.04</v>
      </c>
      <c r="I837">
        <v>142584</v>
      </c>
      <c r="J837">
        <v>0</v>
      </c>
      <c r="K837">
        <v>142584</v>
      </c>
      <c r="L837">
        <v>0</v>
      </c>
      <c r="M837">
        <v>0</v>
      </c>
      <c r="N837">
        <v>0</v>
      </c>
      <c r="O837" t="s">
        <v>3303</v>
      </c>
      <c r="P837">
        <v>142584</v>
      </c>
    </row>
    <row r="838" spans="1:16" x14ac:dyDescent="0.35">
      <c r="A838" t="s">
        <v>4140</v>
      </c>
      <c r="B838" t="s">
        <v>3303</v>
      </c>
      <c r="C838" t="s">
        <v>3304</v>
      </c>
      <c r="D838">
        <v>64810</v>
      </c>
      <c r="E838">
        <v>0</v>
      </c>
      <c r="F838">
        <v>0</v>
      </c>
      <c r="G838">
        <v>64810</v>
      </c>
      <c r="H838">
        <v>1.04</v>
      </c>
      <c r="I838">
        <v>67402</v>
      </c>
      <c r="J838">
        <v>0</v>
      </c>
      <c r="K838">
        <v>67402</v>
      </c>
      <c r="L838">
        <v>0</v>
      </c>
      <c r="M838">
        <v>0</v>
      </c>
      <c r="N838">
        <v>0</v>
      </c>
      <c r="O838" t="s">
        <v>3303</v>
      </c>
      <c r="P838">
        <v>67402</v>
      </c>
    </row>
    <row r="839" spans="1:16" x14ac:dyDescent="0.35">
      <c r="A839" t="s">
        <v>4141</v>
      </c>
      <c r="B839" t="s">
        <v>3303</v>
      </c>
      <c r="C839" t="s">
        <v>3304</v>
      </c>
      <c r="D839">
        <v>909348</v>
      </c>
      <c r="E839">
        <v>0</v>
      </c>
      <c r="F839">
        <v>0</v>
      </c>
      <c r="G839">
        <v>909348</v>
      </c>
      <c r="H839">
        <v>1.04</v>
      </c>
      <c r="I839">
        <v>945722</v>
      </c>
      <c r="J839">
        <v>0</v>
      </c>
      <c r="K839">
        <v>945722</v>
      </c>
      <c r="L839">
        <v>43658</v>
      </c>
      <c r="M839">
        <v>0</v>
      </c>
      <c r="N839">
        <v>0</v>
      </c>
      <c r="O839" t="s">
        <v>3303</v>
      </c>
      <c r="P839">
        <v>989380</v>
      </c>
    </row>
    <row r="840" spans="1:16" x14ac:dyDescent="0.35">
      <c r="A840" t="s">
        <v>4142</v>
      </c>
      <c r="B840" t="s">
        <v>3303</v>
      </c>
      <c r="C840" t="s">
        <v>3304</v>
      </c>
      <c r="D840">
        <v>5831926</v>
      </c>
      <c r="E840">
        <v>0</v>
      </c>
      <c r="F840">
        <v>0</v>
      </c>
      <c r="G840">
        <v>5831926</v>
      </c>
      <c r="H840">
        <v>1.04</v>
      </c>
      <c r="I840">
        <v>6065203</v>
      </c>
      <c r="J840">
        <v>0</v>
      </c>
      <c r="K840">
        <v>6065203</v>
      </c>
      <c r="L840">
        <v>0</v>
      </c>
      <c r="M840">
        <v>0</v>
      </c>
      <c r="N840">
        <v>0</v>
      </c>
      <c r="O840" t="s">
        <v>3303</v>
      </c>
      <c r="P840">
        <v>6065203</v>
      </c>
    </row>
    <row r="841" spans="1:16" x14ac:dyDescent="0.35">
      <c r="A841" t="s">
        <v>4143</v>
      </c>
      <c r="B841" t="s">
        <v>2533</v>
      </c>
      <c r="C841" t="s">
        <v>3376</v>
      </c>
      <c r="D841" t="s">
        <v>3303</v>
      </c>
      <c r="E841" t="s">
        <v>3303</v>
      </c>
      <c r="F841" t="s">
        <v>3303</v>
      </c>
      <c r="G841" t="s">
        <v>3303</v>
      </c>
      <c r="H841">
        <v>1.04</v>
      </c>
      <c r="I841" t="s">
        <v>3303</v>
      </c>
      <c r="J841" t="s">
        <v>3303</v>
      </c>
      <c r="K841">
        <v>0</v>
      </c>
      <c r="L841" t="s">
        <v>3303</v>
      </c>
      <c r="M841" t="s">
        <v>3303</v>
      </c>
      <c r="N841" t="s">
        <v>3303</v>
      </c>
      <c r="O841" t="s">
        <v>3303</v>
      </c>
      <c r="P841">
        <v>0</v>
      </c>
    </row>
    <row r="842" spans="1:16" x14ac:dyDescent="0.35">
      <c r="A842" t="s">
        <v>4144</v>
      </c>
      <c r="B842" t="s">
        <v>2835</v>
      </c>
      <c r="C842" t="s">
        <v>3376</v>
      </c>
      <c r="D842" t="s">
        <v>3303</v>
      </c>
      <c r="E842" t="s">
        <v>3303</v>
      </c>
      <c r="F842" t="s">
        <v>3303</v>
      </c>
      <c r="G842" t="s">
        <v>3303</v>
      </c>
      <c r="H842">
        <v>1.04</v>
      </c>
      <c r="I842" t="s">
        <v>3303</v>
      </c>
      <c r="J842" t="s">
        <v>3303</v>
      </c>
      <c r="K842">
        <v>0</v>
      </c>
      <c r="L842" t="s">
        <v>3303</v>
      </c>
      <c r="M842" t="s">
        <v>3303</v>
      </c>
      <c r="N842" t="s">
        <v>3303</v>
      </c>
      <c r="O842" t="s">
        <v>3303</v>
      </c>
      <c r="P842">
        <v>0</v>
      </c>
    </row>
    <row r="843" spans="1:16" x14ac:dyDescent="0.35">
      <c r="A843" t="s">
        <v>4145</v>
      </c>
      <c r="B843" t="s">
        <v>3303</v>
      </c>
      <c r="C843" t="s">
        <v>3304</v>
      </c>
      <c r="D843">
        <v>773097</v>
      </c>
      <c r="E843">
        <v>0</v>
      </c>
      <c r="F843">
        <v>0</v>
      </c>
      <c r="G843">
        <v>773097</v>
      </c>
      <c r="H843">
        <v>1.04</v>
      </c>
      <c r="I843">
        <v>804021</v>
      </c>
      <c r="J843">
        <v>0</v>
      </c>
      <c r="K843">
        <v>804021</v>
      </c>
      <c r="L843">
        <v>0</v>
      </c>
      <c r="M843">
        <v>0</v>
      </c>
      <c r="N843">
        <v>0</v>
      </c>
      <c r="O843" t="s">
        <v>3303</v>
      </c>
      <c r="P843">
        <v>804021</v>
      </c>
    </row>
    <row r="844" spans="1:16" x14ac:dyDescent="0.35">
      <c r="A844" t="s">
        <v>4146</v>
      </c>
      <c r="B844" t="s">
        <v>2533</v>
      </c>
      <c r="C844" t="s">
        <v>3376</v>
      </c>
      <c r="D844" t="s">
        <v>3303</v>
      </c>
      <c r="E844" t="s">
        <v>3303</v>
      </c>
      <c r="F844" t="s">
        <v>3303</v>
      </c>
      <c r="G844" t="s">
        <v>3303</v>
      </c>
      <c r="H844">
        <v>1.04</v>
      </c>
      <c r="I844" t="s">
        <v>3303</v>
      </c>
      <c r="J844" t="s">
        <v>3303</v>
      </c>
      <c r="K844">
        <v>211174</v>
      </c>
      <c r="L844" t="s">
        <v>3303</v>
      </c>
      <c r="M844" t="s">
        <v>3303</v>
      </c>
      <c r="N844" t="s">
        <v>3303</v>
      </c>
      <c r="O844" t="s">
        <v>3303</v>
      </c>
      <c r="P844">
        <v>211174</v>
      </c>
    </row>
    <row r="845" spans="1:16" x14ac:dyDescent="0.35">
      <c r="A845" t="s">
        <v>4147</v>
      </c>
      <c r="B845" t="s">
        <v>2533</v>
      </c>
      <c r="C845" t="s">
        <v>3376</v>
      </c>
      <c r="D845" t="s">
        <v>3303</v>
      </c>
      <c r="E845" t="s">
        <v>3303</v>
      </c>
      <c r="F845" t="s">
        <v>3303</v>
      </c>
      <c r="G845" t="s">
        <v>3303</v>
      </c>
      <c r="H845">
        <v>1.04</v>
      </c>
      <c r="I845" t="s">
        <v>3303</v>
      </c>
      <c r="J845" t="s">
        <v>3303</v>
      </c>
      <c r="K845">
        <v>199244</v>
      </c>
      <c r="L845" t="s">
        <v>3303</v>
      </c>
      <c r="M845" t="s">
        <v>3303</v>
      </c>
      <c r="N845" t="s">
        <v>3303</v>
      </c>
      <c r="O845" t="s">
        <v>3303</v>
      </c>
      <c r="P845">
        <v>199244</v>
      </c>
    </row>
    <row r="846" spans="1:16" x14ac:dyDescent="0.35">
      <c r="A846" t="s">
        <v>4148</v>
      </c>
      <c r="B846" t="s">
        <v>3303</v>
      </c>
      <c r="C846" t="s">
        <v>3304</v>
      </c>
      <c r="D846">
        <v>4982392</v>
      </c>
      <c r="E846">
        <v>0</v>
      </c>
      <c r="F846">
        <v>0</v>
      </c>
      <c r="G846">
        <v>4982392</v>
      </c>
      <c r="H846">
        <v>1.04</v>
      </c>
      <c r="I846">
        <v>5181688</v>
      </c>
      <c r="J846">
        <v>0</v>
      </c>
      <c r="K846">
        <v>5181688</v>
      </c>
      <c r="L846">
        <v>381698</v>
      </c>
      <c r="M846">
        <v>161047</v>
      </c>
      <c r="N846">
        <v>485373</v>
      </c>
      <c r="O846" t="s">
        <v>3303</v>
      </c>
      <c r="P846">
        <v>6209806</v>
      </c>
    </row>
    <row r="847" spans="1:16" x14ac:dyDescent="0.35">
      <c r="A847" t="s">
        <v>4149</v>
      </c>
      <c r="B847" t="s">
        <v>3303</v>
      </c>
      <c r="C847" t="s">
        <v>3304</v>
      </c>
      <c r="D847">
        <v>61472</v>
      </c>
      <c r="E847">
        <v>0</v>
      </c>
      <c r="F847">
        <v>0</v>
      </c>
      <c r="G847">
        <v>61472</v>
      </c>
      <c r="H847">
        <v>1.04</v>
      </c>
      <c r="I847">
        <v>63931</v>
      </c>
      <c r="J847">
        <v>0</v>
      </c>
      <c r="K847">
        <v>63931</v>
      </c>
      <c r="L847">
        <v>0</v>
      </c>
      <c r="M847">
        <v>0</v>
      </c>
      <c r="N847">
        <v>0</v>
      </c>
      <c r="O847" t="s">
        <v>3303</v>
      </c>
      <c r="P847">
        <v>63931</v>
      </c>
    </row>
    <row r="848" spans="1:16" x14ac:dyDescent="0.35">
      <c r="A848" t="s">
        <v>4150</v>
      </c>
      <c r="B848" t="s">
        <v>3303</v>
      </c>
      <c r="C848" t="s">
        <v>3304</v>
      </c>
      <c r="D848">
        <v>20405</v>
      </c>
      <c r="E848">
        <v>0</v>
      </c>
      <c r="F848">
        <v>0</v>
      </c>
      <c r="G848">
        <v>20405</v>
      </c>
      <c r="H848">
        <v>1.04</v>
      </c>
      <c r="I848">
        <v>21221</v>
      </c>
      <c r="J848">
        <v>0</v>
      </c>
      <c r="K848">
        <v>21221</v>
      </c>
      <c r="L848">
        <v>0</v>
      </c>
      <c r="M848">
        <v>0</v>
      </c>
      <c r="N848">
        <v>0</v>
      </c>
      <c r="O848" t="s">
        <v>3303</v>
      </c>
      <c r="P848">
        <v>21221</v>
      </c>
    </row>
    <row r="849" spans="1:16" x14ac:dyDescent="0.35">
      <c r="A849" t="s">
        <v>4151</v>
      </c>
      <c r="B849" t="s">
        <v>3303</v>
      </c>
      <c r="C849" t="s">
        <v>3304</v>
      </c>
      <c r="D849">
        <v>84368</v>
      </c>
      <c r="E849">
        <v>0</v>
      </c>
      <c r="F849">
        <v>0</v>
      </c>
      <c r="G849">
        <v>84368</v>
      </c>
      <c r="H849">
        <v>1.04</v>
      </c>
      <c r="I849">
        <v>87743</v>
      </c>
      <c r="J849">
        <v>0</v>
      </c>
      <c r="K849">
        <v>87743</v>
      </c>
      <c r="L849">
        <v>0</v>
      </c>
      <c r="M849">
        <v>0</v>
      </c>
      <c r="N849">
        <v>0</v>
      </c>
      <c r="O849" t="s">
        <v>3303</v>
      </c>
      <c r="P849">
        <v>87743</v>
      </c>
    </row>
    <row r="850" spans="1:16" x14ac:dyDescent="0.35">
      <c r="A850" t="s">
        <v>4152</v>
      </c>
      <c r="B850" t="s">
        <v>3303</v>
      </c>
      <c r="C850" t="s">
        <v>3304</v>
      </c>
      <c r="D850">
        <v>25277</v>
      </c>
      <c r="E850">
        <v>0</v>
      </c>
      <c r="F850">
        <v>0</v>
      </c>
      <c r="G850">
        <v>25277</v>
      </c>
      <c r="H850">
        <v>1.04</v>
      </c>
      <c r="I850">
        <v>26288</v>
      </c>
      <c r="J850">
        <v>0</v>
      </c>
      <c r="K850">
        <v>26288</v>
      </c>
      <c r="L850">
        <v>0</v>
      </c>
      <c r="M850">
        <v>0</v>
      </c>
      <c r="N850">
        <v>0</v>
      </c>
      <c r="O850" t="s">
        <v>3303</v>
      </c>
      <c r="P850">
        <v>26288</v>
      </c>
    </row>
    <row r="851" spans="1:16" x14ac:dyDescent="0.35">
      <c r="A851" t="s">
        <v>4153</v>
      </c>
      <c r="B851" t="s">
        <v>3303</v>
      </c>
      <c r="C851" t="s">
        <v>3304</v>
      </c>
      <c r="D851">
        <v>22873</v>
      </c>
      <c r="E851">
        <v>0</v>
      </c>
      <c r="F851">
        <v>0</v>
      </c>
      <c r="G851">
        <v>22873</v>
      </c>
      <c r="H851">
        <v>1.04</v>
      </c>
      <c r="I851">
        <v>23788</v>
      </c>
      <c r="J851">
        <v>0</v>
      </c>
      <c r="K851">
        <v>23788</v>
      </c>
      <c r="L851">
        <v>0</v>
      </c>
      <c r="M851">
        <v>0</v>
      </c>
      <c r="N851">
        <v>0</v>
      </c>
      <c r="O851" t="s">
        <v>3303</v>
      </c>
      <c r="P851">
        <v>23788</v>
      </c>
    </row>
    <row r="852" spans="1:16" x14ac:dyDescent="0.35">
      <c r="A852" t="s">
        <v>4154</v>
      </c>
      <c r="B852" t="s">
        <v>3303</v>
      </c>
      <c r="C852" t="s">
        <v>3304</v>
      </c>
      <c r="D852">
        <v>24363</v>
      </c>
      <c r="E852">
        <v>0</v>
      </c>
      <c r="F852">
        <v>0</v>
      </c>
      <c r="G852">
        <v>24363</v>
      </c>
      <c r="H852">
        <v>1.04</v>
      </c>
      <c r="I852">
        <v>25338</v>
      </c>
      <c r="J852">
        <v>0</v>
      </c>
      <c r="K852">
        <v>25338</v>
      </c>
      <c r="L852">
        <v>0</v>
      </c>
      <c r="M852">
        <v>0</v>
      </c>
      <c r="N852">
        <v>0</v>
      </c>
      <c r="O852" t="s">
        <v>3303</v>
      </c>
      <c r="P852">
        <v>25338</v>
      </c>
    </row>
    <row r="853" spans="1:16" x14ac:dyDescent="0.35">
      <c r="A853" t="s">
        <v>4155</v>
      </c>
      <c r="B853" t="s">
        <v>3303</v>
      </c>
      <c r="C853" t="s">
        <v>3304</v>
      </c>
      <c r="D853">
        <v>30592</v>
      </c>
      <c r="E853">
        <v>0</v>
      </c>
      <c r="F853">
        <v>0</v>
      </c>
      <c r="G853">
        <v>30592</v>
      </c>
      <c r="H853">
        <v>1.04</v>
      </c>
      <c r="I853">
        <v>31816</v>
      </c>
      <c r="J853">
        <v>0</v>
      </c>
      <c r="K853">
        <v>31816</v>
      </c>
      <c r="L853">
        <v>0</v>
      </c>
      <c r="M853">
        <v>0</v>
      </c>
      <c r="N853">
        <v>0</v>
      </c>
      <c r="O853" t="s">
        <v>3303</v>
      </c>
      <c r="P853">
        <v>31816</v>
      </c>
    </row>
    <row r="854" spans="1:16" x14ac:dyDescent="0.35">
      <c r="A854" t="s">
        <v>4156</v>
      </c>
      <c r="B854" t="s">
        <v>3303</v>
      </c>
      <c r="C854" t="s">
        <v>3304</v>
      </c>
      <c r="D854">
        <v>22064</v>
      </c>
      <c r="E854">
        <v>0</v>
      </c>
      <c r="F854">
        <v>0</v>
      </c>
      <c r="G854">
        <v>22064</v>
      </c>
      <c r="H854">
        <v>1.04</v>
      </c>
      <c r="I854">
        <v>22947</v>
      </c>
      <c r="J854">
        <v>0</v>
      </c>
      <c r="K854">
        <v>22947</v>
      </c>
      <c r="L854">
        <v>0</v>
      </c>
      <c r="M854">
        <v>0</v>
      </c>
      <c r="N854">
        <v>0</v>
      </c>
      <c r="O854" t="s">
        <v>3303</v>
      </c>
      <c r="P854">
        <v>22947</v>
      </c>
    </row>
    <row r="855" spans="1:16" x14ac:dyDescent="0.35">
      <c r="A855" t="s">
        <v>4157</v>
      </c>
      <c r="B855" t="s">
        <v>3303</v>
      </c>
      <c r="C855" t="s">
        <v>3304</v>
      </c>
      <c r="D855">
        <v>23044</v>
      </c>
      <c r="E855">
        <v>0</v>
      </c>
      <c r="F855">
        <v>0</v>
      </c>
      <c r="G855">
        <v>23044</v>
      </c>
      <c r="H855">
        <v>1.04</v>
      </c>
      <c r="I855">
        <v>23966</v>
      </c>
      <c r="J855">
        <v>0</v>
      </c>
      <c r="K855">
        <v>23966</v>
      </c>
      <c r="L855">
        <v>0</v>
      </c>
      <c r="M855">
        <v>0</v>
      </c>
      <c r="N855">
        <v>0</v>
      </c>
      <c r="O855" t="s">
        <v>3303</v>
      </c>
      <c r="P855">
        <v>23966</v>
      </c>
    </row>
    <row r="856" spans="1:16" x14ac:dyDescent="0.35">
      <c r="A856" t="s">
        <v>4158</v>
      </c>
      <c r="B856" t="s">
        <v>3303</v>
      </c>
      <c r="C856" t="s">
        <v>3304</v>
      </c>
      <c r="D856">
        <v>7784</v>
      </c>
      <c r="E856">
        <v>0</v>
      </c>
      <c r="F856">
        <v>0</v>
      </c>
      <c r="G856">
        <v>7784</v>
      </c>
      <c r="H856">
        <v>1.04</v>
      </c>
      <c r="I856">
        <v>8095</v>
      </c>
      <c r="J856">
        <v>0</v>
      </c>
      <c r="K856">
        <v>8095</v>
      </c>
      <c r="L856">
        <v>0</v>
      </c>
      <c r="M856">
        <v>0</v>
      </c>
      <c r="N856">
        <v>0</v>
      </c>
      <c r="O856" t="s">
        <v>3303</v>
      </c>
      <c r="P856">
        <v>8095</v>
      </c>
    </row>
    <row r="857" spans="1:16" x14ac:dyDescent="0.35">
      <c r="A857" t="s">
        <v>4159</v>
      </c>
      <c r="B857" t="s">
        <v>3303</v>
      </c>
      <c r="C857" t="s">
        <v>3304</v>
      </c>
      <c r="D857">
        <v>208786</v>
      </c>
      <c r="E857">
        <v>0</v>
      </c>
      <c r="F857">
        <v>0</v>
      </c>
      <c r="G857">
        <v>208786</v>
      </c>
      <c r="H857">
        <v>1.04</v>
      </c>
      <c r="I857">
        <v>217137</v>
      </c>
      <c r="J857">
        <v>0</v>
      </c>
      <c r="K857">
        <v>217137</v>
      </c>
      <c r="L857">
        <v>0</v>
      </c>
      <c r="M857">
        <v>0</v>
      </c>
      <c r="N857">
        <v>0</v>
      </c>
      <c r="O857" t="s">
        <v>3303</v>
      </c>
      <c r="P857">
        <v>217137</v>
      </c>
    </row>
    <row r="858" spans="1:16" x14ac:dyDescent="0.35">
      <c r="A858" t="s">
        <v>4160</v>
      </c>
      <c r="B858" t="s">
        <v>3303</v>
      </c>
      <c r="C858" t="s">
        <v>3304</v>
      </c>
      <c r="D858">
        <v>55241</v>
      </c>
      <c r="E858">
        <v>0</v>
      </c>
      <c r="F858">
        <v>0</v>
      </c>
      <c r="G858">
        <v>55241</v>
      </c>
      <c r="H858">
        <v>1.04</v>
      </c>
      <c r="I858">
        <v>57451</v>
      </c>
      <c r="J858">
        <v>0</v>
      </c>
      <c r="K858">
        <v>57451</v>
      </c>
      <c r="L858">
        <v>0</v>
      </c>
      <c r="M858">
        <v>0</v>
      </c>
      <c r="N858">
        <v>0</v>
      </c>
      <c r="O858" t="s">
        <v>3303</v>
      </c>
      <c r="P858">
        <v>57451</v>
      </c>
    </row>
    <row r="859" spans="1:16" x14ac:dyDescent="0.35">
      <c r="A859" t="s">
        <v>4161</v>
      </c>
      <c r="B859" t="s">
        <v>3303</v>
      </c>
      <c r="C859" t="s">
        <v>3304</v>
      </c>
      <c r="D859">
        <v>41922</v>
      </c>
      <c r="E859">
        <v>0</v>
      </c>
      <c r="F859">
        <v>0</v>
      </c>
      <c r="G859">
        <v>41922</v>
      </c>
      <c r="H859">
        <v>1.04</v>
      </c>
      <c r="I859">
        <v>43599</v>
      </c>
      <c r="J859">
        <v>0</v>
      </c>
      <c r="K859">
        <v>43599</v>
      </c>
      <c r="L859">
        <v>0</v>
      </c>
      <c r="M859">
        <v>0</v>
      </c>
      <c r="N859">
        <v>0</v>
      </c>
      <c r="O859" t="s">
        <v>3303</v>
      </c>
      <c r="P859">
        <v>43599</v>
      </c>
    </row>
    <row r="860" spans="1:16" x14ac:dyDescent="0.35">
      <c r="A860" t="s">
        <v>4162</v>
      </c>
      <c r="B860" t="s">
        <v>3303</v>
      </c>
      <c r="C860" t="s">
        <v>3304</v>
      </c>
      <c r="D860">
        <v>55335</v>
      </c>
      <c r="E860">
        <v>0</v>
      </c>
      <c r="F860">
        <v>0</v>
      </c>
      <c r="G860">
        <v>55335</v>
      </c>
      <c r="H860">
        <v>1.04</v>
      </c>
      <c r="I860">
        <v>57548</v>
      </c>
      <c r="J860">
        <v>0</v>
      </c>
      <c r="K860">
        <v>57548</v>
      </c>
      <c r="L860">
        <v>0</v>
      </c>
      <c r="M860">
        <v>0</v>
      </c>
      <c r="N860">
        <v>0</v>
      </c>
      <c r="O860" t="s">
        <v>3303</v>
      </c>
      <c r="P860">
        <v>57548</v>
      </c>
    </row>
    <row r="861" spans="1:16" x14ac:dyDescent="0.35">
      <c r="A861" t="s">
        <v>4163</v>
      </c>
      <c r="B861" t="s">
        <v>3303</v>
      </c>
      <c r="C861" t="s">
        <v>3304</v>
      </c>
      <c r="D861">
        <v>38984</v>
      </c>
      <c r="E861">
        <v>0</v>
      </c>
      <c r="F861">
        <v>0</v>
      </c>
      <c r="G861">
        <v>38984</v>
      </c>
      <c r="H861">
        <v>1.04</v>
      </c>
      <c r="I861">
        <v>40543</v>
      </c>
      <c r="J861">
        <v>0</v>
      </c>
      <c r="K861">
        <v>40543</v>
      </c>
      <c r="L861">
        <v>0</v>
      </c>
      <c r="M861">
        <v>0</v>
      </c>
      <c r="N861">
        <v>0</v>
      </c>
      <c r="O861" t="s">
        <v>3303</v>
      </c>
      <c r="P861">
        <v>40543</v>
      </c>
    </row>
    <row r="862" spans="1:16" x14ac:dyDescent="0.35">
      <c r="A862" t="s">
        <v>4164</v>
      </c>
      <c r="B862" t="s">
        <v>3303</v>
      </c>
      <c r="C862" t="s">
        <v>3304</v>
      </c>
      <c r="D862">
        <v>12119</v>
      </c>
      <c r="E862">
        <v>0</v>
      </c>
      <c r="F862">
        <v>0</v>
      </c>
      <c r="G862">
        <v>12119</v>
      </c>
      <c r="H862">
        <v>1.04</v>
      </c>
      <c r="I862">
        <v>12604</v>
      </c>
      <c r="J862">
        <v>0</v>
      </c>
      <c r="K862">
        <v>12604</v>
      </c>
      <c r="L862">
        <v>0</v>
      </c>
      <c r="M862">
        <v>0</v>
      </c>
      <c r="N862">
        <v>0</v>
      </c>
      <c r="O862" t="s">
        <v>3303</v>
      </c>
      <c r="P862">
        <v>12604</v>
      </c>
    </row>
    <row r="863" spans="1:16" x14ac:dyDescent="0.35">
      <c r="A863" t="s">
        <v>4165</v>
      </c>
      <c r="B863" t="s">
        <v>3303</v>
      </c>
      <c r="C863" t="s">
        <v>3304</v>
      </c>
      <c r="D863">
        <v>3333535</v>
      </c>
      <c r="E863">
        <v>0</v>
      </c>
      <c r="F863">
        <v>0</v>
      </c>
      <c r="G863">
        <v>3333535</v>
      </c>
      <c r="H863">
        <v>1.04</v>
      </c>
      <c r="I863">
        <v>3466876</v>
      </c>
      <c r="J863">
        <v>0</v>
      </c>
      <c r="K863">
        <v>3466876</v>
      </c>
      <c r="L863">
        <v>198381</v>
      </c>
      <c r="M863">
        <v>0</v>
      </c>
      <c r="N863">
        <v>0</v>
      </c>
      <c r="O863" t="s">
        <v>3303</v>
      </c>
      <c r="P863">
        <v>3665257</v>
      </c>
    </row>
    <row r="864" spans="1:16" x14ac:dyDescent="0.35">
      <c r="A864" t="s">
        <v>4166</v>
      </c>
      <c r="B864" t="s">
        <v>3303</v>
      </c>
      <c r="C864" t="s">
        <v>3304</v>
      </c>
      <c r="D864">
        <v>354838</v>
      </c>
      <c r="E864">
        <v>24038</v>
      </c>
      <c r="F864">
        <v>0</v>
      </c>
      <c r="G864">
        <v>378876</v>
      </c>
      <c r="H864">
        <v>1.04</v>
      </c>
      <c r="I864">
        <v>394031</v>
      </c>
      <c r="J864">
        <v>0</v>
      </c>
      <c r="K864">
        <v>394031</v>
      </c>
      <c r="L864">
        <v>15294</v>
      </c>
      <c r="M864">
        <v>0</v>
      </c>
      <c r="N864">
        <v>0</v>
      </c>
      <c r="O864" t="s">
        <v>3303</v>
      </c>
      <c r="P864">
        <v>409325</v>
      </c>
    </row>
    <row r="865" spans="1:16" x14ac:dyDescent="0.35">
      <c r="A865" t="s">
        <v>4167</v>
      </c>
      <c r="B865" t="s">
        <v>3303</v>
      </c>
      <c r="C865" t="s">
        <v>3304</v>
      </c>
      <c r="D865">
        <v>65078</v>
      </c>
      <c r="E865">
        <v>0</v>
      </c>
      <c r="F865">
        <v>0</v>
      </c>
      <c r="G865">
        <v>65078</v>
      </c>
      <c r="H865">
        <v>1.04</v>
      </c>
      <c r="I865">
        <v>67681</v>
      </c>
      <c r="J865">
        <v>0</v>
      </c>
      <c r="K865">
        <v>67681</v>
      </c>
      <c r="L865">
        <v>0</v>
      </c>
      <c r="M865">
        <v>0</v>
      </c>
      <c r="N865">
        <v>0</v>
      </c>
      <c r="O865" t="s">
        <v>3303</v>
      </c>
      <c r="P865">
        <v>67681</v>
      </c>
    </row>
    <row r="866" spans="1:16" x14ac:dyDescent="0.35">
      <c r="A866" t="s">
        <v>4168</v>
      </c>
      <c r="B866" t="s">
        <v>3303</v>
      </c>
      <c r="C866" t="s">
        <v>3304</v>
      </c>
      <c r="D866">
        <v>275128</v>
      </c>
      <c r="E866">
        <v>0</v>
      </c>
      <c r="F866">
        <v>0</v>
      </c>
      <c r="G866">
        <v>275128</v>
      </c>
      <c r="H866">
        <v>1.04</v>
      </c>
      <c r="I866">
        <v>286133</v>
      </c>
      <c r="J866">
        <v>0</v>
      </c>
      <c r="K866">
        <v>286133</v>
      </c>
      <c r="L866">
        <v>5983</v>
      </c>
      <c r="M866">
        <v>0</v>
      </c>
      <c r="N866">
        <v>0</v>
      </c>
      <c r="O866" t="s">
        <v>3303</v>
      </c>
      <c r="P866">
        <v>292116</v>
      </c>
    </row>
    <row r="867" spans="1:16" x14ac:dyDescent="0.35">
      <c r="A867" t="s">
        <v>4169</v>
      </c>
      <c r="B867" t="s">
        <v>3303</v>
      </c>
      <c r="C867" t="s">
        <v>3304</v>
      </c>
      <c r="D867">
        <v>2960760</v>
      </c>
      <c r="E867">
        <v>0</v>
      </c>
      <c r="F867">
        <v>0</v>
      </c>
      <c r="G867">
        <v>2960760</v>
      </c>
      <c r="H867">
        <v>1.04</v>
      </c>
      <c r="I867">
        <v>3079190</v>
      </c>
      <c r="J867">
        <v>0</v>
      </c>
      <c r="K867">
        <v>3079190</v>
      </c>
      <c r="L867">
        <v>0</v>
      </c>
      <c r="M867">
        <v>0</v>
      </c>
      <c r="N867">
        <v>0</v>
      </c>
      <c r="O867" t="s">
        <v>3303</v>
      </c>
      <c r="P867">
        <v>3079190</v>
      </c>
    </row>
    <row r="868" spans="1:16" x14ac:dyDescent="0.35">
      <c r="A868" t="s">
        <v>4170</v>
      </c>
      <c r="B868" t="s">
        <v>832</v>
      </c>
      <c r="C868" t="s">
        <v>3376</v>
      </c>
      <c r="D868">
        <v>2248158</v>
      </c>
      <c r="E868">
        <v>0</v>
      </c>
      <c r="F868">
        <v>0</v>
      </c>
      <c r="G868">
        <v>2248158</v>
      </c>
      <c r="H868">
        <v>1.04</v>
      </c>
      <c r="I868">
        <v>2338084</v>
      </c>
      <c r="J868">
        <v>0</v>
      </c>
      <c r="K868">
        <v>2338084</v>
      </c>
      <c r="L868">
        <v>0</v>
      </c>
      <c r="M868">
        <v>0</v>
      </c>
      <c r="N868">
        <v>0</v>
      </c>
      <c r="O868" t="s">
        <v>3303</v>
      </c>
      <c r="P868">
        <v>2338084</v>
      </c>
    </row>
    <row r="869" spans="1:16" x14ac:dyDescent="0.35">
      <c r="A869" t="s">
        <v>4171</v>
      </c>
      <c r="B869" t="s">
        <v>1540</v>
      </c>
      <c r="C869" t="s">
        <v>3376</v>
      </c>
      <c r="D869" t="s">
        <v>3303</v>
      </c>
      <c r="E869" t="s">
        <v>3303</v>
      </c>
      <c r="F869" t="s">
        <v>3303</v>
      </c>
      <c r="G869" t="s">
        <v>3303</v>
      </c>
      <c r="H869">
        <v>1.04</v>
      </c>
      <c r="I869" t="s">
        <v>3303</v>
      </c>
      <c r="J869" t="s">
        <v>3303</v>
      </c>
      <c r="K869">
        <v>0</v>
      </c>
      <c r="L869" t="s">
        <v>3303</v>
      </c>
      <c r="M869" t="s">
        <v>3303</v>
      </c>
      <c r="N869" t="s">
        <v>3303</v>
      </c>
      <c r="O869" t="s">
        <v>3303</v>
      </c>
      <c r="P869">
        <v>0</v>
      </c>
    </row>
    <row r="870" spans="1:16" x14ac:dyDescent="0.35">
      <c r="A870" t="s">
        <v>4172</v>
      </c>
      <c r="B870" t="s">
        <v>1964</v>
      </c>
      <c r="C870" t="s">
        <v>3376</v>
      </c>
      <c r="D870" t="s">
        <v>3303</v>
      </c>
      <c r="E870" t="s">
        <v>3303</v>
      </c>
      <c r="F870" t="s">
        <v>3303</v>
      </c>
      <c r="G870" t="s">
        <v>3303</v>
      </c>
      <c r="H870">
        <v>1.04</v>
      </c>
      <c r="I870" t="s">
        <v>3303</v>
      </c>
      <c r="J870" t="s">
        <v>3303</v>
      </c>
      <c r="K870">
        <v>0</v>
      </c>
      <c r="L870" t="s">
        <v>3303</v>
      </c>
      <c r="M870" t="s">
        <v>3303</v>
      </c>
      <c r="N870" t="s">
        <v>3303</v>
      </c>
      <c r="O870" t="s">
        <v>3303</v>
      </c>
      <c r="P870">
        <v>0</v>
      </c>
    </row>
    <row r="871" spans="1:16" x14ac:dyDescent="0.35">
      <c r="A871" t="s">
        <v>4173</v>
      </c>
      <c r="B871" t="s">
        <v>2425</v>
      </c>
      <c r="C871" t="s">
        <v>3376</v>
      </c>
      <c r="D871" t="s">
        <v>3303</v>
      </c>
      <c r="E871" t="s">
        <v>3303</v>
      </c>
      <c r="F871" t="s">
        <v>3303</v>
      </c>
      <c r="G871" t="s">
        <v>3303</v>
      </c>
      <c r="H871">
        <v>1.04</v>
      </c>
      <c r="I871" t="s">
        <v>3303</v>
      </c>
      <c r="J871" t="s">
        <v>3303</v>
      </c>
      <c r="K871">
        <v>0</v>
      </c>
      <c r="L871" t="s">
        <v>3303</v>
      </c>
      <c r="M871" t="s">
        <v>3303</v>
      </c>
      <c r="N871" t="s">
        <v>3303</v>
      </c>
      <c r="O871" t="s">
        <v>3303</v>
      </c>
      <c r="P871">
        <v>0</v>
      </c>
    </row>
    <row r="872" spans="1:16" x14ac:dyDescent="0.35">
      <c r="A872" t="s">
        <v>4174</v>
      </c>
      <c r="B872" t="s">
        <v>3303</v>
      </c>
      <c r="C872" t="s">
        <v>3304</v>
      </c>
      <c r="D872">
        <v>174616</v>
      </c>
      <c r="E872">
        <v>0</v>
      </c>
      <c r="F872">
        <v>0</v>
      </c>
      <c r="G872">
        <v>174616</v>
      </c>
      <c r="H872">
        <v>1.04</v>
      </c>
      <c r="I872">
        <v>181601</v>
      </c>
      <c r="J872">
        <v>0</v>
      </c>
      <c r="K872">
        <v>181601</v>
      </c>
      <c r="L872">
        <v>0</v>
      </c>
      <c r="M872">
        <v>0</v>
      </c>
      <c r="N872">
        <v>0</v>
      </c>
      <c r="O872" t="s">
        <v>3303</v>
      </c>
      <c r="P872">
        <v>181601</v>
      </c>
    </row>
    <row r="873" spans="1:16" x14ac:dyDescent="0.35">
      <c r="A873" t="s">
        <v>4175</v>
      </c>
      <c r="B873" t="s">
        <v>3303</v>
      </c>
      <c r="C873" t="s">
        <v>3304</v>
      </c>
      <c r="D873">
        <v>123206</v>
      </c>
      <c r="E873">
        <v>0</v>
      </c>
      <c r="F873">
        <v>0</v>
      </c>
      <c r="G873">
        <v>123206</v>
      </c>
      <c r="H873">
        <v>1.04</v>
      </c>
      <c r="I873">
        <v>128134</v>
      </c>
      <c r="J873">
        <v>0</v>
      </c>
      <c r="K873">
        <v>128134</v>
      </c>
      <c r="L873">
        <v>0</v>
      </c>
      <c r="M873">
        <v>0</v>
      </c>
      <c r="N873">
        <v>0</v>
      </c>
      <c r="O873" t="s">
        <v>3303</v>
      </c>
      <c r="P873">
        <v>128134</v>
      </c>
    </row>
    <row r="874" spans="1:16" x14ac:dyDescent="0.35">
      <c r="A874" t="s">
        <v>4176</v>
      </c>
      <c r="B874" t="s">
        <v>3303</v>
      </c>
      <c r="C874" t="s">
        <v>3304</v>
      </c>
      <c r="D874">
        <v>1322168</v>
      </c>
      <c r="E874">
        <v>0</v>
      </c>
      <c r="F874">
        <v>0</v>
      </c>
      <c r="G874">
        <v>1322168</v>
      </c>
      <c r="H874">
        <v>1.04</v>
      </c>
      <c r="I874">
        <v>1375055</v>
      </c>
      <c r="J874">
        <v>0</v>
      </c>
      <c r="K874">
        <v>1375055</v>
      </c>
      <c r="L874">
        <v>0</v>
      </c>
      <c r="M874">
        <v>0</v>
      </c>
      <c r="N874">
        <v>0</v>
      </c>
      <c r="O874" t="s">
        <v>3303</v>
      </c>
      <c r="P874">
        <v>1375055</v>
      </c>
    </row>
    <row r="875" spans="1:16" x14ac:dyDescent="0.35">
      <c r="A875" t="s">
        <v>4177</v>
      </c>
      <c r="B875" t="s">
        <v>3303</v>
      </c>
      <c r="C875" t="s">
        <v>3304</v>
      </c>
      <c r="D875">
        <v>0</v>
      </c>
      <c r="E875">
        <v>0</v>
      </c>
      <c r="F875">
        <v>0</v>
      </c>
      <c r="G875">
        <v>0</v>
      </c>
      <c r="H875">
        <v>1.04</v>
      </c>
      <c r="I875">
        <v>0</v>
      </c>
      <c r="J875">
        <v>0</v>
      </c>
      <c r="K875">
        <v>0</v>
      </c>
      <c r="L875">
        <v>0</v>
      </c>
      <c r="M875">
        <v>0</v>
      </c>
      <c r="N875">
        <v>0</v>
      </c>
      <c r="O875" t="s">
        <v>3303</v>
      </c>
      <c r="P875">
        <v>0</v>
      </c>
    </row>
    <row r="876" spans="1:16" x14ac:dyDescent="0.35">
      <c r="A876" t="s">
        <v>4178</v>
      </c>
      <c r="B876" t="s">
        <v>3303</v>
      </c>
      <c r="C876" t="s">
        <v>3304</v>
      </c>
      <c r="D876">
        <v>578262</v>
      </c>
      <c r="E876">
        <v>0</v>
      </c>
      <c r="F876">
        <v>0</v>
      </c>
      <c r="G876">
        <v>578262</v>
      </c>
      <c r="H876">
        <v>1.04</v>
      </c>
      <c r="I876">
        <v>601392</v>
      </c>
      <c r="J876">
        <v>0</v>
      </c>
      <c r="K876">
        <v>601392</v>
      </c>
      <c r="L876">
        <v>0</v>
      </c>
      <c r="M876">
        <v>0</v>
      </c>
      <c r="N876">
        <v>0</v>
      </c>
      <c r="O876" t="s">
        <v>3303</v>
      </c>
      <c r="P876">
        <v>601392</v>
      </c>
    </row>
    <row r="877" spans="1:16" x14ac:dyDescent="0.35">
      <c r="A877" t="s">
        <v>4179</v>
      </c>
      <c r="B877" t="s">
        <v>3303</v>
      </c>
      <c r="C877" t="s">
        <v>3304</v>
      </c>
      <c r="D877">
        <v>14830848</v>
      </c>
      <c r="E877">
        <v>0</v>
      </c>
      <c r="F877">
        <v>0</v>
      </c>
      <c r="G877">
        <v>14830848</v>
      </c>
      <c r="H877">
        <v>1.04</v>
      </c>
      <c r="I877">
        <v>15424082</v>
      </c>
      <c r="J877">
        <v>0</v>
      </c>
      <c r="K877">
        <v>15424082</v>
      </c>
      <c r="L877">
        <v>0</v>
      </c>
      <c r="M877">
        <v>309653</v>
      </c>
      <c r="N877">
        <v>947245</v>
      </c>
      <c r="O877" t="s">
        <v>3303</v>
      </c>
      <c r="P877">
        <v>16680980</v>
      </c>
    </row>
    <row r="878" spans="1:16" x14ac:dyDescent="0.35">
      <c r="A878" t="s">
        <v>4180</v>
      </c>
      <c r="B878" t="s">
        <v>3303</v>
      </c>
      <c r="C878" t="s">
        <v>3304</v>
      </c>
      <c r="D878">
        <v>49525</v>
      </c>
      <c r="E878">
        <v>0</v>
      </c>
      <c r="F878">
        <v>0</v>
      </c>
      <c r="G878">
        <v>49525</v>
      </c>
      <c r="H878">
        <v>1.04</v>
      </c>
      <c r="I878">
        <v>51506</v>
      </c>
      <c r="J878">
        <v>0</v>
      </c>
      <c r="K878">
        <v>51506</v>
      </c>
      <c r="L878">
        <v>0</v>
      </c>
      <c r="M878">
        <v>0</v>
      </c>
      <c r="N878">
        <v>0</v>
      </c>
      <c r="O878" t="s">
        <v>3303</v>
      </c>
      <c r="P878">
        <v>51506</v>
      </c>
    </row>
    <row r="879" spans="1:16" x14ac:dyDescent="0.35">
      <c r="A879" t="s">
        <v>4181</v>
      </c>
      <c r="B879" t="s">
        <v>3303</v>
      </c>
      <c r="C879" t="s">
        <v>3304</v>
      </c>
      <c r="D879">
        <v>21975</v>
      </c>
      <c r="E879">
        <v>0</v>
      </c>
      <c r="F879">
        <v>0</v>
      </c>
      <c r="G879">
        <v>21975</v>
      </c>
      <c r="H879">
        <v>1.04</v>
      </c>
      <c r="I879">
        <v>22854</v>
      </c>
      <c r="J879">
        <v>0</v>
      </c>
      <c r="K879">
        <v>22854</v>
      </c>
      <c r="L879">
        <v>0</v>
      </c>
      <c r="M879">
        <v>0</v>
      </c>
      <c r="N879">
        <v>0</v>
      </c>
      <c r="O879" t="s">
        <v>3303</v>
      </c>
      <c r="P879">
        <v>22854</v>
      </c>
    </row>
    <row r="880" spans="1:16" x14ac:dyDescent="0.35">
      <c r="A880" t="s">
        <v>4182</v>
      </c>
      <c r="B880" t="s">
        <v>3303</v>
      </c>
      <c r="C880" t="s">
        <v>3304</v>
      </c>
      <c r="D880">
        <v>27123</v>
      </c>
      <c r="E880">
        <v>0</v>
      </c>
      <c r="F880">
        <v>0</v>
      </c>
      <c r="G880">
        <v>27123</v>
      </c>
      <c r="H880">
        <v>1.04</v>
      </c>
      <c r="I880">
        <v>28208</v>
      </c>
      <c r="J880">
        <v>0</v>
      </c>
      <c r="K880">
        <v>28208</v>
      </c>
      <c r="L880">
        <v>0</v>
      </c>
      <c r="M880">
        <v>0</v>
      </c>
      <c r="N880">
        <v>0</v>
      </c>
      <c r="O880" t="s">
        <v>3303</v>
      </c>
      <c r="P880">
        <v>28208</v>
      </c>
    </row>
    <row r="881" spans="1:16" x14ac:dyDescent="0.35">
      <c r="A881" t="s">
        <v>4183</v>
      </c>
      <c r="B881" t="s">
        <v>3303</v>
      </c>
      <c r="C881" t="s">
        <v>3304</v>
      </c>
      <c r="D881">
        <v>82606</v>
      </c>
      <c r="E881">
        <v>0</v>
      </c>
      <c r="F881">
        <v>0</v>
      </c>
      <c r="G881">
        <v>82606</v>
      </c>
      <c r="H881">
        <v>1.04</v>
      </c>
      <c r="I881">
        <v>85910</v>
      </c>
      <c r="J881">
        <v>0</v>
      </c>
      <c r="K881">
        <v>85910</v>
      </c>
      <c r="L881">
        <v>0</v>
      </c>
      <c r="M881">
        <v>0</v>
      </c>
      <c r="N881">
        <v>0</v>
      </c>
      <c r="O881" t="s">
        <v>3303</v>
      </c>
      <c r="P881">
        <v>85910</v>
      </c>
    </row>
    <row r="882" spans="1:16" x14ac:dyDescent="0.35">
      <c r="A882" t="s">
        <v>4184</v>
      </c>
      <c r="B882" t="s">
        <v>3303</v>
      </c>
      <c r="C882" t="s">
        <v>3304</v>
      </c>
      <c r="D882">
        <v>43901</v>
      </c>
      <c r="E882">
        <v>0</v>
      </c>
      <c r="F882">
        <v>0</v>
      </c>
      <c r="G882">
        <v>43901</v>
      </c>
      <c r="H882">
        <v>1.04</v>
      </c>
      <c r="I882">
        <v>45657</v>
      </c>
      <c r="J882">
        <v>0</v>
      </c>
      <c r="K882">
        <v>45657</v>
      </c>
      <c r="L882">
        <v>0</v>
      </c>
      <c r="M882">
        <v>0</v>
      </c>
      <c r="N882">
        <v>0</v>
      </c>
      <c r="O882" t="s">
        <v>3303</v>
      </c>
      <c r="P882">
        <v>45657</v>
      </c>
    </row>
    <row r="883" spans="1:16" x14ac:dyDescent="0.35">
      <c r="A883" t="s">
        <v>4185</v>
      </c>
      <c r="B883" t="s">
        <v>3303</v>
      </c>
      <c r="C883" t="s">
        <v>3304</v>
      </c>
      <c r="D883">
        <v>122825</v>
      </c>
      <c r="E883">
        <v>0</v>
      </c>
      <c r="F883">
        <v>0</v>
      </c>
      <c r="G883">
        <v>122825</v>
      </c>
      <c r="H883">
        <v>1.04</v>
      </c>
      <c r="I883">
        <v>127738</v>
      </c>
      <c r="J883">
        <v>0</v>
      </c>
      <c r="K883">
        <v>127738</v>
      </c>
      <c r="L883">
        <v>0</v>
      </c>
      <c r="M883">
        <v>0</v>
      </c>
      <c r="N883">
        <v>0</v>
      </c>
      <c r="O883" t="s">
        <v>3303</v>
      </c>
      <c r="P883">
        <v>127738</v>
      </c>
    </row>
    <row r="884" spans="1:16" x14ac:dyDescent="0.35">
      <c r="A884" t="s">
        <v>4186</v>
      </c>
      <c r="B884" t="s">
        <v>3303</v>
      </c>
      <c r="C884" t="s">
        <v>3304</v>
      </c>
      <c r="D884">
        <v>314189</v>
      </c>
      <c r="E884">
        <v>0</v>
      </c>
      <c r="F884">
        <v>0</v>
      </c>
      <c r="G884">
        <v>314189</v>
      </c>
      <c r="H884">
        <v>1.04</v>
      </c>
      <c r="I884">
        <v>326757</v>
      </c>
      <c r="J884">
        <v>0</v>
      </c>
      <c r="K884">
        <v>326757</v>
      </c>
      <c r="L884">
        <v>0</v>
      </c>
      <c r="M884">
        <v>0</v>
      </c>
      <c r="N884">
        <v>0</v>
      </c>
      <c r="O884" t="s">
        <v>3303</v>
      </c>
      <c r="P884">
        <v>326757</v>
      </c>
    </row>
    <row r="885" spans="1:16" x14ac:dyDescent="0.35">
      <c r="A885" t="s">
        <v>4187</v>
      </c>
      <c r="B885" t="s">
        <v>3303</v>
      </c>
      <c r="C885" t="s">
        <v>3304</v>
      </c>
      <c r="D885">
        <v>174327</v>
      </c>
      <c r="E885">
        <v>0</v>
      </c>
      <c r="F885">
        <v>0</v>
      </c>
      <c r="G885">
        <v>174327</v>
      </c>
      <c r="H885">
        <v>1.04</v>
      </c>
      <c r="I885">
        <v>181300</v>
      </c>
      <c r="J885">
        <v>0</v>
      </c>
      <c r="K885">
        <v>181300</v>
      </c>
      <c r="L885">
        <v>0</v>
      </c>
      <c r="M885">
        <v>0</v>
      </c>
      <c r="N885">
        <v>0</v>
      </c>
      <c r="O885" t="s">
        <v>3303</v>
      </c>
      <c r="P885">
        <v>181300</v>
      </c>
    </row>
    <row r="886" spans="1:16" x14ac:dyDescent="0.35">
      <c r="A886" t="s">
        <v>4188</v>
      </c>
      <c r="B886" t="s">
        <v>3303</v>
      </c>
      <c r="C886" t="s">
        <v>3304</v>
      </c>
      <c r="D886">
        <v>65322</v>
      </c>
      <c r="E886">
        <v>0</v>
      </c>
      <c r="F886">
        <v>0</v>
      </c>
      <c r="G886">
        <v>65322</v>
      </c>
      <c r="H886">
        <v>1.04</v>
      </c>
      <c r="I886">
        <v>67935</v>
      </c>
      <c r="J886">
        <v>0</v>
      </c>
      <c r="K886">
        <v>67935</v>
      </c>
      <c r="L886">
        <v>0</v>
      </c>
      <c r="M886">
        <v>0</v>
      </c>
      <c r="N886">
        <v>0</v>
      </c>
      <c r="O886" t="s">
        <v>3303</v>
      </c>
      <c r="P886">
        <v>67935</v>
      </c>
    </row>
    <row r="887" spans="1:16" x14ac:dyDescent="0.35">
      <c r="A887" t="s">
        <v>4189</v>
      </c>
      <c r="B887" t="s">
        <v>3303</v>
      </c>
      <c r="C887" t="s">
        <v>3304</v>
      </c>
      <c r="D887">
        <v>51249</v>
      </c>
      <c r="E887">
        <v>0</v>
      </c>
      <c r="F887">
        <v>0</v>
      </c>
      <c r="G887">
        <v>51249</v>
      </c>
      <c r="H887">
        <v>1.04</v>
      </c>
      <c r="I887">
        <v>53299</v>
      </c>
      <c r="J887">
        <v>0</v>
      </c>
      <c r="K887">
        <v>53299</v>
      </c>
      <c r="L887">
        <v>0</v>
      </c>
      <c r="M887">
        <v>0</v>
      </c>
      <c r="N887">
        <v>0</v>
      </c>
      <c r="O887" t="s">
        <v>3303</v>
      </c>
      <c r="P887">
        <v>53299</v>
      </c>
    </row>
    <row r="888" spans="1:16" x14ac:dyDescent="0.35">
      <c r="A888" t="s">
        <v>4190</v>
      </c>
      <c r="B888" t="s">
        <v>3303</v>
      </c>
      <c r="C888" t="s">
        <v>3304</v>
      </c>
      <c r="D888">
        <v>4845</v>
      </c>
      <c r="E888">
        <v>0</v>
      </c>
      <c r="F888">
        <v>0</v>
      </c>
      <c r="G888">
        <v>4845</v>
      </c>
      <c r="H888">
        <v>1.04</v>
      </c>
      <c r="I888">
        <v>5039</v>
      </c>
      <c r="J888">
        <v>0</v>
      </c>
      <c r="K888">
        <v>5039</v>
      </c>
      <c r="L888">
        <v>0</v>
      </c>
      <c r="M888">
        <v>0</v>
      </c>
      <c r="N888">
        <v>0</v>
      </c>
      <c r="O888" t="s">
        <v>3303</v>
      </c>
      <c r="P888">
        <v>5039</v>
      </c>
    </row>
    <row r="889" spans="1:16" x14ac:dyDescent="0.35">
      <c r="A889" t="s">
        <v>4191</v>
      </c>
      <c r="B889" t="s">
        <v>3303</v>
      </c>
      <c r="C889" t="s">
        <v>3304</v>
      </c>
      <c r="D889">
        <v>34654</v>
      </c>
      <c r="E889">
        <v>0</v>
      </c>
      <c r="F889">
        <v>0</v>
      </c>
      <c r="G889">
        <v>34654</v>
      </c>
      <c r="H889">
        <v>1.04</v>
      </c>
      <c r="I889">
        <v>36040</v>
      </c>
      <c r="J889">
        <v>0</v>
      </c>
      <c r="K889">
        <v>36040</v>
      </c>
      <c r="L889">
        <v>0</v>
      </c>
      <c r="M889">
        <v>0</v>
      </c>
      <c r="N889">
        <v>0</v>
      </c>
      <c r="O889" t="s">
        <v>3303</v>
      </c>
      <c r="P889">
        <v>36040</v>
      </c>
    </row>
    <row r="890" spans="1:16" x14ac:dyDescent="0.35">
      <c r="A890" t="s">
        <v>4192</v>
      </c>
      <c r="B890" t="s">
        <v>3303</v>
      </c>
      <c r="C890" t="s">
        <v>3304</v>
      </c>
      <c r="D890">
        <v>114979</v>
      </c>
      <c r="E890">
        <v>0</v>
      </c>
      <c r="F890">
        <v>0</v>
      </c>
      <c r="G890">
        <v>114979</v>
      </c>
      <c r="H890">
        <v>1.04</v>
      </c>
      <c r="I890">
        <v>119578</v>
      </c>
      <c r="J890">
        <v>0</v>
      </c>
      <c r="K890">
        <v>119578</v>
      </c>
      <c r="L890">
        <v>0</v>
      </c>
      <c r="M890">
        <v>0</v>
      </c>
      <c r="N890">
        <v>0</v>
      </c>
      <c r="O890" t="s">
        <v>3303</v>
      </c>
      <c r="P890">
        <v>119578</v>
      </c>
    </row>
    <row r="891" spans="1:16" x14ac:dyDescent="0.35">
      <c r="A891" t="s">
        <v>4193</v>
      </c>
      <c r="B891" t="s">
        <v>3303</v>
      </c>
      <c r="C891" t="s">
        <v>3304</v>
      </c>
      <c r="D891">
        <v>44046</v>
      </c>
      <c r="E891">
        <v>0</v>
      </c>
      <c r="F891">
        <v>0</v>
      </c>
      <c r="G891">
        <v>44046</v>
      </c>
      <c r="H891">
        <v>1.04</v>
      </c>
      <c r="I891">
        <v>45808</v>
      </c>
      <c r="J891">
        <v>0</v>
      </c>
      <c r="K891">
        <v>45808</v>
      </c>
      <c r="L891">
        <v>0</v>
      </c>
      <c r="M891">
        <v>0</v>
      </c>
      <c r="N891">
        <v>0</v>
      </c>
      <c r="O891" t="s">
        <v>3303</v>
      </c>
      <c r="P891">
        <v>45808</v>
      </c>
    </row>
    <row r="892" spans="1:16" x14ac:dyDescent="0.35">
      <c r="A892" t="s">
        <v>4194</v>
      </c>
      <c r="B892" t="s">
        <v>3303</v>
      </c>
      <c r="C892" t="s">
        <v>3304</v>
      </c>
      <c r="D892">
        <v>3671641</v>
      </c>
      <c r="E892">
        <v>0</v>
      </c>
      <c r="F892">
        <v>0</v>
      </c>
      <c r="G892">
        <v>3671641</v>
      </c>
      <c r="H892">
        <v>1.04</v>
      </c>
      <c r="I892">
        <v>3818507</v>
      </c>
      <c r="J892">
        <v>0</v>
      </c>
      <c r="K892">
        <v>3818507</v>
      </c>
      <c r="L892">
        <v>0</v>
      </c>
      <c r="M892">
        <v>0</v>
      </c>
      <c r="N892">
        <v>0</v>
      </c>
      <c r="O892" t="s">
        <v>3303</v>
      </c>
      <c r="P892">
        <v>3818507</v>
      </c>
    </row>
    <row r="893" spans="1:16" x14ac:dyDescent="0.35">
      <c r="A893" t="s">
        <v>4195</v>
      </c>
      <c r="B893" t="s">
        <v>3303</v>
      </c>
      <c r="C893" t="s">
        <v>3304</v>
      </c>
      <c r="D893">
        <v>3305685</v>
      </c>
      <c r="E893">
        <v>0</v>
      </c>
      <c r="F893">
        <v>0</v>
      </c>
      <c r="G893">
        <v>3305685</v>
      </c>
      <c r="H893">
        <v>1.04</v>
      </c>
      <c r="I893">
        <v>3437912</v>
      </c>
      <c r="J893">
        <v>0</v>
      </c>
      <c r="K893">
        <v>3437912</v>
      </c>
      <c r="L893">
        <v>133083</v>
      </c>
      <c r="M893">
        <v>0</v>
      </c>
      <c r="N893">
        <v>0</v>
      </c>
      <c r="O893" t="s">
        <v>3303</v>
      </c>
      <c r="P893">
        <v>3570995</v>
      </c>
    </row>
    <row r="894" spans="1:16" x14ac:dyDescent="0.35">
      <c r="A894" t="s">
        <v>4196</v>
      </c>
      <c r="B894" t="s">
        <v>3303</v>
      </c>
      <c r="C894" t="s">
        <v>3304</v>
      </c>
      <c r="D894">
        <v>314310</v>
      </c>
      <c r="E894">
        <v>0</v>
      </c>
      <c r="F894">
        <v>0</v>
      </c>
      <c r="G894">
        <v>314310</v>
      </c>
      <c r="H894">
        <v>1.04</v>
      </c>
      <c r="I894">
        <v>326882</v>
      </c>
      <c r="J894">
        <v>0</v>
      </c>
      <c r="K894">
        <v>326882</v>
      </c>
      <c r="L894">
        <v>0</v>
      </c>
      <c r="M894">
        <v>0</v>
      </c>
      <c r="N894">
        <v>0</v>
      </c>
      <c r="O894" t="s">
        <v>3303</v>
      </c>
      <c r="P894">
        <v>326882</v>
      </c>
    </row>
    <row r="895" spans="1:16" x14ac:dyDescent="0.35">
      <c r="A895" t="s">
        <v>4197</v>
      </c>
      <c r="B895" t="s">
        <v>3303</v>
      </c>
      <c r="C895" t="s">
        <v>3304</v>
      </c>
      <c r="D895">
        <v>575315</v>
      </c>
      <c r="E895">
        <v>0</v>
      </c>
      <c r="F895">
        <v>0</v>
      </c>
      <c r="G895">
        <v>575315</v>
      </c>
      <c r="H895">
        <v>1.04</v>
      </c>
      <c r="I895">
        <v>598328</v>
      </c>
      <c r="J895">
        <v>0</v>
      </c>
      <c r="K895">
        <v>598328</v>
      </c>
      <c r="L895">
        <v>6813</v>
      </c>
      <c r="M895">
        <v>0</v>
      </c>
      <c r="N895">
        <v>0</v>
      </c>
      <c r="O895" t="s">
        <v>3303</v>
      </c>
      <c r="P895">
        <v>605141</v>
      </c>
    </row>
    <row r="896" spans="1:16" x14ac:dyDescent="0.35">
      <c r="A896" t="s">
        <v>4198</v>
      </c>
      <c r="B896" t="s">
        <v>3303</v>
      </c>
      <c r="C896" t="s">
        <v>3304</v>
      </c>
      <c r="D896">
        <v>390076</v>
      </c>
      <c r="E896">
        <v>0</v>
      </c>
      <c r="F896">
        <v>0</v>
      </c>
      <c r="G896">
        <v>390076</v>
      </c>
      <c r="H896">
        <v>1.04</v>
      </c>
      <c r="I896">
        <v>405679</v>
      </c>
      <c r="J896">
        <v>0</v>
      </c>
      <c r="K896">
        <v>405679</v>
      </c>
      <c r="L896">
        <v>40797</v>
      </c>
      <c r="M896">
        <v>0</v>
      </c>
      <c r="N896">
        <v>0</v>
      </c>
      <c r="O896" t="s">
        <v>3303</v>
      </c>
      <c r="P896">
        <v>446476</v>
      </c>
    </row>
    <row r="897" spans="1:16" x14ac:dyDescent="0.35">
      <c r="A897" t="s">
        <v>4199</v>
      </c>
      <c r="B897" t="s">
        <v>3303</v>
      </c>
      <c r="C897" t="s">
        <v>3304</v>
      </c>
      <c r="D897">
        <v>79819</v>
      </c>
      <c r="E897">
        <v>0</v>
      </c>
      <c r="F897">
        <v>0</v>
      </c>
      <c r="G897">
        <v>79819</v>
      </c>
      <c r="H897">
        <v>1.04</v>
      </c>
      <c r="I897">
        <v>83012</v>
      </c>
      <c r="J897">
        <v>0</v>
      </c>
      <c r="K897">
        <v>83012</v>
      </c>
      <c r="L897">
        <v>0</v>
      </c>
      <c r="M897">
        <v>0</v>
      </c>
      <c r="N897">
        <v>0</v>
      </c>
      <c r="O897" t="s">
        <v>3303</v>
      </c>
      <c r="P897">
        <v>83012</v>
      </c>
    </row>
    <row r="898" spans="1:16" x14ac:dyDescent="0.35">
      <c r="A898" t="s">
        <v>4200</v>
      </c>
      <c r="B898" t="s">
        <v>3303</v>
      </c>
      <c r="C898" t="s">
        <v>3304</v>
      </c>
      <c r="D898">
        <v>418321</v>
      </c>
      <c r="E898">
        <v>0</v>
      </c>
      <c r="F898">
        <v>0</v>
      </c>
      <c r="G898">
        <v>418321</v>
      </c>
      <c r="H898">
        <v>1.04</v>
      </c>
      <c r="I898">
        <v>435054</v>
      </c>
      <c r="J898">
        <v>0</v>
      </c>
      <c r="K898">
        <v>435054</v>
      </c>
      <c r="L898">
        <v>0</v>
      </c>
      <c r="M898">
        <v>0</v>
      </c>
      <c r="N898">
        <v>0</v>
      </c>
      <c r="O898" t="s">
        <v>3303</v>
      </c>
      <c r="P898">
        <v>435054</v>
      </c>
    </row>
    <row r="899" spans="1:16" x14ac:dyDescent="0.35">
      <c r="A899" t="s">
        <v>4201</v>
      </c>
      <c r="B899" t="s">
        <v>3303</v>
      </c>
      <c r="C899" t="s">
        <v>3304</v>
      </c>
      <c r="D899">
        <v>405725</v>
      </c>
      <c r="E899">
        <v>0</v>
      </c>
      <c r="F899">
        <v>0</v>
      </c>
      <c r="G899">
        <v>405725</v>
      </c>
      <c r="H899">
        <v>1.04</v>
      </c>
      <c r="I899">
        <v>421954</v>
      </c>
      <c r="J899">
        <v>0</v>
      </c>
      <c r="K899">
        <v>421954</v>
      </c>
      <c r="L899">
        <v>33823</v>
      </c>
      <c r="M899">
        <v>0</v>
      </c>
      <c r="N899">
        <v>0</v>
      </c>
      <c r="O899" t="s">
        <v>3303</v>
      </c>
      <c r="P899">
        <v>455777</v>
      </c>
    </row>
    <row r="900" spans="1:16" x14ac:dyDescent="0.35">
      <c r="A900" t="s">
        <v>4202</v>
      </c>
      <c r="B900" t="s">
        <v>3303</v>
      </c>
      <c r="C900" t="s">
        <v>3304</v>
      </c>
      <c r="D900">
        <v>23737</v>
      </c>
      <c r="E900">
        <v>0</v>
      </c>
      <c r="F900">
        <v>0</v>
      </c>
      <c r="G900">
        <v>23737</v>
      </c>
      <c r="H900">
        <v>1.04</v>
      </c>
      <c r="I900">
        <v>24686</v>
      </c>
      <c r="J900">
        <v>0</v>
      </c>
      <c r="K900">
        <v>24686</v>
      </c>
      <c r="L900">
        <v>0</v>
      </c>
      <c r="M900">
        <v>0</v>
      </c>
      <c r="N900">
        <v>0</v>
      </c>
      <c r="O900" t="s">
        <v>3303</v>
      </c>
      <c r="P900">
        <v>24686</v>
      </c>
    </row>
    <row r="901" spans="1:16" x14ac:dyDescent="0.35">
      <c r="A901" t="s">
        <v>4203</v>
      </c>
      <c r="B901" t="s">
        <v>3303</v>
      </c>
      <c r="C901" t="s">
        <v>3304</v>
      </c>
      <c r="D901">
        <v>17391</v>
      </c>
      <c r="E901">
        <v>0</v>
      </c>
      <c r="F901">
        <v>0</v>
      </c>
      <c r="G901">
        <v>17391</v>
      </c>
      <c r="H901">
        <v>1.04</v>
      </c>
      <c r="I901">
        <v>18087</v>
      </c>
      <c r="J901">
        <v>0</v>
      </c>
      <c r="K901">
        <v>18087</v>
      </c>
      <c r="L901">
        <v>0</v>
      </c>
      <c r="M901">
        <v>0</v>
      </c>
      <c r="N901">
        <v>0</v>
      </c>
      <c r="O901" t="s">
        <v>3303</v>
      </c>
      <c r="P901">
        <v>18087</v>
      </c>
    </row>
    <row r="902" spans="1:16" x14ac:dyDescent="0.35">
      <c r="A902" t="s">
        <v>4204</v>
      </c>
      <c r="B902" t="s">
        <v>3303</v>
      </c>
      <c r="C902" t="s">
        <v>3304</v>
      </c>
      <c r="D902">
        <v>558353</v>
      </c>
      <c r="E902">
        <v>0</v>
      </c>
      <c r="F902">
        <v>0</v>
      </c>
      <c r="G902">
        <v>558353</v>
      </c>
      <c r="H902">
        <v>1.04</v>
      </c>
      <c r="I902">
        <v>580687</v>
      </c>
      <c r="J902">
        <v>0</v>
      </c>
      <c r="K902">
        <v>580687</v>
      </c>
      <c r="L902">
        <v>13244</v>
      </c>
      <c r="M902">
        <v>0</v>
      </c>
      <c r="N902">
        <v>0</v>
      </c>
      <c r="O902" t="s">
        <v>3303</v>
      </c>
      <c r="P902">
        <v>593931</v>
      </c>
    </row>
    <row r="903" spans="1:16" x14ac:dyDescent="0.35">
      <c r="A903" t="s">
        <v>4205</v>
      </c>
      <c r="B903" t="s">
        <v>3303</v>
      </c>
      <c r="C903" t="s">
        <v>3304</v>
      </c>
      <c r="D903">
        <v>36850</v>
      </c>
      <c r="E903">
        <v>0</v>
      </c>
      <c r="F903">
        <v>0</v>
      </c>
      <c r="G903">
        <v>36850</v>
      </c>
      <c r="H903">
        <v>1.04</v>
      </c>
      <c r="I903">
        <v>38324</v>
      </c>
      <c r="J903">
        <v>0</v>
      </c>
      <c r="K903">
        <v>38324</v>
      </c>
      <c r="L903">
        <v>0</v>
      </c>
      <c r="M903">
        <v>0</v>
      </c>
      <c r="N903">
        <v>0</v>
      </c>
      <c r="O903" t="s">
        <v>3303</v>
      </c>
      <c r="P903">
        <v>38324</v>
      </c>
    </row>
    <row r="904" spans="1:16" x14ac:dyDescent="0.35">
      <c r="A904" t="s">
        <v>4206</v>
      </c>
      <c r="B904" t="s">
        <v>3303</v>
      </c>
      <c r="C904" t="s">
        <v>3304</v>
      </c>
      <c r="D904">
        <v>54150</v>
      </c>
      <c r="E904">
        <v>0</v>
      </c>
      <c r="F904">
        <v>0</v>
      </c>
      <c r="G904">
        <v>54150</v>
      </c>
      <c r="H904">
        <v>1.04</v>
      </c>
      <c r="I904">
        <v>56316</v>
      </c>
      <c r="J904">
        <v>0</v>
      </c>
      <c r="K904">
        <v>56316</v>
      </c>
      <c r="L904">
        <v>0</v>
      </c>
      <c r="M904">
        <v>0</v>
      </c>
      <c r="N904">
        <v>0</v>
      </c>
      <c r="O904" t="s">
        <v>3303</v>
      </c>
      <c r="P904">
        <v>56316</v>
      </c>
    </row>
    <row r="905" spans="1:16" x14ac:dyDescent="0.35">
      <c r="A905" t="s">
        <v>4207</v>
      </c>
      <c r="B905" t="s">
        <v>3303</v>
      </c>
      <c r="C905" t="s">
        <v>3304</v>
      </c>
      <c r="D905">
        <v>2582</v>
      </c>
      <c r="E905">
        <v>0</v>
      </c>
      <c r="F905">
        <v>0</v>
      </c>
      <c r="G905">
        <v>2582</v>
      </c>
      <c r="H905">
        <v>1.04</v>
      </c>
      <c r="I905">
        <v>2685</v>
      </c>
      <c r="J905">
        <v>0</v>
      </c>
      <c r="K905">
        <v>2685</v>
      </c>
      <c r="L905">
        <v>0</v>
      </c>
      <c r="M905">
        <v>0</v>
      </c>
      <c r="N905">
        <v>0</v>
      </c>
      <c r="O905" t="s">
        <v>3303</v>
      </c>
      <c r="P905">
        <v>2685</v>
      </c>
    </row>
    <row r="906" spans="1:16" x14ac:dyDescent="0.35">
      <c r="A906" t="s">
        <v>4208</v>
      </c>
      <c r="B906" t="s">
        <v>3303</v>
      </c>
      <c r="C906" t="s">
        <v>3304</v>
      </c>
      <c r="D906">
        <v>2287778</v>
      </c>
      <c r="E906">
        <v>0</v>
      </c>
      <c r="F906">
        <v>0</v>
      </c>
      <c r="G906">
        <v>2287778</v>
      </c>
      <c r="H906">
        <v>1.04</v>
      </c>
      <c r="I906">
        <v>2379289</v>
      </c>
      <c r="J906">
        <v>0</v>
      </c>
      <c r="K906">
        <v>2379289</v>
      </c>
      <c r="L906">
        <v>0</v>
      </c>
      <c r="M906">
        <v>0</v>
      </c>
      <c r="N906">
        <v>0</v>
      </c>
      <c r="O906" t="s">
        <v>3303</v>
      </c>
      <c r="P906">
        <v>2379289</v>
      </c>
    </row>
    <row r="907" spans="1:16" x14ac:dyDescent="0.35">
      <c r="A907" t="s">
        <v>4209</v>
      </c>
      <c r="B907" t="s">
        <v>3303</v>
      </c>
      <c r="C907" t="s">
        <v>3304</v>
      </c>
      <c r="D907">
        <v>7321687</v>
      </c>
      <c r="E907">
        <v>0</v>
      </c>
      <c r="F907">
        <v>0</v>
      </c>
      <c r="G907">
        <v>7321687</v>
      </c>
      <c r="H907">
        <v>1.04</v>
      </c>
      <c r="I907">
        <v>7614554</v>
      </c>
      <c r="J907">
        <v>0</v>
      </c>
      <c r="K907">
        <v>7614554</v>
      </c>
      <c r="L907">
        <v>0</v>
      </c>
      <c r="M907">
        <v>0</v>
      </c>
      <c r="N907">
        <v>0</v>
      </c>
      <c r="O907" t="s">
        <v>3303</v>
      </c>
      <c r="P907">
        <v>7614554</v>
      </c>
    </row>
    <row r="908" spans="1:16" x14ac:dyDescent="0.35">
      <c r="A908" t="s">
        <v>4210</v>
      </c>
      <c r="B908" t="s">
        <v>3303</v>
      </c>
      <c r="C908" t="s">
        <v>3304</v>
      </c>
      <c r="D908">
        <v>5900137</v>
      </c>
      <c r="E908">
        <v>0</v>
      </c>
      <c r="F908">
        <v>0</v>
      </c>
      <c r="G908">
        <v>5900137</v>
      </c>
      <c r="H908">
        <v>1.04</v>
      </c>
      <c r="I908">
        <v>6136142</v>
      </c>
      <c r="J908">
        <v>0</v>
      </c>
      <c r="K908">
        <v>6136142</v>
      </c>
      <c r="L908">
        <v>0</v>
      </c>
      <c r="M908">
        <v>0</v>
      </c>
      <c r="N908">
        <v>0</v>
      </c>
      <c r="O908" t="s">
        <v>3303</v>
      </c>
      <c r="P908">
        <v>6136142</v>
      </c>
    </row>
    <row r="909" spans="1:16" x14ac:dyDescent="0.35">
      <c r="A909" t="s">
        <v>4211</v>
      </c>
      <c r="B909" t="s">
        <v>3303</v>
      </c>
      <c r="C909" t="s">
        <v>3304</v>
      </c>
      <c r="D909">
        <v>204494</v>
      </c>
      <c r="E909">
        <v>0</v>
      </c>
      <c r="F909">
        <v>0</v>
      </c>
      <c r="G909">
        <v>204494</v>
      </c>
      <c r="H909">
        <v>1.04</v>
      </c>
      <c r="I909">
        <v>212674</v>
      </c>
      <c r="J909">
        <v>0</v>
      </c>
      <c r="K909">
        <v>212674</v>
      </c>
      <c r="L909">
        <v>0</v>
      </c>
      <c r="M909">
        <v>0</v>
      </c>
      <c r="N909">
        <v>0</v>
      </c>
      <c r="O909" t="s">
        <v>3303</v>
      </c>
      <c r="P909">
        <v>212674</v>
      </c>
    </row>
    <row r="910" spans="1:16" x14ac:dyDescent="0.35">
      <c r="A910" t="s">
        <v>4212</v>
      </c>
      <c r="B910" t="s">
        <v>3303</v>
      </c>
      <c r="C910" t="s">
        <v>3304</v>
      </c>
      <c r="D910">
        <v>275222</v>
      </c>
      <c r="E910">
        <v>0</v>
      </c>
      <c r="F910">
        <v>0</v>
      </c>
      <c r="G910">
        <v>275222</v>
      </c>
      <c r="H910">
        <v>1.04</v>
      </c>
      <c r="I910">
        <v>286231</v>
      </c>
      <c r="J910">
        <v>0</v>
      </c>
      <c r="K910">
        <v>286231</v>
      </c>
      <c r="L910">
        <v>0</v>
      </c>
      <c r="M910">
        <v>0</v>
      </c>
      <c r="N910">
        <v>0</v>
      </c>
      <c r="O910" t="s">
        <v>3303</v>
      </c>
      <c r="P910">
        <v>286231</v>
      </c>
    </row>
    <row r="911" spans="1:16" x14ac:dyDescent="0.35">
      <c r="A911" t="s">
        <v>4213</v>
      </c>
      <c r="B911" t="s">
        <v>3303</v>
      </c>
      <c r="C911" t="s">
        <v>3304</v>
      </c>
      <c r="D911">
        <v>478749</v>
      </c>
      <c r="E911">
        <v>0</v>
      </c>
      <c r="F911">
        <v>0</v>
      </c>
      <c r="G911">
        <v>478749</v>
      </c>
      <c r="H911">
        <v>1.04</v>
      </c>
      <c r="I911">
        <v>497899</v>
      </c>
      <c r="J911">
        <v>0</v>
      </c>
      <c r="K911">
        <v>497899</v>
      </c>
      <c r="L911">
        <v>0</v>
      </c>
      <c r="M911">
        <v>0</v>
      </c>
      <c r="N911">
        <v>0</v>
      </c>
      <c r="O911" t="s">
        <v>3303</v>
      </c>
      <c r="P911">
        <v>497899</v>
      </c>
    </row>
    <row r="912" spans="1:16" x14ac:dyDescent="0.35">
      <c r="A912" t="s">
        <v>4214</v>
      </c>
      <c r="B912" t="s">
        <v>3303</v>
      </c>
      <c r="C912" t="s">
        <v>3304</v>
      </c>
      <c r="D912">
        <v>755931</v>
      </c>
      <c r="E912">
        <v>0</v>
      </c>
      <c r="F912">
        <v>0</v>
      </c>
      <c r="G912">
        <v>755931</v>
      </c>
      <c r="H912">
        <v>1.04</v>
      </c>
      <c r="I912">
        <v>786168</v>
      </c>
      <c r="J912">
        <v>0</v>
      </c>
      <c r="K912">
        <v>786168</v>
      </c>
      <c r="L912">
        <v>0</v>
      </c>
      <c r="M912">
        <v>0</v>
      </c>
      <c r="N912">
        <v>0</v>
      </c>
      <c r="O912" t="s">
        <v>3303</v>
      </c>
      <c r="P912">
        <v>786168</v>
      </c>
    </row>
    <row r="913" spans="1:16" x14ac:dyDescent="0.35">
      <c r="A913" t="s">
        <v>4215</v>
      </c>
      <c r="B913" t="s">
        <v>3303</v>
      </c>
      <c r="C913" t="s">
        <v>3304</v>
      </c>
      <c r="D913">
        <v>496756</v>
      </c>
      <c r="E913">
        <v>0</v>
      </c>
      <c r="F913">
        <v>0</v>
      </c>
      <c r="G913">
        <v>496756</v>
      </c>
      <c r="H913">
        <v>1.04</v>
      </c>
      <c r="I913">
        <v>516626</v>
      </c>
      <c r="J913">
        <v>0</v>
      </c>
      <c r="K913">
        <v>516626</v>
      </c>
      <c r="L913">
        <v>0</v>
      </c>
      <c r="M913">
        <v>0</v>
      </c>
      <c r="N913">
        <v>0</v>
      </c>
      <c r="O913" t="s">
        <v>3303</v>
      </c>
      <c r="P913">
        <v>516626</v>
      </c>
    </row>
    <row r="914" spans="1:16" x14ac:dyDescent="0.35">
      <c r="A914" t="s">
        <v>4216</v>
      </c>
      <c r="B914" t="s">
        <v>3303</v>
      </c>
      <c r="C914" t="s">
        <v>3304</v>
      </c>
      <c r="D914">
        <v>1668925</v>
      </c>
      <c r="E914">
        <v>0</v>
      </c>
      <c r="F914">
        <v>0</v>
      </c>
      <c r="G914">
        <v>1668925</v>
      </c>
      <c r="H914">
        <v>1.04</v>
      </c>
      <c r="I914">
        <v>1735682</v>
      </c>
      <c r="J914">
        <v>0</v>
      </c>
      <c r="K914">
        <v>1735682</v>
      </c>
      <c r="L914">
        <v>0</v>
      </c>
      <c r="M914">
        <v>0</v>
      </c>
      <c r="N914">
        <v>0</v>
      </c>
      <c r="O914" t="s">
        <v>3303</v>
      </c>
      <c r="P914">
        <v>1735682</v>
      </c>
    </row>
    <row r="915" spans="1:16" x14ac:dyDescent="0.35">
      <c r="A915" t="s">
        <v>4217</v>
      </c>
      <c r="B915" t="s">
        <v>3303</v>
      </c>
      <c r="C915" t="s">
        <v>3304</v>
      </c>
      <c r="D915">
        <v>16936103</v>
      </c>
      <c r="E915">
        <v>0</v>
      </c>
      <c r="F915">
        <v>0</v>
      </c>
      <c r="G915">
        <v>16936103</v>
      </c>
      <c r="H915">
        <v>1.04</v>
      </c>
      <c r="I915">
        <v>17613547</v>
      </c>
      <c r="J915">
        <v>0</v>
      </c>
      <c r="K915">
        <v>17613547</v>
      </c>
      <c r="L915">
        <v>422544</v>
      </c>
      <c r="M915">
        <v>469496</v>
      </c>
      <c r="N915">
        <v>942684</v>
      </c>
      <c r="O915" t="s">
        <v>3303</v>
      </c>
      <c r="P915">
        <v>19448271</v>
      </c>
    </row>
    <row r="916" spans="1:16" x14ac:dyDescent="0.35">
      <c r="A916" t="s">
        <v>4218</v>
      </c>
      <c r="B916" t="s">
        <v>3303</v>
      </c>
      <c r="C916" t="s">
        <v>3304</v>
      </c>
      <c r="D916">
        <v>130741</v>
      </c>
      <c r="E916">
        <v>0</v>
      </c>
      <c r="F916">
        <v>0</v>
      </c>
      <c r="G916">
        <v>130741</v>
      </c>
      <c r="H916">
        <v>1.04</v>
      </c>
      <c r="I916">
        <v>135971</v>
      </c>
      <c r="J916">
        <v>0</v>
      </c>
      <c r="K916">
        <v>135971</v>
      </c>
      <c r="L916">
        <v>0</v>
      </c>
      <c r="M916">
        <v>0</v>
      </c>
      <c r="N916">
        <v>0</v>
      </c>
      <c r="O916" t="s">
        <v>3303</v>
      </c>
      <c r="P916">
        <v>135971</v>
      </c>
    </row>
    <row r="917" spans="1:16" x14ac:dyDescent="0.35">
      <c r="A917" t="s">
        <v>4219</v>
      </c>
      <c r="B917" t="s">
        <v>3303</v>
      </c>
      <c r="C917" t="s">
        <v>3304</v>
      </c>
      <c r="D917">
        <v>281602</v>
      </c>
      <c r="E917">
        <v>0</v>
      </c>
      <c r="F917">
        <v>0</v>
      </c>
      <c r="G917">
        <v>281602</v>
      </c>
      <c r="H917">
        <v>1.04</v>
      </c>
      <c r="I917">
        <v>292866</v>
      </c>
      <c r="J917">
        <v>0</v>
      </c>
      <c r="K917">
        <v>292866</v>
      </c>
      <c r="L917">
        <v>0</v>
      </c>
      <c r="M917">
        <v>0</v>
      </c>
      <c r="N917">
        <v>0</v>
      </c>
      <c r="O917" t="s">
        <v>3303</v>
      </c>
      <c r="P917">
        <v>292866</v>
      </c>
    </row>
    <row r="918" spans="1:16" x14ac:dyDescent="0.35">
      <c r="A918" t="s">
        <v>4220</v>
      </c>
      <c r="B918" t="s">
        <v>3303</v>
      </c>
      <c r="C918" t="s">
        <v>3304</v>
      </c>
      <c r="D918">
        <v>49527</v>
      </c>
      <c r="E918">
        <v>0</v>
      </c>
      <c r="F918">
        <v>0</v>
      </c>
      <c r="G918">
        <v>49527</v>
      </c>
      <c r="H918">
        <v>1.04</v>
      </c>
      <c r="I918">
        <v>51508</v>
      </c>
      <c r="J918">
        <v>0</v>
      </c>
      <c r="K918">
        <v>51508</v>
      </c>
      <c r="L918">
        <v>0</v>
      </c>
      <c r="M918">
        <v>0</v>
      </c>
      <c r="N918">
        <v>0</v>
      </c>
      <c r="O918" t="s">
        <v>3303</v>
      </c>
      <c r="P918">
        <v>51508</v>
      </c>
    </row>
    <row r="919" spans="1:16" x14ac:dyDescent="0.35">
      <c r="A919" t="s">
        <v>4221</v>
      </c>
      <c r="B919" t="s">
        <v>3303</v>
      </c>
      <c r="C919" t="s">
        <v>3304</v>
      </c>
      <c r="D919">
        <v>28031</v>
      </c>
      <c r="E919">
        <v>0</v>
      </c>
      <c r="F919">
        <v>0</v>
      </c>
      <c r="G919">
        <v>28031</v>
      </c>
      <c r="H919">
        <v>1.04</v>
      </c>
      <c r="I919">
        <v>29152</v>
      </c>
      <c r="J919">
        <v>0</v>
      </c>
      <c r="K919">
        <v>29152</v>
      </c>
      <c r="L919">
        <v>0</v>
      </c>
      <c r="M919">
        <v>0</v>
      </c>
      <c r="N919">
        <v>0</v>
      </c>
      <c r="O919" t="s">
        <v>3303</v>
      </c>
      <c r="P919">
        <v>29152</v>
      </c>
    </row>
    <row r="920" spans="1:16" x14ac:dyDescent="0.35">
      <c r="A920" t="s">
        <v>4222</v>
      </c>
      <c r="B920" t="s">
        <v>3303</v>
      </c>
      <c r="C920" t="s">
        <v>3304</v>
      </c>
      <c r="D920">
        <v>25575</v>
      </c>
      <c r="E920">
        <v>0</v>
      </c>
      <c r="F920">
        <v>0</v>
      </c>
      <c r="G920">
        <v>25575</v>
      </c>
      <c r="H920">
        <v>1.04</v>
      </c>
      <c r="I920">
        <v>26598</v>
      </c>
      <c r="J920">
        <v>0</v>
      </c>
      <c r="K920">
        <v>26598</v>
      </c>
      <c r="L920">
        <v>0</v>
      </c>
      <c r="M920">
        <v>0</v>
      </c>
      <c r="N920">
        <v>0</v>
      </c>
      <c r="O920" t="s">
        <v>3303</v>
      </c>
      <c r="P920">
        <v>26598</v>
      </c>
    </row>
    <row r="921" spans="1:16" x14ac:dyDescent="0.35">
      <c r="A921" t="s">
        <v>4223</v>
      </c>
      <c r="B921" t="s">
        <v>3303</v>
      </c>
      <c r="C921" t="s">
        <v>3304</v>
      </c>
      <c r="D921">
        <v>160995</v>
      </c>
      <c r="E921">
        <v>0</v>
      </c>
      <c r="F921">
        <v>0</v>
      </c>
      <c r="G921">
        <v>160995</v>
      </c>
      <c r="H921">
        <v>1.04</v>
      </c>
      <c r="I921">
        <v>167435</v>
      </c>
      <c r="J921">
        <v>0</v>
      </c>
      <c r="K921">
        <v>167435</v>
      </c>
      <c r="L921">
        <v>0</v>
      </c>
      <c r="M921">
        <v>0</v>
      </c>
      <c r="N921">
        <v>0</v>
      </c>
      <c r="O921" t="s">
        <v>3303</v>
      </c>
      <c r="P921">
        <v>167435</v>
      </c>
    </row>
    <row r="922" spans="1:16" x14ac:dyDescent="0.35">
      <c r="A922" t="s">
        <v>4224</v>
      </c>
      <c r="B922" t="s">
        <v>3303</v>
      </c>
      <c r="C922" t="s">
        <v>3304</v>
      </c>
      <c r="D922">
        <v>43868</v>
      </c>
      <c r="E922">
        <v>0</v>
      </c>
      <c r="F922">
        <v>0</v>
      </c>
      <c r="G922">
        <v>43868</v>
      </c>
      <c r="H922">
        <v>1.04</v>
      </c>
      <c r="I922">
        <v>45623</v>
      </c>
      <c r="J922">
        <v>0</v>
      </c>
      <c r="K922">
        <v>45623</v>
      </c>
      <c r="L922">
        <v>0</v>
      </c>
      <c r="M922">
        <v>0</v>
      </c>
      <c r="N922">
        <v>0</v>
      </c>
      <c r="O922" t="s">
        <v>3303</v>
      </c>
      <c r="P922">
        <v>45623</v>
      </c>
    </row>
    <row r="923" spans="1:16" x14ac:dyDescent="0.35">
      <c r="A923" t="s">
        <v>4225</v>
      </c>
      <c r="B923" t="s">
        <v>3303</v>
      </c>
      <c r="C923" t="s">
        <v>3304</v>
      </c>
      <c r="D923">
        <v>7703</v>
      </c>
      <c r="E923">
        <v>0</v>
      </c>
      <c r="F923">
        <v>0</v>
      </c>
      <c r="G923">
        <v>7703</v>
      </c>
      <c r="H923">
        <v>1.04</v>
      </c>
      <c r="I923">
        <v>8011</v>
      </c>
      <c r="J923">
        <v>0</v>
      </c>
      <c r="K923">
        <v>8011</v>
      </c>
      <c r="L923">
        <v>0</v>
      </c>
      <c r="M923">
        <v>0</v>
      </c>
      <c r="N923">
        <v>0</v>
      </c>
      <c r="O923" t="s">
        <v>3303</v>
      </c>
      <c r="P923">
        <v>8011</v>
      </c>
    </row>
    <row r="924" spans="1:16" x14ac:dyDescent="0.35">
      <c r="A924" t="s">
        <v>4226</v>
      </c>
      <c r="B924" t="s">
        <v>3303</v>
      </c>
      <c r="C924" t="s">
        <v>3304</v>
      </c>
      <c r="D924">
        <v>56748</v>
      </c>
      <c r="E924">
        <v>0</v>
      </c>
      <c r="F924">
        <v>0</v>
      </c>
      <c r="G924">
        <v>56748</v>
      </c>
      <c r="H924">
        <v>1.04</v>
      </c>
      <c r="I924">
        <v>59018</v>
      </c>
      <c r="J924">
        <v>0</v>
      </c>
      <c r="K924">
        <v>59018</v>
      </c>
      <c r="L924">
        <v>0</v>
      </c>
      <c r="M924">
        <v>0</v>
      </c>
      <c r="N924">
        <v>0</v>
      </c>
      <c r="O924" t="s">
        <v>3303</v>
      </c>
      <c r="P924">
        <v>59018</v>
      </c>
    </row>
    <row r="925" spans="1:16" x14ac:dyDescent="0.35">
      <c r="A925" t="s">
        <v>4227</v>
      </c>
      <c r="B925" t="s">
        <v>3303</v>
      </c>
      <c r="C925" t="s">
        <v>3304</v>
      </c>
      <c r="D925">
        <v>40743</v>
      </c>
      <c r="E925">
        <v>0</v>
      </c>
      <c r="F925">
        <v>0</v>
      </c>
      <c r="G925">
        <v>40743</v>
      </c>
      <c r="H925">
        <v>1.04</v>
      </c>
      <c r="I925">
        <v>42373</v>
      </c>
      <c r="J925">
        <v>0</v>
      </c>
      <c r="K925">
        <v>42373</v>
      </c>
      <c r="L925">
        <v>0</v>
      </c>
      <c r="M925">
        <v>0</v>
      </c>
      <c r="N925">
        <v>0</v>
      </c>
      <c r="O925" t="s">
        <v>3303</v>
      </c>
      <c r="P925">
        <v>42373</v>
      </c>
    </row>
    <row r="926" spans="1:16" x14ac:dyDescent="0.35">
      <c r="A926" t="s">
        <v>4228</v>
      </c>
      <c r="B926" t="s">
        <v>3303</v>
      </c>
      <c r="C926" t="s">
        <v>3304</v>
      </c>
      <c r="D926">
        <v>29152</v>
      </c>
      <c r="E926">
        <v>0</v>
      </c>
      <c r="F926">
        <v>0</v>
      </c>
      <c r="G926">
        <v>29152</v>
      </c>
      <c r="H926">
        <v>1.04</v>
      </c>
      <c r="I926">
        <v>30318</v>
      </c>
      <c r="J926">
        <v>0</v>
      </c>
      <c r="K926">
        <v>30318</v>
      </c>
      <c r="L926">
        <v>0</v>
      </c>
      <c r="M926">
        <v>0</v>
      </c>
      <c r="N926">
        <v>0</v>
      </c>
      <c r="O926" t="s">
        <v>3303</v>
      </c>
      <c r="P926">
        <v>30318</v>
      </c>
    </row>
    <row r="927" spans="1:16" x14ac:dyDescent="0.35">
      <c r="A927" t="s">
        <v>4229</v>
      </c>
      <c r="B927" t="s">
        <v>3303</v>
      </c>
      <c r="C927" t="s">
        <v>3304</v>
      </c>
      <c r="D927">
        <v>13370</v>
      </c>
      <c r="E927">
        <v>0</v>
      </c>
      <c r="F927">
        <v>0</v>
      </c>
      <c r="G927">
        <v>13370</v>
      </c>
      <c r="H927">
        <v>1.04</v>
      </c>
      <c r="I927">
        <v>13905</v>
      </c>
      <c r="J927">
        <v>0</v>
      </c>
      <c r="K927">
        <v>13905</v>
      </c>
      <c r="L927">
        <v>0</v>
      </c>
      <c r="M927">
        <v>0</v>
      </c>
      <c r="N927">
        <v>0</v>
      </c>
      <c r="O927" t="s">
        <v>3303</v>
      </c>
      <c r="P927">
        <v>13905</v>
      </c>
    </row>
    <row r="928" spans="1:16" x14ac:dyDescent="0.35">
      <c r="A928" t="s">
        <v>4230</v>
      </c>
      <c r="B928" t="s">
        <v>3303</v>
      </c>
      <c r="C928" t="s">
        <v>3304</v>
      </c>
      <c r="D928">
        <v>66510</v>
      </c>
      <c r="E928">
        <v>0</v>
      </c>
      <c r="F928">
        <v>0</v>
      </c>
      <c r="G928">
        <v>66510</v>
      </c>
      <c r="H928">
        <v>1.04</v>
      </c>
      <c r="I928">
        <v>69170</v>
      </c>
      <c r="J928">
        <v>0</v>
      </c>
      <c r="K928">
        <v>69170</v>
      </c>
      <c r="L928">
        <v>0</v>
      </c>
      <c r="M928">
        <v>0</v>
      </c>
      <c r="N928">
        <v>0</v>
      </c>
      <c r="O928" t="s">
        <v>3303</v>
      </c>
      <c r="P928">
        <v>69170</v>
      </c>
    </row>
    <row r="929" spans="1:16" x14ac:dyDescent="0.35">
      <c r="A929" t="s">
        <v>4231</v>
      </c>
      <c r="B929" t="s">
        <v>3303</v>
      </c>
      <c r="C929" t="s">
        <v>3304</v>
      </c>
      <c r="D929">
        <v>203566</v>
      </c>
      <c r="E929">
        <v>0</v>
      </c>
      <c r="F929">
        <v>0</v>
      </c>
      <c r="G929">
        <v>203566</v>
      </c>
      <c r="H929">
        <v>1.04</v>
      </c>
      <c r="I929">
        <v>211709</v>
      </c>
      <c r="J929">
        <v>0</v>
      </c>
      <c r="K929">
        <v>211709</v>
      </c>
      <c r="L929">
        <v>0</v>
      </c>
      <c r="M929">
        <v>0</v>
      </c>
      <c r="N929">
        <v>0</v>
      </c>
      <c r="O929" t="s">
        <v>3303</v>
      </c>
      <c r="P929">
        <v>211709</v>
      </c>
    </row>
    <row r="930" spans="1:16" x14ac:dyDescent="0.35">
      <c r="A930" t="s">
        <v>4232</v>
      </c>
      <c r="B930" t="s">
        <v>3303</v>
      </c>
      <c r="C930" t="s">
        <v>3304</v>
      </c>
      <c r="D930">
        <v>16436</v>
      </c>
      <c r="E930">
        <v>0</v>
      </c>
      <c r="F930">
        <v>0</v>
      </c>
      <c r="G930">
        <v>16436</v>
      </c>
      <c r="H930">
        <v>1.04</v>
      </c>
      <c r="I930">
        <v>17093</v>
      </c>
      <c r="J930">
        <v>0</v>
      </c>
      <c r="K930">
        <v>17093</v>
      </c>
      <c r="L930">
        <v>0</v>
      </c>
      <c r="M930">
        <v>0</v>
      </c>
      <c r="N930">
        <v>0</v>
      </c>
      <c r="O930" t="s">
        <v>3303</v>
      </c>
      <c r="P930">
        <v>17093</v>
      </c>
    </row>
    <row r="931" spans="1:16" x14ac:dyDescent="0.35">
      <c r="A931" t="s">
        <v>4233</v>
      </c>
      <c r="B931" t="s">
        <v>3303</v>
      </c>
      <c r="C931" t="s">
        <v>3304</v>
      </c>
      <c r="D931">
        <v>17874</v>
      </c>
      <c r="E931">
        <v>0</v>
      </c>
      <c r="F931">
        <v>0</v>
      </c>
      <c r="G931">
        <v>17874</v>
      </c>
      <c r="H931">
        <v>1.04</v>
      </c>
      <c r="I931">
        <v>18589</v>
      </c>
      <c r="J931">
        <v>0</v>
      </c>
      <c r="K931">
        <v>18589</v>
      </c>
      <c r="L931">
        <v>0</v>
      </c>
      <c r="M931">
        <v>0</v>
      </c>
      <c r="N931">
        <v>0</v>
      </c>
      <c r="O931" t="s">
        <v>3303</v>
      </c>
      <c r="P931">
        <v>18589</v>
      </c>
    </row>
    <row r="932" spans="1:16" x14ac:dyDescent="0.35">
      <c r="A932" t="s">
        <v>4234</v>
      </c>
      <c r="B932" t="s">
        <v>3303</v>
      </c>
      <c r="C932" t="s">
        <v>3304</v>
      </c>
      <c r="D932">
        <v>28601</v>
      </c>
      <c r="E932">
        <v>0</v>
      </c>
      <c r="F932">
        <v>0</v>
      </c>
      <c r="G932">
        <v>28601</v>
      </c>
      <c r="H932">
        <v>1.04</v>
      </c>
      <c r="I932">
        <v>29745</v>
      </c>
      <c r="J932">
        <v>0</v>
      </c>
      <c r="K932">
        <v>29745</v>
      </c>
      <c r="L932">
        <v>0</v>
      </c>
      <c r="M932">
        <v>0</v>
      </c>
      <c r="N932">
        <v>0</v>
      </c>
      <c r="O932" t="s">
        <v>3303</v>
      </c>
      <c r="P932">
        <v>29745</v>
      </c>
    </row>
    <row r="933" spans="1:16" x14ac:dyDescent="0.35">
      <c r="A933" t="s">
        <v>4235</v>
      </c>
      <c r="B933" t="s">
        <v>3303</v>
      </c>
      <c r="C933" t="s">
        <v>3304</v>
      </c>
      <c r="D933">
        <v>48920</v>
      </c>
      <c r="E933">
        <v>0</v>
      </c>
      <c r="F933">
        <v>0</v>
      </c>
      <c r="G933">
        <v>48920</v>
      </c>
      <c r="H933">
        <v>1.04</v>
      </c>
      <c r="I933">
        <v>50877</v>
      </c>
      <c r="J933">
        <v>0</v>
      </c>
      <c r="K933">
        <v>50877</v>
      </c>
      <c r="L933">
        <v>0</v>
      </c>
      <c r="M933">
        <v>0</v>
      </c>
      <c r="N933">
        <v>0</v>
      </c>
      <c r="O933" t="s">
        <v>3303</v>
      </c>
      <c r="P933">
        <v>50877</v>
      </c>
    </row>
    <row r="934" spans="1:16" x14ac:dyDescent="0.35">
      <c r="A934" t="s">
        <v>4236</v>
      </c>
      <c r="B934" t="s">
        <v>3303</v>
      </c>
      <c r="C934" t="s">
        <v>3304</v>
      </c>
      <c r="D934">
        <v>15779</v>
      </c>
      <c r="E934">
        <v>0</v>
      </c>
      <c r="F934">
        <v>0</v>
      </c>
      <c r="G934">
        <v>15779</v>
      </c>
      <c r="H934">
        <v>1.04</v>
      </c>
      <c r="I934">
        <v>16410</v>
      </c>
      <c r="J934">
        <v>0</v>
      </c>
      <c r="K934">
        <v>16410</v>
      </c>
      <c r="L934">
        <v>0</v>
      </c>
      <c r="M934">
        <v>0</v>
      </c>
      <c r="N934">
        <v>0</v>
      </c>
      <c r="O934" t="s">
        <v>3303</v>
      </c>
      <c r="P934">
        <v>16410</v>
      </c>
    </row>
    <row r="935" spans="1:16" x14ac:dyDescent="0.35">
      <c r="A935" t="s">
        <v>4237</v>
      </c>
      <c r="B935" t="s">
        <v>3303</v>
      </c>
      <c r="C935" t="s">
        <v>3304</v>
      </c>
      <c r="D935">
        <v>24197</v>
      </c>
      <c r="E935">
        <v>0</v>
      </c>
      <c r="F935">
        <v>0</v>
      </c>
      <c r="G935">
        <v>24197</v>
      </c>
      <c r="H935">
        <v>1.04</v>
      </c>
      <c r="I935">
        <v>25165</v>
      </c>
      <c r="J935">
        <v>0</v>
      </c>
      <c r="K935">
        <v>25165</v>
      </c>
      <c r="L935">
        <v>0</v>
      </c>
      <c r="M935">
        <v>0</v>
      </c>
      <c r="N935">
        <v>0</v>
      </c>
      <c r="O935" t="s">
        <v>3303</v>
      </c>
      <c r="P935">
        <v>25165</v>
      </c>
    </row>
    <row r="936" spans="1:16" x14ac:dyDescent="0.35">
      <c r="A936" t="s">
        <v>4238</v>
      </c>
      <c r="B936" t="s">
        <v>3303</v>
      </c>
      <c r="C936" t="s">
        <v>3304</v>
      </c>
      <c r="D936">
        <v>10011</v>
      </c>
      <c r="E936">
        <v>0</v>
      </c>
      <c r="F936">
        <v>0</v>
      </c>
      <c r="G936">
        <v>10011</v>
      </c>
      <c r="H936">
        <v>1.04</v>
      </c>
      <c r="I936">
        <v>10411</v>
      </c>
      <c r="J936">
        <v>0</v>
      </c>
      <c r="K936">
        <v>10411</v>
      </c>
      <c r="L936">
        <v>0</v>
      </c>
      <c r="M936">
        <v>0</v>
      </c>
      <c r="N936">
        <v>0</v>
      </c>
      <c r="O936" t="s">
        <v>3303</v>
      </c>
      <c r="P936">
        <v>10411</v>
      </c>
    </row>
    <row r="937" spans="1:16" x14ac:dyDescent="0.35">
      <c r="A937" t="s">
        <v>4239</v>
      </c>
      <c r="B937" t="s">
        <v>3303</v>
      </c>
      <c r="C937" t="s">
        <v>3304</v>
      </c>
      <c r="D937">
        <v>55402</v>
      </c>
      <c r="E937">
        <v>0</v>
      </c>
      <c r="F937">
        <v>0</v>
      </c>
      <c r="G937">
        <v>55402</v>
      </c>
      <c r="H937">
        <v>1.04</v>
      </c>
      <c r="I937">
        <v>57618</v>
      </c>
      <c r="J937">
        <v>0</v>
      </c>
      <c r="K937">
        <v>57618</v>
      </c>
      <c r="L937">
        <v>0</v>
      </c>
      <c r="M937">
        <v>0</v>
      </c>
      <c r="N937">
        <v>0</v>
      </c>
      <c r="O937" t="s">
        <v>3303</v>
      </c>
      <c r="P937">
        <v>57618</v>
      </c>
    </row>
    <row r="938" spans="1:16" x14ac:dyDescent="0.35">
      <c r="A938" t="s">
        <v>4240</v>
      </c>
      <c r="B938" t="s">
        <v>3303</v>
      </c>
      <c r="C938" t="s">
        <v>3304</v>
      </c>
      <c r="D938">
        <v>23151</v>
      </c>
      <c r="E938">
        <v>0</v>
      </c>
      <c r="F938">
        <v>0</v>
      </c>
      <c r="G938">
        <v>23151</v>
      </c>
      <c r="H938">
        <v>1.04</v>
      </c>
      <c r="I938">
        <v>24077</v>
      </c>
      <c r="J938">
        <v>0</v>
      </c>
      <c r="K938">
        <v>24077</v>
      </c>
      <c r="L938">
        <v>0</v>
      </c>
      <c r="M938">
        <v>0</v>
      </c>
      <c r="N938">
        <v>0</v>
      </c>
      <c r="O938" t="s">
        <v>3303</v>
      </c>
      <c r="P938">
        <v>24077</v>
      </c>
    </row>
    <row r="939" spans="1:16" x14ac:dyDescent="0.35">
      <c r="A939" t="s">
        <v>4241</v>
      </c>
      <c r="B939" t="s">
        <v>3303</v>
      </c>
      <c r="C939" t="s">
        <v>3304</v>
      </c>
      <c r="D939">
        <v>31663</v>
      </c>
      <c r="E939">
        <v>0</v>
      </c>
      <c r="F939">
        <v>0</v>
      </c>
      <c r="G939">
        <v>31663</v>
      </c>
      <c r="H939">
        <v>1.04</v>
      </c>
      <c r="I939">
        <v>32930</v>
      </c>
      <c r="J939">
        <v>0</v>
      </c>
      <c r="K939">
        <v>32930</v>
      </c>
      <c r="L939">
        <v>0</v>
      </c>
      <c r="M939">
        <v>0</v>
      </c>
      <c r="N939">
        <v>0</v>
      </c>
      <c r="O939" t="s">
        <v>3303</v>
      </c>
      <c r="P939">
        <v>32930</v>
      </c>
    </row>
    <row r="940" spans="1:16" x14ac:dyDescent="0.35">
      <c r="A940" t="s">
        <v>4242</v>
      </c>
      <c r="B940" t="s">
        <v>3303</v>
      </c>
      <c r="C940" t="s">
        <v>3304</v>
      </c>
      <c r="D940">
        <v>79762</v>
      </c>
      <c r="E940">
        <v>0</v>
      </c>
      <c r="F940">
        <v>0</v>
      </c>
      <c r="G940">
        <v>79762</v>
      </c>
      <c r="H940">
        <v>1.04</v>
      </c>
      <c r="I940">
        <v>82952</v>
      </c>
      <c r="J940">
        <v>0</v>
      </c>
      <c r="K940">
        <v>82952</v>
      </c>
      <c r="L940">
        <v>0</v>
      </c>
      <c r="M940">
        <v>0</v>
      </c>
      <c r="N940">
        <v>0</v>
      </c>
      <c r="O940" t="s">
        <v>3303</v>
      </c>
      <c r="P940">
        <v>82952</v>
      </c>
    </row>
    <row r="941" spans="1:16" x14ac:dyDescent="0.35">
      <c r="A941" t="s">
        <v>4243</v>
      </c>
      <c r="B941" t="s">
        <v>3303</v>
      </c>
      <c r="C941" t="s">
        <v>3304</v>
      </c>
      <c r="D941">
        <v>47397</v>
      </c>
      <c r="E941">
        <v>0</v>
      </c>
      <c r="F941">
        <v>0</v>
      </c>
      <c r="G941">
        <v>47397</v>
      </c>
      <c r="H941">
        <v>1.04</v>
      </c>
      <c r="I941">
        <v>49293</v>
      </c>
      <c r="J941">
        <v>0</v>
      </c>
      <c r="K941">
        <v>49293</v>
      </c>
      <c r="L941">
        <v>0</v>
      </c>
      <c r="M941">
        <v>0</v>
      </c>
      <c r="N941">
        <v>0</v>
      </c>
      <c r="O941" t="s">
        <v>3303</v>
      </c>
      <c r="P941">
        <v>49293</v>
      </c>
    </row>
    <row r="942" spans="1:16" x14ac:dyDescent="0.35">
      <c r="A942" t="s">
        <v>4244</v>
      </c>
      <c r="B942" t="s">
        <v>3303</v>
      </c>
      <c r="C942" t="s">
        <v>3304</v>
      </c>
      <c r="D942">
        <v>21831170</v>
      </c>
      <c r="E942">
        <v>0</v>
      </c>
      <c r="F942">
        <v>0</v>
      </c>
      <c r="G942">
        <v>21831170</v>
      </c>
      <c r="H942">
        <v>1.04</v>
      </c>
      <c r="I942">
        <v>22704417</v>
      </c>
      <c r="J942">
        <v>0</v>
      </c>
      <c r="K942">
        <v>22704417</v>
      </c>
      <c r="L942">
        <v>280144</v>
      </c>
      <c r="M942">
        <v>0</v>
      </c>
      <c r="N942">
        <v>0</v>
      </c>
      <c r="O942" t="s">
        <v>3303</v>
      </c>
      <c r="P942">
        <v>22984561</v>
      </c>
    </row>
    <row r="943" spans="1:16" x14ac:dyDescent="0.35">
      <c r="A943" t="s">
        <v>4245</v>
      </c>
      <c r="B943" t="s">
        <v>3303</v>
      </c>
      <c r="C943" t="s">
        <v>3304</v>
      </c>
      <c r="D943">
        <v>1539803</v>
      </c>
      <c r="E943">
        <v>0</v>
      </c>
      <c r="F943">
        <v>0</v>
      </c>
      <c r="G943">
        <v>1539803</v>
      </c>
      <c r="H943">
        <v>1.04</v>
      </c>
      <c r="I943">
        <v>1601395</v>
      </c>
      <c r="J943">
        <v>0</v>
      </c>
      <c r="K943">
        <v>1601395</v>
      </c>
      <c r="L943">
        <v>83499</v>
      </c>
      <c r="M943">
        <v>0</v>
      </c>
      <c r="N943">
        <v>0</v>
      </c>
      <c r="O943" t="s">
        <v>3303</v>
      </c>
      <c r="P943">
        <v>1684894</v>
      </c>
    </row>
    <row r="944" spans="1:16" x14ac:dyDescent="0.35">
      <c r="A944" t="s">
        <v>4246</v>
      </c>
      <c r="B944" t="s">
        <v>3303</v>
      </c>
      <c r="C944" t="s">
        <v>3304</v>
      </c>
      <c r="D944">
        <v>924670</v>
      </c>
      <c r="E944">
        <v>0</v>
      </c>
      <c r="F944">
        <v>0</v>
      </c>
      <c r="G944">
        <v>924670</v>
      </c>
      <c r="H944">
        <v>1.04</v>
      </c>
      <c r="I944">
        <v>961657</v>
      </c>
      <c r="J944">
        <v>0</v>
      </c>
      <c r="K944">
        <v>961657</v>
      </c>
      <c r="L944">
        <v>0</v>
      </c>
      <c r="M944">
        <v>0</v>
      </c>
      <c r="N944">
        <v>0</v>
      </c>
      <c r="O944" t="s">
        <v>3303</v>
      </c>
      <c r="P944">
        <v>961657</v>
      </c>
    </row>
    <row r="945" spans="1:16" x14ac:dyDescent="0.35">
      <c r="A945" t="s">
        <v>4247</v>
      </c>
      <c r="B945" t="s">
        <v>3303</v>
      </c>
      <c r="C945" t="s">
        <v>3304</v>
      </c>
      <c r="D945">
        <v>38760</v>
      </c>
      <c r="E945">
        <v>0</v>
      </c>
      <c r="F945">
        <v>0</v>
      </c>
      <c r="G945">
        <v>38760</v>
      </c>
      <c r="H945">
        <v>1.04</v>
      </c>
      <c r="I945">
        <v>40310</v>
      </c>
      <c r="J945">
        <v>0</v>
      </c>
      <c r="K945">
        <v>40310</v>
      </c>
      <c r="L945">
        <v>0</v>
      </c>
      <c r="M945">
        <v>0</v>
      </c>
      <c r="N945">
        <v>0</v>
      </c>
      <c r="O945" t="s">
        <v>3303</v>
      </c>
      <c r="P945">
        <v>40310</v>
      </c>
    </row>
    <row r="946" spans="1:16" x14ac:dyDescent="0.35">
      <c r="A946" t="s">
        <v>4248</v>
      </c>
      <c r="B946" t="s">
        <v>3303</v>
      </c>
      <c r="C946" t="s">
        <v>3304</v>
      </c>
      <c r="D946">
        <v>416743</v>
      </c>
      <c r="E946">
        <v>0</v>
      </c>
      <c r="F946">
        <v>0</v>
      </c>
      <c r="G946">
        <v>416743</v>
      </c>
      <c r="H946">
        <v>1.04</v>
      </c>
      <c r="I946">
        <v>433413</v>
      </c>
      <c r="J946">
        <v>0</v>
      </c>
      <c r="K946">
        <v>433413</v>
      </c>
      <c r="L946">
        <v>13033</v>
      </c>
      <c r="M946">
        <v>0</v>
      </c>
      <c r="N946">
        <v>0</v>
      </c>
      <c r="O946" t="s">
        <v>3303</v>
      </c>
      <c r="P946">
        <v>446446</v>
      </c>
    </row>
    <row r="947" spans="1:16" x14ac:dyDescent="0.35">
      <c r="A947" t="s">
        <v>4249</v>
      </c>
      <c r="B947" t="s">
        <v>3303</v>
      </c>
      <c r="C947" t="s">
        <v>3304</v>
      </c>
      <c r="D947">
        <v>150304</v>
      </c>
      <c r="E947">
        <v>0</v>
      </c>
      <c r="F947">
        <v>0</v>
      </c>
      <c r="G947">
        <v>150304</v>
      </c>
      <c r="H947">
        <v>1.04</v>
      </c>
      <c r="I947">
        <v>156316</v>
      </c>
      <c r="J947">
        <v>0</v>
      </c>
      <c r="K947">
        <v>156316</v>
      </c>
      <c r="L947">
        <v>1895</v>
      </c>
      <c r="M947">
        <v>0</v>
      </c>
      <c r="N947">
        <v>0</v>
      </c>
      <c r="O947" t="s">
        <v>3303</v>
      </c>
      <c r="P947">
        <v>158211</v>
      </c>
    </row>
    <row r="948" spans="1:16" x14ac:dyDescent="0.35">
      <c r="A948" t="s">
        <v>4250</v>
      </c>
      <c r="B948" t="s">
        <v>3303</v>
      </c>
      <c r="C948" t="s">
        <v>3304</v>
      </c>
      <c r="D948">
        <v>210736</v>
      </c>
      <c r="E948">
        <v>0</v>
      </c>
      <c r="F948">
        <v>0</v>
      </c>
      <c r="G948">
        <v>210736</v>
      </c>
      <c r="H948">
        <v>1.04</v>
      </c>
      <c r="I948">
        <v>219165</v>
      </c>
      <c r="J948">
        <v>0</v>
      </c>
      <c r="K948">
        <v>219165</v>
      </c>
      <c r="L948">
        <v>0</v>
      </c>
      <c r="M948">
        <v>0</v>
      </c>
      <c r="N948">
        <v>0</v>
      </c>
      <c r="O948" t="s">
        <v>3303</v>
      </c>
      <c r="P948">
        <v>219165</v>
      </c>
    </row>
    <row r="949" spans="1:16" x14ac:dyDescent="0.35">
      <c r="A949" t="s">
        <v>4251</v>
      </c>
      <c r="B949" t="s">
        <v>3303</v>
      </c>
      <c r="C949" t="s">
        <v>3304</v>
      </c>
      <c r="D949">
        <v>150285</v>
      </c>
      <c r="E949">
        <v>0</v>
      </c>
      <c r="F949">
        <v>0</v>
      </c>
      <c r="G949">
        <v>150285</v>
      </c>
      <c r="H949">
        <v>1.04</v>
      </c>
      <c r="I949">
        <v>156296</v>
      </c>
      <c r="J949">
        <v>0</v>
      </c>
      <c r="K949">
        <v>156296</v>
      </c>
      <c r="L949">
        <v>17159</v>
      </c>
      <c r="M949">
        <v>0</v>
      </c>
      <c r="N949">
        <v>0</v>
      </c>
      <c r="O949" t="s">
        <v>3303</v>
      </c>
      <c r="P949">
        <v>173455</v>
      </c>
    </row>
    <row r="950" spans="1:16" x14ac:dyDescent="0.35">
      <c r="A950" t="s">
        <v>4252</v>
      </c>
      <c r="B950" t="s">
        <v>3303</v>
      </c>
      <c r="C950" t="s">
        <v>3304</v>
      </c>
      <c r="D950">
        <v>509091</v>
      </c>
      <c r="E950">
        <v>0</v>
      </c>
      <c r="F950">
        <v>0</v>
      </c>
      <c r="G950">
        <v>509091</v>
      </c>
      <c r="H950">
        <v>1.04</v>
      </c>
      <c r="I950">
        <v>529455</v>
      </c>
      <c r="J950">
        <v>0</v>
      </c>
      <c r="K950">
        <v>529455</v>
      </c>
      <c r="L950">
        <v>27307</v>
      </c>
      <c r="M950">
        <v>0</v>
      </c>
      <c r="N950">
        <v>0</v>
      </c>
      <c r="O950" t="s">
        <v>3303</v>
      </c>
      <c r="P950">
        <v>556762</v>
      </c>
    </row>
    <row r="951" spans="1:16" x14ac:dyDescent="0.35">
      <c r="A951" t="s">
        <v>4253</v>
      </c>
      <c r="B951" t="s">
        <v>3303</v>
      </c>
      <c r="C951" t="s">
        <v>3304</v>
      </c>
      <c r="D951">
        <v>350615</v>
      </c>
      <c r="E951">
        <v>0</v>
      </c>
      <c r="F951">
        <v>0</v>
      </c>
      <c r="G951">
        <v>350615</v>
      </c>
      <c r="H951">
        <v>1.04</v>
      </c>
      <c r="I951">
        <v>364640</v>
      </c>
      <c r="J951">
        <v>0</v>
      </c>
      <c r="K951">
        <v>364640</v>
      </c>
      <c r="L951">
        <v>12749</v>
      </c>
      <c r="M951">
        <v>0</v>
      </c>
      <c r="N951">
        <v>0</v>
      </c>
      <c r="O951" t="s">
        <v>3303</v>
      </c>
      <c r="P951">
        <v>377389</v>
      </c>
    </row>
    <row r="952" spans="1:16" x14ac:dyDescent="0.35">
      <c r="A952" t="s">
        <v>4254</v>
      </c>
      <c r="B952" t="s">
        <v>2029</v>
      </c>
      <c r="C952" t="s">
        <v>3376</v>
      </c>
      <c r="D952" t="s">
        <v>3303</v>
      </c>
      <c r="E952" t="s">
        <v>3303</v>
      </c>
      <c r="F952" t="s">
        <v>3303</v>
      </c>
      <c r="G952" t="s">
        <v>3303</v>
      </c>
      <c r="H952">
        <v>1.04</v>
      </c>
      <c r="I952" t="s">
        <v>3303</v>
      </c>
      <c r="J952" t="s">
        <v>3303</v>
      </c>
      <c r="K952">
        <v>82446</v>
      </c>
      <c r="L952" t="s">
        <v>3303</v>
      </c>
      <c r="M952" t="s">
        <v>3303</v>
      </c>
      <c r="N952" t="s">
        <v>3303</v>
      </c>
      <c r="O952" t="s">
        <v>3303</v>
      </c>
      <c r="P952">
        <v>84577</v>
      </c>
    </row>
    <row r="953" spans="1:16" x14ac:dyDescent="0.35">
      <c r="A953" t="s">
        <v>4255</v>
      </c>
      <c r="B953" t="s">
        <v>3303</v>
      </c>
      <c r="C953" t="s">
        <v>3304</v>
      </c>
      <c r="D953">
        <v>2404779</v>
      </c>
      <c r="E953">
        <v>0</v>
      </c>
      <c r="F953">
        <v>0</v>
      </c>
      <c r="G953">
        <v>2404779</v>
      </c>
      <c r="H953">
        <v>1.04</v>
      </c>
      <c r="I953">
        <v>2500970</v>
      </c>
      <c r="J953">
        <v>0</v>
      </c>
      <c r="K953">
        <v>2500970</v>
      </c>
      <c r="L953">
        <v>0</v>
      </c>
      <c r="M953">
        <v>0</v>
      </c>
      <c r="N953">
        <v>0</v>
      </c>
      <c r="O953" t="s">
        <v>3303</v>
      </c>
      <c r="P953">
        <v>2500970</v>
      </c>
    </row>
    <row r="954" spans="1:16" x14ac:dyDescent="0.35">
      <c r="A954" t="s">
        <v>4256</v>
      </c>
      <c r="B954" t="s">
        <v>904</v>
      </c>
      <c r="C954" t="s">
        <v>3376</v>
      </c>
      <c r="D954">
        <v>3165315</v>
      </c>
      <c r="E954">
        <v>0</v>
      </c>
      <c r="F954">
        <v>0</v>
      </c>
      <c r="G954">
        <v>3165315</v>
      </c>
      <c r="H954">
        <v>1.04</v>
      </c>
      <c r="I954">
        <v>3291928</v>
      </c>
      <c r="J954">
        <v>0</v>
      </c>
      <c r="K954">
        <v>3291928</v>
      </c>
      <c r="L954">
        <v>0</v>
      </c>
      <c r="M954">
        <v>0</v>
      </c>
      <c r="N954">
        <v>0</v>
      </c>
      <c r="O954" t="s">
        <v>3303</v>
      </c>
      <c r="P954">
        <v>3291928</v>
      </c>
    </row>
    <row r="955" spans="1:16" x14ac:dyDescent="0.35">
      <c r="A955" t="s">
        <v>4257</v>
      </c>
      <c r="B955" t="s">
        <v>3303</v>
      </c>
      <c r="C955" t="s">
        <v>3304</v>
      </c>
      <c r="D955">
        <v>2319446</v>
      </c>
      <c r="E955">
        <v>0</v>
      </c>
      <c r="F955">
        <v>0</v>
      </c>
      <c r="G955">
        <v>2319446</v>
      </c>
      <c r="H955">
        <v>1.04</v>
      </c>
      <c r="I955">
        <v>2412224</v>
      </c>
      <c r="J955">
        <v>0</v>
      </c>
      <c r="K955">
        <v>2412224</v>
      </c>
      <c r="L955">
        <v>0</v>
      </c>
      <c r="M955">
        <v>0</v>
      </c>
      <c r="N955">
        <v>0</v>
      </c>
      <c r="O955" t="s">
        <v>3303</v>
      </c>
      <c r="P955">
        <v>2412224</v>
      </c>
    </row>
    <row r="956" spans="1:16" x14ac:dyDescent="0.35">
      <c r="A956" t="s">
        <v>4258</v>
      </c>
      <c r="B956" t="s">
        <v>3303</v>
      </c>
      <c r="C956" t="s">
        <v>3304</v>
      </c>
      <c r="D956">
        <v>8429043</v>
      </c>
      <c r="E956">
        <v>0</v>
      </c>
      <c r="F956">
        <v>0</v>
      </c>
      <c r="G956">
        <v>8429043</v>
      </c>
      <c r="H956">
        <v>1.04</v>
      </c>
      <c r="I956">
        <v>8766205</v>
      </c>
      <c r="J956">
        <v>0</v>
      </c>
      <c r="K956">
        <v>8766205</v>
      </c>
      <c r="L956">
        <v>0</v>
      </c>
      <c r="M956">
        <v>0</v>
      </c>
      <c r="N956">
        <v>0</v>
      </c>
      <c r="O956" t="s">
        <v>3303</v>
      </c>
      <c r="P956">
        <v>8766205</v>
      </c>
    </row>
    <row r="957" spans="1:16" x14ac:dyDescent="0.35">
      <c r="A957" t="s">
        <v>4259</v>
      </c>
      <c r="B957" t="s">
        <v>904</v>
      </c>
      <c r="C957" t="s">
        <v>3376</v>
      </c>
      <c r="D957">
        <v>2403133</v>
      </c>
      <c r="E957">
        <v>0</v>
      </c>
      <c r="F957">
        <v>0</v>
      </c>
      <c r="G957">
        <v>2403133</v>
      </c>
      <c r="H957">
        <v>1.04</v>
      </c>
      <c r="I957">
        <v>2499258</v>
      </c>
      <c r="J957">
        <v>0</v>
      </c>
      <c r="K957">
        <v>2499258</v>
      </c>
      <c r="L957">
        <v>0</v>
      </c>
      <c r="M957">
        <v>0</v>
      </c>
      <c r="N957">
        <v>0</v>
      </c>
      <c r="O957" t="s">
        <v>3303</v>
      </c>
      <c r="P957">
        <v>2499258</v>
      </c>
    </row>
    <row r="958" spans="1:16" x14ac:dyDescent="0.35">
      <c r="A958" t="s">
        <v>4260</v>
      </c>
      <c r="B958" t="s">
        <v>3303</v>
      </c>
      <c r="C958" t="s">
        <v>3304</v>
      </c>
      <c r="D958">
        <v>90989</v>
      </c>
      <c r="E958">
        <v>0</v>
      </c>
      <c r="F958">
        <v>0</v>
      </c>
      <c r="G958">
        <v>90989</v>
      </c>
      <c r="H958">
        <v>1.04</v>
      </c>
      <c r="I958">
        <v>94629</v>
      </c>
      <c r="J958">
        <v>0</v>
      </c>
      <c r="K958">
        <v>94629</v>
      </c>
      <c r="L958">
        <v>0</v>
      </c>
      <c r="M958">
        <v>0</v>
      </c>
      <c r="N958">
        <v>0</v>
      </c>
      <c r="O958" t="s">
        <v>3303</v>
      </c>
      <c r="P958">
        <v>94629</v>
      </c>
    </row>
    <row r="959" spans="1:16" x14ac:dyDescent="0.35">
      <c r="A959" t="s">
        <v>4261</v>
      </c>
      <c r="B959" t="s">
        <v>3303</v>
      </c>
      <c r="C959" t="s">
        <v>3304</v>
      </c>
      <c r="D959">
        <v>548282</v>
      </c>
      <c r="E959">
        <v>0</v>
      </c>
      <c r="F959">
        <v>0</v>
      </c>
      <c r="G959">
        <v>548282</v>
      </c>
      <c r="H959">
        <v>1.04</v>
      </c>
      <c r="I959">
        <v>570213</v>
      </c>
      <c r="J959">
        <v>0</v>
      </c>
      <c r="K959">
        <v>570213</v>
      </c>
      <c r="L959">
        <v>0</v>
      </c>
      <c r="M959">
        <v>0</v>
      </c>
      <c r="N959">
        <v>0</v>
      </c>
      <c r="O959" t="s">
        <v>3303</v>
      </c>
      <c r="P959">
        <v>570213</v>
      </c>
    </row>
    <row r="960" spans="1:16" x14ac:dyDescent="0.35">
      <c r="A960" t="s">
        <v>4262</v>
      </c>
      <c r="B960" t="s">
        <v>3303</v>
      </c>
      <c r="C960" t="s">
        <v>3304</v>
      </c>
      <c r="D960">
        <v>62414</v>
      </c>
      <c r="E960">
        <v>0</v>
      </c>
      <c r="F960">
        <v>0</v>
      </c>
      <c r="G960">
        <v>62414</v>
      </c>
      <c r="H960">
        <v>1.04</v>
      </c>
      <c r="I960">
        <v>64911</v>
      </c>
      <c r="J960">
        <v>0</v>
      </c>
      <c r="K960">
        <v>64911</v>
      </c>
      <c r="L960">
        <v>0</v>
      </c>
      <c r="M960">
        <v>0</v>
      </c>
      <c r="N960">
        <v>0</v>
      </c>
      <c r="O960" t="s">
        <v>3303</v>
      </c>
      <c r="P960">
        <v>64911</v>
      </c>
    </row>
    <row r="961" spans="1:16" x14ac:dyDescent="0.35">
      <c r="A961" t="s">
        <v>4263</v>
      </c>
      <c r="B961" t="s">
        <v>3303</v>
      </c>
      <c r="C961" t="s">
        <v>3304</v>
      </c>
      <c r="D961">
        <v>1900334</v>
      </c>
      <c r="E961">
        <v>0</v>
      </c>
      <c r="F961">
        <v>0</v>
      </c>
      <c r="G961">
        <v>1900334</v>
      </c>
      <c r="H961">
        <v>1.04</v>
      </c>
      <c r="I961">
        <v>1976347</v>
      </c>
      <c r="J961">
        <v>0</v>
      </c>
      <c r="K961">
        <v>1976347</v>
      </c>
      <c r="L961">
        <v>0</v>
      </c>
      <c r="M961">
        <v>0</v>
      </c>
      <c r="N961">
        <v>0</v>
      </c>
      <c r="O961" t="s">
        <v>3303</v>
      </c>
      <c r="P961">
        <v>1976347</v>
      </c>
    </row>
    <row r="962" spans="1:16" x14ac:dyDescent="0.35">
      <c r="A962" t="s">
        <v>4264</v>
      </c>
      <c r="B962" t="s">
        <v>3303</v>
      </c>
      <c r="C962" t="s">
        <v>3304</v>
      </c>
      <c r="D962">
        <v>9520</v>
      </c>
      <c r="E962">
        <v>0</v>
      </c>
      <c r="F962">
        <v>0</v>
      </c>
      <c r="G962">
        <v>9520</v>
      </c>
      <c r="H962">
        <v>1.04</v>
      </c>
      <c r="I962">
        <v>9901</v>
      </c>
      <c r="J962">
        <v>0</v>
      </c>
      <c r="K962">
        <v>9901</v>
      </c>
      <c r="L962">
        <v>0</v>
      </c>
      <c r="M962">
        <v>0</v>
      </c>
      <c r="N962">
        <v>0</v>
      </c>
      <c r="O962" t="s">
        <v>3303</v>
      </c>
      <c r="P962">
        <v>9901</v>
      </c>
    </row>
    <row r="963" spans="1:16" x14ac:dyDescent="0.35">
      <c r="A963" t="s">
        <v>4265</v>
      </c>
      <c r="B963" t="s">
        <v>3303</v>
      </c>
      <c r="C963" t="s">
        <v>3304</v>
      </c>
      <c r="D963">
        <v>74573</v>
      </c>
      <c r="E963">
        <v>0</v>
      </c>
      <c r="F963">
        <v>0</v>
      </c>
      <c r="G963">
        <v>74573</v>
      </c>
      <c r="H963">
        <v>1.04</v>
      </c>
      <c r="I963">
        <v>77556</v>
      </c>
      <c r="J963">
        <v>0</v>
      </c>
      <c r="K963">
        <v>77556</v>
      </c>
      <c r="L963">
        <v>0</v>
      </c>
      <c r="M963">
        <v>0</v>
      </c>
      <c r="N963">
        <v>0</v>
      </c>
      <c r="O963" t="s">
        <v>3303</v>
      </c>
      <c r="P963">
        <v>77556</v>
      </c>
    </row>
    <row r="964" spans="1:16" x14ac:dyDescent="0.35">
      <c r="A964" t="s">
        <v>4266</v>
      </c>
      <c r="B964" t="s">
        <v>3303</v>
      </c>
      <c r="C964" t="s">
        <v>3304</v>
      </c>
      <c r="D964">
        <v>56489</v>
      </c>
      <c r="E964">
        <v>0</v>
      </c>
      <c r="F964">
        <v>0</v>
      </c>
      <c r="G964">
        <v>56489</v>
      </c>
      <c r="H964">
        <v>1.04</v>
      </c>
      <c r="I964">
        <v>58749</v>
      </c>
      <c r="J964">
        <v>0</v>
      </c>
      <c r="K964">
        <v>58749</v>
      </c>
      <c r="L964">
        <v>0</v>
      </c>
      <c r="M964">
        <v>0</v>
      </c>
      <c r="N964">
        <v>0</v>
      </c>
      <c r="O964" t="s">
        <v>3303</v>
      </c>
      <c r="P964">
        <v>58749</v>
      </c>
    </row>
    <row r="965" spans="1:16" x14ac:dyDescent="0.35">
      <c r="A965" t="s">
        <v>4267</v>
      </c>
      <c r="B965" t="s">
        <v>3303</v>
      </c>
      <c r="C965" t="s">
        <v>3304</v>
      </c>
      <c r="D965">
        <v>124797</v>
      </c>
      <c r="E965">
        <v>0</v>
      </c>
      <c r="F965">
        <v>0</v>
      </c>
      <c r="G965">
        <v>124797</v>
      </c>
      <c r="H965">
        <v>1.04</v>
      </c>
      <c r="I965">
        <v>129789</v>
      </c>
      <c r="J965">
        <v>0</v>
      </c>
      <c r="K965">
        <v>129789</v>
      </c>
      <c r="L965">
        <v>0</v>
      </c>
      <c r="M965">
        <v>0</v>
      </c>
      <c r="N965">
        <v>0</v>
      </c>
      <c r="O965" t="s">
        <v>3303</v>
      </c>
      <c r="P965">
        <v>129789</v>
      </c>
    </row>
    <row r="966" spans="1:16" x14ac:dyDescent="0.35">
      <c r="A966" t="s">
        <v>4268</v>
      </c>
      <c r="B966" t="s">
        <v>2029</v>
      </c>
      <c r="C966" t="s">
        <v>3376</v>
      </c>
      <c r="D966" t="s">
        <v>3303</v>
      </c>
      <c r="E966" t="s">
        <v>3303</v>
      </c>
      <c r="F966" t="s">
        <v>3303</v>
      </c>
      <c r="G966" t="s">
        <v>3303</v>
      </c>
      <c r="H966">
        <v>1.04</v>
      </c>
      <c r="I966" t="s">
        <v>3303</v>
      </c>
      <c r="J966" t="s">
        <v>3303</v>
      </c>
      <c r="K966">
        <v>6183</v>
      </c>
      <c r="L966" t="s">
        <v>3303</v>
      </c>
      <c r="M966" t="s">
        <v>3303</v>
      </c>
      <c r="N966" t="s">
        <v>3303</v>
      </c>
      <c r="O966" t="s">
        <v>3303</v>
      </c>
      <c r="P966">
        <v>6183</v>
      </c>
    </row>
    <row r="967" spans="1:16" x14ac:dyDescent="0.35">
      <c r="A967" t="s">
        <v>4269</v>
      </c>
      <c r="B967" t="s">
        <v>1832</v>
      </c>
      <c r="C967" t="s">
        <v>3376</v>
      </c>
      <c r="D967" t="s">
        <v>3303</v>
      </c>
      <c r="E967" t="s">
        <v>3303</v>
      </c>
      <c r="F967" t="s">
        <v>3303</v>
      </c>
      <c r="G967" t="s">
        <v>3303</v>
      </c>
      <c r="H967">
        <v>1.04</v>
      </c>
      <c r="I967" t="s">
        <v>3303</v>
      </c>
      <c r="J967" t="s">
        <v>3303</v>
      </c>
      <c r="K967">
        <v>231762</v>
      </c>
      <c r="L967" t="s">
        <v>3303</v>
      </c>
      <c r="M967" t="s">
        <v>3303</v>
      </c>
      <c r="N967" t="s">
        <v>3303</v>
      </c>
      <c r="O967" t="s">
        <v>3303</v>
      </c>
      <c r="P967">
        <v>231762</v>
      </c>
    </row>
    <row r="968" spans="1:16" x14ac:dyDescent="0.35">
      <c r="A968" t="s">
        <v>4270</v>
      </c>
      <c r="B968" t="s">
        <v>3303</v>
      </c>
      <c r="C968" t="s">
        <v>3304</v>
      </c>
      <c r="D968">
        <v>7391501</v>
      </c>
      <c r="E968">
        <v>0</v>
      </c>
      <c r="F968">
        <v>0</v>
      </c>
      <c r="G968">
        <v>7391501</v>
      </c>
      <c r="H968">
        <v>1.04</v>
      </c>
      <c r="I968">
        <v>7687161</v>
      </c>
      <c r="J968">
        <v>0</v>
      </c>
      <c r="K968">
        <v>7687161</v>
      </c>
      <c r="L968">
        <v>358779</v>
      </c>
      <c r="M968">
        <v>184013</v>
      </c>
      <c r="N968">
        <v>468366</v>
      </c>
      <c r="O968" t="s">
        <v>3303</v>
      </c>
      <c r="P968">
        <v>8698319</v>
      </c>
    </row>
    <row r="969" spans="1:16" x14ac:dyDescent="0.35">
      <c r="A969" t="s">
        <v>4271</v>
      </c>
      <c r="B969" t="s">
        <v>3303</v>
      </c>
      <c r="C969" t="s">
        <v>3304</v>
      </c>
      <c r="D969">
        <v>144860</v>
      </c>
      <c r="E969">
        <v>0</v>
      </c>
      <c r="F969">
        <v>0</v>
      </c>
      <c r="G969">
        <v>144860</v>
      </c>
      <c r="H969">
        <v>1.04</v>
      </c>
      <c r="I969">
        <v>150654</v>
      </c>
      <c r="J969">
        <v>0</v>
      </c>
      <c r="K969">
        <v>150654</v>
      </c>
      <c r="L969">
        <v>0</v>
      </c>
      <c r="M969">
        <v>0</v>
      </c>
      <c r="N969">
        <v>0</v>
      </c>
      <c r="O969" t="s">
        <v>3303</v>
      </c>
      <c r="P969">
        <v>150654</v>
      </c>
    </row>
    <row r="970" spans="1:16" x14ac:dyDescent="0.35">
      <c r="A970" t="s">
        <v>4272</v>
      </c>
      <c r="B970" t="s">
        <v>3303</v>
      </c>
      <c r="C970" t="s">
        <v>3304</v>
      </c>
      <c r="D970">
        <v>12366</v>
      </c>
      <c r="E970">
        <v>0</v>
      </c>
      <c r="F970">
        <v>0</v>
      </c>
      <c r="G970">
        <v>12366</v>
      </c>
      <c r="H970">
        <v>1.04</v>
      </c>
      <c r="I970">
        <v>12861</v>
      </c>
      <c r="J970">
        <v>0</v>
      </c>
      <c r="K970">
        <v>12861</v>
      </c>
      <c r="L970">
        <v>0</v>
      </c>
      <c r="M970">
        <v>0</v>
      </c>
      <c r="N970">
        <v>0</v>
      </c>
      <c r="O970" t="s">
        <v>3303</v>
      </c>
      <c r="P970">
        <v>12861</v>
      </c>
    </row>
    <row r="971" spans="1:16" x14ac:dyDescent="0.35">
      <c r="A971" t="s">
        <v>4273</v>
      </c>
      <c r="B971" t="s">
        <v>3303</v>
      </c>
      <c r="C971" t="s">
        <v>3304</v>
      </c>
      <c r="D971">
        <v>11595</v>
      </c>
      <c r="E971">
        <v>0</v>
      </c>
      <c r="F971">
        <v>0</v>
      </c>
      <c r="G971">
        <v>11595</v>
      </c>
      <c r="H971">
        <v>1.04</v>
      </c>
      <c r="I971">
        <v>12059</v>
      </c>
      <c r="J971">
        <v>0</v>
      </c>
      <c r="K971">
        <v>12059</v>
      </c>
      <c r="L971">
        <v>0</v>
      </c>
      <c r="M971">
        <v>0</v>
      </c>
      <c r="N971">
        <v>0</v>
      </c>
      <c r="O971" t="s">
        <v>3303</v>
      </c>
      <c r="P971">
        <v>12059</v>
      </c>
    </row>
    <row r="972" spans="1:16" x14ac:dyDescent="0.35">
      <c r="A972" t="s">
        <v>4274</v>
      </c>
      <c r="B972" t="s">
        <v>3303</v>
      </c>
      <c r="C972" t="s">
        <v>3304</v>
      </c>
      <c r="D972">
        <v>23273</v>
      </c>
      <c r="E972">
        <v>0</v>
      </c>
      <c r="F972">
        <v>0</v>
      </c>
      <c r="G972">
        <v>23273</v>
      </c>
      <c r="H972">
        <v>1.04</v>
      </c>
      <c r="I972">
        <v>24204</v>
      </c>
      <c r="J972">
        <v>0</v>
      </c>
      <c r="K972">
        <v>24204</v>
      </c>
      <c r="L972">
        <v>0</v>
      </c>
      <c r="M972">
        <v>0</v>
      </c>
      <c r="N972">
        <v>0</v>
      </c>
      <c r="O972" t="s">
        <v>3303</v>
      </c>
      <c r="P972">
        <v>24204</v>
      </c>
    </row>
    <row r="973" spans="1:16" x14ac:dyDescent="0.35">
      <c r="A973" t="s">
        <v>4275</v>
      </c>
      <c r="B973" t="s">
        <v>3303</v>
      </c>
      <c r="C973" t="s">
        <v>3304</v>
      </c>
      <c r="D973">
        <v>287113</v>
      </c>
      <c r="E973">
        <v>0</v>
      </c>
      <c r="F973">
        <v>0</v>
      </c>
      <c r="G973">
        <v>287113</v>
      </c>
      <c r="H973">
        <v>1.04</v>
      </c>
      <c r="I973">
        <v>298598</v>
      </c>
      <c r="J973">
        <v>0</v>
      </c>
      <c r="K973">
        <v>298598</v>
      </c>
      <c r="L973">
        <v>0</v>
      </c>
      <c r="M973">
        <v>0</v>
      </c>
      <c r="N973">
        <v>0</v>
      </c>
      <c r="O973" t="s">
        <v>3303</v>
      </c>
      <c r="P973">
        <v>298598</v>
      </c>
    </row>
    <row r="974" spans="1:16" x14ac:dyDescent="0.35">
      <c r="A974" t="s">
        <v>4276</v>
      </c>
      <c r="B974" t="s">
        <v>3303</v>
      </c>
      <c r="C974" t="s">
        <v>3304</v>
      </c>
      <c r="D974">
        <v>9495</v>
      </c>
      <c r="E974">
        <v>0</v>
      </c>
      <c r="F974">
        <v>0</v>
      </c>
      <c r="G974">
        <v>9495</v>
      </c>
      <c r="H974">
        <v>1.04</v>
      </c>
      <c r="I974">
        <v>9875</v>
      </c>
      <c r="J974">
        <v>0</v>
      </c>
      <c r="K974">
        <v>9875</v>
      </c>
      <c r="L974">
        <v>0</v>
      </c>
      <c r="M974">
        <v>0</v>
      </c>
      <c r="N974">
        <v>0</v>
      </c>
      <c r="O974" t="s">
        <v>3303</v>
      </c>
      <c r="P974">
        <v>9875</v>
      </c>
    </row>
    <row r="975" spans="1:16" x14ac:dyDescent="0.35">
      <c r="A975" t="s">
        <v>4277</v>
      </c>
      <c r="B975" t="s">
        <v>3303</v>
      </c>
      <c r="C975" t="s">
        <v>3304</v>
      </c>
      <c r="D975">
        <v>18148</v>
      </c>
      <c r="E975">
        <v>0</v>
      </c>
      <c r="F975">
        <v>0</v>
      </c>
      <c r="G975">
        <v>18148</v>
      </c>
      <c r="H975">
        <v>1.04</v>
      </c>
      <c r="I975">
        <v>18874</v>
      </c>
      <c r="J975">
        <v>0</v>
      </c>
      <c r="K975">
        <v>18874</v>
      </c>
      <c r="L975">
        <v>0</v>
      </c>
      <c r="M975">
        <v>0</v>
      </c>
      <c r="N975">
        <v>0</v>
      </c>
      <c r="O975" t="s">
        <v>3303</v>
      </c>
      <c r="P975">
        <v>18874</v>
      </c>
    </row>
    <row r="976" spans="1:16" x14ac:dyDescent="0.35">
      <c r="A976" t="s">
        <v>4278</v>
      </c>
      <c r="B976" t="s">
        <v>3303</v>
      </c>
      <c r="C976" t="s">
        <v>3304</v>
      </c>
      <c r="D976">
        <v>15968</v>
      </c>
      <c r="E976">
        <v>0</v>
      </c>
      <c r="F976">
        <v>0</v>
      </c>
      <c r="G976">
        <v>15968</v>
      </c>
      <c r="H976">
        <v>1.04</v>
      </c>
      <c r="I976">
        <v>16607</v>
      </c>
      <c r="J976">
        <v>0</v>
      </c>
      <c r="K976">
        <v>16607</v>
      </c>
      <c r="L976">
        <v>0</v>
      </c>
      <c r="M976">
        <v>0</v>
      </c>
      <c r="N976">
        <v>0</v>
      </c>
      <c r="O976" t="s">
        <v>3303</v>
      </c>
      <c r="P976">
        <v>16607</v>
      </c>
    </row>
    <row r="977" spans="1:16" x14ac:dyDescent="0.35">
      <c r="A977" t="s">
        <v>4279</v>
      </c>
      <c r="B977" t="s">
        <v>3303</v>
      </c>
      <c r="C977" t="s">
        <v>3304</v>
      </c>
      <c r="D977">
        <v>25216</v>
      </c>
      <c r="E977">
        <v>0</v>
      </c>
      <c r="F977">
        <v>0</v>
      </c>
      <c r="G977">
        <v>25216</v>
      </c>
      <c r="H977">
        <v>1.04</v>
      </c>
      <c r="I977">
        <v>26225</v>
      </c>
      <c r="J977">
        <v>0</v>
      </c>
      <c r="K977">
        <v>26225</v>
      </c>
      <c r="L977">
        <v>0</v>
      </c>
      <c r="M977">
        <v>0</v>
      </c>
      <c r="N977">
        <v>0</v>
      </c>
      <c r="O977" t="s">
        <v>3303</v>
      </c>
      <c r="P977">
        <v>26225</v>
      </c>
    </row>
    <row r="978" spans="1:16" x14ac:dyDescent="0.35">
      <c r="A978" t="s">
        <v>4280</v>
      </c>
      <c r="B978" t="s">
        <v>3303</v>
      </c>
      <c r="C978" t="s">
        <v>3304</v>
      </c>
      <c r="D978">
        <v>20541</v>
      </c>
      <c r="E978">
        <v>0</v>
      </c>
      <c r="F978">
        <v>0</v>
      </c>
      <c r="G978">
        <v>20541</v>
      </c>
      <c r="H978">
        <v>1.04</v>
      </c>
      <c r="I978">
        <v>21363</v>
      </c>
      <c r="J978">
        <v>0</v>
      </c>
      <c r="K978">
        <v>21363</v>
      </c>
      <c r="L978">
        <v>0</v>
      </c>
      <c r="M978">
        <v>0</v>
      </c>
      <c r="N978">
        <v>0</v>
      </c>
      <c r="O978" t="s">
        <v>3303</v>
      </c>
      <c r="P978">
        <v>21363</v>
      </c>
    </row>
    <row r="979" spans="1:16" x14ac:dyDescent="0.35">
      <c r="A979" t="s">
        <v>4281</v>
      </c>
      <c r="B979" t="s">
        <v>3303</v>
      </c>
      <c r="C979" t="s">
        <v>3304</v>
      </c>
      <c r="D979">
        <v>27769</v>
      </c>
      <c r="E979">
        <v>0</v>
      </c>
      <c r="F979">
        <v>0</v>
      </c>
      <c r="G979">
        <v>27769</v>
      </c>
      <c r="H979">
        <v>1.04</v>
      </c>
      <c r="I979">
        <v>28880</v>
      </c>
      <c r="J979">
        <v>0</v>
      </c>
      <c r="K979">
        <v>28880</v>
      </c>
      <c r="L979">
        <v>0</v>
      </c>
      <c r="M979">
        <v>0</v>
      </c>
      <c r="N979">
        <v>0</v>
      </c>
      <c r="O979" t="s">
        <v>3303</v>
      </c>
      <c r="P979">
        <v>28880</v>
      </c>
    </row>
    <row r="980" spans="1:16" x14ac:dyDescent="0.35">
      <c r="A980" t="s">
        <v>4282</v>
      </c>
      <c r="B980" t="s">
        <v>3303</v>
      </c>
      <c r="C980" t="s">
        <v>3304</v>
      </c>
      <c r="D980">
        <v>61434</v>
      </c>
      <c r="E980">
        <v>0</v>
      </c>
      <c r="F980">
        <v>0</v>
      </c>
      <c r="G980">
        <v>61434</v>
      </c>
      <c r="H980">
        <v>1.04</v>
      </c>
      <c r="I980">
        <v>63891</v>
      </c>
      <c r="J980">
        <v>0</v>
      </c>
      <c r="K980">
        <v>63891</v>
      </c>
      <c r="L980">
        <v>0</v>
      </c>
      <c r="M980">
        <v>0</v>
      </c>
      <c r="N980">
        <v>0</v>
      </c>
      <c r="O980" t="s">
        <v>3303</v>
      </c>
      <c r="P980">
        <v>63891</v>
      </c>
    </row>
    <row r="981" spans="1:16" x14ac:dyDescent="0.35">
      <c r="A981" t="s">
        <v>4283</v>
      </c>
      <c r="B981" t="s">
        <v>3303</v>
      </c>
      <c r="C981" t="s">
        <v>3304</v>
      </c>
      <c r="D981">
        <v>40584</v>
      </c>
      <c r="E981">
        <v>0</v>
      </c>
      <c r="F981">
        <v>0</v>
      </c>
      <c r="G981">
        <v>40584</v>
      </c>
      <c r="H981">
        <v>1.04</v>
      </c>
      <c r="I981">
        <v>42207</v>
      </c>
      <c r="J981">
        <v>0</v>
      </c>
      <c r="K981">
        <v>42207</v>
      </c>
      <c r="L981">
        <v>0</v>
      </c>
      <c r="M981">
        <v>0</v>
      </c>
      <c r="N981">
        <v>0</v>
      </c>
      <c r="O981" t="s">
        <v>3303</v>
      </c>
      <c r="P981">
        <v>42207</v>
      </c>
    </row>
    <row r="982" spans="1:16" x14ac:dyDescent="0.35">
      <c r="A982" t="s">
        <v>4284</v>
      </c>
      <c r="B982" t="s">
        <v>3303</v>
      </c>
      <c r="C982" t="s">
        <v>3304</v>
      </c>
      <c r="D982">
        <v>42453</v>
      </c>
      <c r="E982">
        <v>0</v>
      </c>
      <c r="F982">
        <v>0</v>
      </c>
      <c r="G982">
        <v>42453</v>
      </c>
      <c r="H982">
        <v>1.04</v>
      </c>
      <c r="I982">
        <v>44151</v>
      </c>
      <c r="J982">
        <v>0</v>
      </c>
      <c r="K982">
        <v>44151</v>
      </c>
      <c r="L982">
        <v>0</v>
      </c>
      <c r="M982">
        <v>0</v>
      </c>
      <c r="N982">
        <v>0</v>
      </c>
      <c r="O982" t="s">
        <v>3303</v>
      </c>
      <c r="P982">
        <v>44151</v>
      </c>
    </row>
    <row r="983" spans="1:16" x14ac:dyDescent="0.35">
      <c r="A983" t="s">
        <v>4285</v>
      </c>
      <c r="B983" t="s">
        <v>3303</v>
      </c>
      <c r="C983" t="s">
        <v>3304</v>
      </c>
      <c r="D983">
        <v>18675</v>
      </c>
      <c r="E983">
        <v>0</v>
      </c>
      <c r="F983">
        <v>0</v>
      </c>
      <c r="G983">
        <v>18675</v>
      </c>
      <c r="H983">
        <v>1.04</v>
      </c>
      <c r="I983">
        <v>19422</v>
      </c>
      <c r="J983">
        <v>0</v>
      </c>
      <c r="K983">
        <v>19422</v>
      </c>
      <c r="L983">
        <v>0</v>
      </c>
      <c r="M983">
        <v>0</v>
      </c>
      <c r="N983">
        <v>0</v>
      </c>
      <c r="O983" t="s">
        <v>3303</v>
      </c>
      <c r="P983">
        <v>19422</v>
      </c>
    </row>
    <row r="984" spans="1:16" x14ac:dyDescent="0.35">
      <c r="A984" t="s">
        <v>4286</v>
      </c>
      <c r="B984" t="s">
        <v>3303</v>
      </c>
      <c r="C984" t="s">
        <v>3304</v>
      </c>
      <c r="D984">
        <v>8645</v>
      </c>
      <c r="E984">
        <v>0</v>
      </c>
      <c r="F984">
        <v>0</v>
      </c>
      <c r="G984">
        <v>8645</v>
      </c>
      <c r="H984">
        <v>1.04</v>
      </c>
      <c r="I984">
        <v>8991</v>
      </c>
      <c r="J984">
        <v>0</v>
      </c>
      <c r="K984">
        <v>8991</v>
      </c>
      <c r="L984">
        <v>0</v>
      </c>
      <c r="M984">
        <v>0</v>
      </c>
      <c r="N984">
        <v>0</v>
      </c>
      <c r="O984" t="s">
        <v>3303</v>
      </c>
      <c r="P984">
        <v>8991</v>
      </c>
    </row>
    <row r="985" spans="1:16" x14ac:dyDescent="0.35">
      <c r="A985" t="s">
        <v>4287</v>
      </c>
      <c r="B985" t="s">
        <v>3303</v>
      </c>
      <c r="C985" t="s">
        <v>3304</v>
      </c>
      <c r="D985">
        <v>8677</v>
      </c>
      <c r="E985">
        <v>0</v>
      </c>
      <c r="F985">
        <v>0</v>
      </c>
      <c r="G985">
        <v>8677</v>
      </c>
      <c r="H985">
        <v>1.04</v>
      </c>
      <c r="I985">
        <v>9024</v>
      </c>
      <c r="J985">
        <v>0</v>
      </c>
      <c r="K985">
        <v>9024</v>
      </c>
      <c r="L985">
        <v>0</v>
      </c>
      <c r="M985">
        <v>0</v>
      </c>
      <c r="N985">
        <v>0</v>
      </c>
      <c r="O985" t="s">
        <v>3303</v>
      </c>
      <c r="P985">
        <v>9024</v>
      </c>
    </row>
    <row r="986" spans="1:16" x14ac:dyDescent="0.35">
      <c r="A986" t="s">
        <v>4288</v>
      </c>
      <c r="B986" t="s">
        <v>3303</v>
      </c>
      <c r="C986" t="s">
        <v>3304</v>
      </c>
      <c r="D986">
        <v>88788</v>
      </c>
      <c r="E986">
        <v>0</v>
      </c>
      <c r="F986">
        <v>0</v>
      </c>
      <c r="G986">
        <v>88788</v>
      </c>
      <c r="H986">
        <v>1.04</v>
      </c>
      <c r="I986">
        <v>92340</v>
      </c>
      <c r="J986">
        <v>0</v>
      </c>
      <c r="K986">
        <v>92340</v>
      </c>
      <c r="L986">
        <v>0</v>
      </c>
      <c r="M986">
        <v>0</v>
      </c>
      <c r="N986">
        <v>0</v>
      </c>
      <c r="O986" t="s">
        <v>3303</v>
      </c>
      <c r="P986">
        <v>92340</v>
      </c>
    </row>
    <row r="987" spans="1:16" x14ac:dyDescent="0.35">
      <c r="A987" t="s">
        <v>4289</v>
      </c>
      <c r="B987" t="s">
        <v>3303</v>
      </c>
      <c r="C987" t="s">
        <v>3304</v>
      </c>
      <c r="D987">
        <v>125158</v>
      </c>
      <c r="E987">
        <v>0</v>
      </c>
      <c r="F987">
        <v>0</v>
      </c>
      <c r="G987">
        <v>125158</v>
      </c>
      <c r="H987">
        <v>1.04</v>
      </c>
      <c r="I987">
        <v>130164</v>
      </c>
      <c r="J987">
        <v>0</v>
      </c>
      <c r="K987">
        <v>130164</v>
      </c>
      <c r="L987">
        <v>0</v>
      </c>
      <c r="M987">
        <v>0</v>
      </c>
      <c r="N987">
        <v>0</v>
      </c>
      <c r="O987" t="s">
        <v>3303</v>
      </c>
      <c r="P987">
        <v>130164</v>
      </c>
    </row>
    <row r="988" spans="1:16" x14ac:dyDescent="0.35">
      <c r="A988" t="s">
        <v>4290</v>
      </c>
      <c r="B988" t="s">
        <v>3303</v>
      </c>
      <c r="C988" t="s">
        <v>3304</v>
      </c>
      <c r="D988">
        <v>38799</v>
      </c>
      <c r="E988">
        <v>0</v>
      </c>
      <c r="F988">
        <v>0</v>
      </c>
      <c r="G988">
        <v>38799</v>
      </c>
      <c r="H988">
        <v>1.04</v>
      </c>
      <c r="I988">
        <v>40351</v>
      </c>
      <c r="J988">
        <v>0</v>
      </c>
      <c r="K988">
        <v>40351</v>
      </c>
      <c r="L988">
        <v>0</v>
      </c>
      <c r="M988">
        <v>0</v>
      </c>
      <c r="N988">
        <v>0</v>
      </c>
      <c r="O988" t="s">
        <v>3303</v>
      </c>
      <c r="P988">
        <v>40351</v>
      </c>
    </row>
    <row r="989" spans="1:16" x14ac:dyDescent="0.35">
      <c r="A989" t="s">
        <v>4291</v>
      </c>
      <c r="B989" t="s">
        <v>3303</v>
      </c>
      <c r="C989" t="s">
        <v>3304</v>
      </c>
      <c r="D989">
        <v>33093</v>
      </c>
      <c r="E989">
        <v>0</v>
      </c>
      <c r="F989">
        <v>0</v>
      </c>
      <c r="G989">
        <v>33093</v>
      </c>
      <c r="H989">
        <v>1.04</v>
      </c>
      <c r="I989">
        <v>34417</v>
      </c>
      <c r="J989">
        <v>0</v>
      </c>
      <c r="K989">
        <v>34417</v>
      </c>
      <c r="L989">
        <v>0</v>
      </c>
      <c r="M989">
        <v>0</v>
      </c>
      <c r="N989">
        <v>0</v>
      </c>
      <c r="O989" t="s">
        <v>3303</v>
      </c>
      <c r="P989">
        <v>34417</v>
      </c>
    </row>
    <row r="990" spans="1:16" x14ac:dyDescent="0.35">
      <c r="A990" t="s">
        <v>4292</v>
      </c>
      <c r="B990" t="s">
        <v>3303</v>
      </c>
      <c r="C990" t="s">
        <v>3304</v>
      </c>
      <c r="D990">
        <v>6516</v>
      </c>
      <c r="E990">
        <v>0</v>
      </c>
      <c r="F990">
        <v>0</v>
      </c>
      <c r="G990">
        <v>6516</v>
      </c>
      <c r="H990">
        <v>1.04</v>
      </c>
      <c r="I990">
        <v>6777</v>
      </c>
      <c r="J990">
        <v>0</v>
      </c>
      <c r="K990">
        <v>6777</v>
      </c>
      <c r="L990">
        <v>0</v>
      </c>
      <c r="M990">
        <v>0</v>
      </c>
      <c r="N990">
        <v>0</v>
      </c>
      <c r="O990" t="s">
        <v>3303</v>
      </c>
      <c r="P990">
        <v>6777</v>
      </c>
    </row>
    <row r="991" spans="1:16" x14ac:dyDescent="0.35">
      <c r="A991" t="s">
        <v>4293</v>
      </c>
      <c r="B991" t="s">
        <v>3303</v>
      </c>
      <c r="C991" t="s">
        <v>3304</v>
      </c>
      <c r="D991">
        <v>32235</v>
      </c>
      <c r="E991">
        <v>0</v>
      </c>
      <c r="F991">
        <v>0</v>
      </c>
      <c r="G991">
        <v>32235</v>
      </c>
      <c r="H991">
        <v>1.04</v>
      </c>
      <c r="I991">
        <v>33524</v>
      </c>
      <c r="J991">
        <v>0</v>
      </c>
      <c r="K991">
        <v>33524</v>
      </c>
      <c r="L991">
        <v>0</v>
      </c>
      <c r="M991">
        <v>0</v>
      </c>
      <c r="N991">
        <v>0</v>
      </c>
      <c r="O991" t="s">
        <v>3303</v>
      </c>
      <c r="P991">
        <v>33524</v>
      </c>
    </row>
    <row r="992" spans="1:16" x14ac:dyDescent="0.35">
      <c r="A992" t="s">
        <v>4294</v>
      </c>
      <c r="B992" t="s">
        <v>3303</v>
      </c>
      <c r="C992" t="s">
        <v>3304</v>
      </c>
      <c r="D992">
        <v>54050</v>
      </c>
      <c r="E992">
        <v>0</v>
      </c>
      <c r="F992">
        <v>0</v>
      </c>
      <c r="G992">
        <v>54050</v>
      </c>
      <c r="H992">
        <v>1.04</v>
      </c>
      <c r="I992">
        <v>56212</v>
      </c>
      <c r="J992">
        <v>0</v>
      </c>
      <c r="K992">
        <v>56212</v>
      </c>
      <c r="L992">
        <v>0</v>
      </c>
      <c r="M992">
        <v>0</v>
      </c>
      <c r="N992">
        <v>0</v>
      </c>
      <c r="O992" t="s">
        <v>3303</v>
      </c>
      <c r="P992">
        <v>56212</v>
      </c>
    </row>
    <row r="993" spans="1:16" x14ac:dyDescent="0.35">
      <c r="A993" t="s">
        <v>4295</v>
      </c>
      <c r="B993" t="s">
        <v>3303</v>
      </c>
      <c r="C993" t="s">
        <v>3304</v>
      </c>
      <c r="D993">
        <v>99300</v>
      </c>
      <c r="E993">
        <v>0</v>
      </c>
      <c r="F993">
        <v>0</v>
      </c>
      <c r="G993">
        <v>99300</v>
      </c>
      <c r="H993">
        <v>1.04</v>
      </c>
      <c r="I993">
        <v>103272</v>
      </c>
      <c r="J993">
        <v>0</v>
      </c>
      <c r="K993">
        <v>103272</v>
      </c>
      <c r="L993">
        <v>0</v>
      </c>
      <c r="M993">
        <v>0</v>
      </c>
      <c r="N993">
        <v>0</v>
      </c>
      <c r="O993" t="s">
        <v>3303</v>
      </c>
      <c r="P993">
        <v>103272</v>
      </c>
    </row>
    <row r="994" spans="1:16" x14ac:dyDescent="0.35">
      <c r="A994" t="s">
        <v>4296</v>
      </c>
      <c r="B994" t="s">
        <v>3303</v>
      </c>
      <c r="C994" t="s">
        <v>3304</v>
      </c>
      <c r="D994">
        <v>1348909</v>
      </c>
      <c r="E994">
        <v>0</v>
      </c>
      <c r="F994">
        <v>0</v>
      </c>
      <c r="G994">
        <v>1348909</v>
      </c>
      <c r="H994">
        <v>1.04</v>
      </c>
      <c r="I994">
        <v>1402865</v>
      </c>
      <c r="J994">
        <v>0</v>
      </c>
      <c r="K994">
        <v>1402865</v>
      </c>
      <c r="L994">
        <v>50624</v>
      </c>
      <c r="M994">
        <v>0</v>
      </c>
      <c r="N994">
        <v>0</v>
      </c>
      <c r="O994" t="s">
        <v>3303</v>
      </c>
      <c r="P994">
        <v>1453489</v>
      </c>
    </row>
    <row r="995" spans="1:16" x14ac:dyDescent="0.35">
      <c r="A995" t="s">
        <v>4297</v>
      </c>
      <c r="B995" t="s">
        <v>3303</v>
      </c>
      <c r="C995" t="s">
        <v>3304</v>
      </c>
      <c r="D995">
        <v>497226</v>
      </c>
      <c r="E995">
        <v>0</v>
      </c>
      <c r="F995">
        <v>0</v>
      </c>
      <c r="G995">
        <v>497226</v>
      </c>
      <c r="H995">
        <v>1.04</v>
      </c>
      <c r="I995">
        <v>517115</v>
      </c>
      <c r="J995">
        <v>0</v>
      </c>
      <c r="K995">
        <v>517115</v>
      </c>
      <c r="L995">
        <v>10688</v>
      </c>
      <c r="M995">
        <v>0</v>
      </c>
      <c r="N995">
        <v>0</v>
      </c>
      <c r="O995" t="s">
        <v>3303</v>
      </c>
      <c r="P995">
        <v>527803</v>
      </c>
    </row>
    <row r="996" spans="1:16" x14ac:dyDescent="0.35">
      <c r="A996" t="s">
        <v>4298</v>
      </c>
      <c r="B996" t="s">
        <v>3303</v>
      </c>
      <c r="C996" t="s">
        <v>3304</v>
      </c>
      <c r="D996">
        <v>420502</v>
      </c>
      <c r="E996">
        <v>0</v>
      </c>
      <c r="F996">
        <v>0</v>
      </c>
      <c r="G996">
        <v>420502</v>
      </c>
      <c r="H996">
        <v>1.04</v>
      </c>
      <c r="I996">
        <v>437322</v>
      </c>
      <c r="J996">
        <v>0</v>
      </c>
      <c r="K996">
        <v>437322</v>
      </c>
      <c r="L996">
        <v>16348</v>
      </c>
      <c r="M996">
        <v>0</v>
      </c>
      <c r="N996">
        <v>0</v>
      </c>
      <c r="O996" t="s">
        <v>3303</v>
      </c>
      <c r="P996">
        <v>453670</v>
      </c>
    </row>
    <row r="997" spans="1:16" x14ac:dyDescent="0.35">
      <c r="A997" t="s">
        <v>4299</v>
      </c>
      <c r="B997" t="s">
        <v>3303</v>
      </c>
      <c r="C997" t="s">
        <v>3304</v>
      </c>
      <c r="D997">
        <v>141114</v>
      </c>
      <c r="E997">
        <v>0</v>
      </c>
      <c r="F997">
        <v>0</v>
      </c>
      <c r="G997">
        <v>141114</v>
      </c>
      <c r="H997">
        <v>1.04</v>
      </c>
      <c r="I997">
        <v>146759</v>
      </c>
      <c r="J997">
        <v>0</v>
      </c>
      <c r="K997">
        <v>146759</v>
      </c>
      <c r="L997">
        <v>0</v>
      </c>
      <c r="M997">
        <v>0</v>
      </c>
      <c r="N997">
        <v>0</v>
      </c>
      <c r="O997" t="s">
        <v>3303</v>
      </c>
      <c r="P997">
        <v>146759</v>
      </c>
    </row>
    <row r="998" spans="1:16" x14ac:dyDescent="0.35">
      <c r="A998" t="s">
        <v>4300</v>
      </c>
      <c r="B998" t="s">
        <v>3303</v>
      </c>
      <c r="C998" t="s">
        <v>3304</v>
      </c>
      <c r="D998">
        <v>29860</v>
      </c>
      <c r="E998">
        <v>0</v>
      </c>
      <c r="F998">
        <v>0</v>
      </c>
      <c r="G998">
        <v>29860</v>
      </c>
      <c r="H998">
        <v>1.04</v>
      </c>
      <c r="I998">
        <v>31054</v>
      </c>
      <c r="J998">
        <v>0</v>
      </c>
      <c r="K998">
        <v>31054</v>
      </c>
      <c r="L998">
        <v>1245</v>
      </c>
      <c r="M998">
        <v>0</v>
      </c>
      <c r="N998">
        <v>0</v>
      </c>
      <c r="O998" t="s">
        <v>3303</v>
      </c>
      <c r="P998">
        <v>32299</v>
      </c>
    </row>
    <row r="999" spans="1:16" x14ac:dyDescent="0.35">
      <c r="A999" t="s">
        <v>4301</v>
      </c>
      <c r="B999" t="s">
        <v>3303</v>
      </c>
      <c r="C999" t="s">
        <v>3304</v>
      </c>
      <c r="D999">
        <v>36334</v>
      </c>
      <c r="E999">
        <v>0</v>
      </c>
      <c r="F999">
        <v>0</v>
      </c>
      <c r="G999">
        <v>36334</v>
      </c>
      <c r="H999">
        <v>1.04</v>
      </c>
      <c r="I999">
        <v>37787</v>
      </c>
      <c r="J999">
        <v>0</v>
      </c>
      <c r="K999">
        <v>37787</v>
      </c>
      <c r="L999">
        <v>0</v>
      </c>
      <c r="M999">
        <v>0</v>
      </c>
      <c r="N999">
        <v>0</v>
      </c>
      <c r="O999" t="s">
        <v>3303</v>
      </c>
      <c r="P999">
        <v>37787</v>
      </c>
    </row>
    <row r="1000" spans="1:16" x14ac:dyDescent="0.35">
      <c r="A1000" t="s">
        <v>4302</v>
      </c>
      <c r="B1000" t="s">
        <v>3303</v>
      </c>
      <c r="C1000" t="s">
        <v>3304</v>
      </c>
      <c r="D1000">
        <v>26104</v>
      </c>
      <c r="E1000">
        <v>0</v>
      </c>
      <c r="F1000">
        <v>0</v>
      </c>
      <c r="G1000">
        <v>26104</v>
      </c>
      <c r="H1000">
        <v>1.04</v>
      </c>
      <c r="I1000">
        <v>27148</v>
      </c>
      <c r="J1000">
        <v>0</v>
      </c>
      <c r="K1000">
        <v>27148</v>
      </c>
      <c r="L1000">
        <v>0</v>
      </c>
      <c r="M1000">
        <v>0</v>
      </c>
      <c r="N1000">
        <v>0</v>
      </c>
      <c r="O1000" t="s">
        <v>3303</v>
      </c>
      <c r="P1000">
        <v>27148</v>
      </c>
    </row>
    <row r="1001" spans="1:16" x14ac:dyDescent="0.35">
      <c r="A1001" t="s">
        <v>4303</v>
      </c>
      <c r="B1001" t="s">
        <v>3303</v>
      </c>
      <c r="C1001" t="s">
        <v>3304</v>
      </c>
      <c r="D1001">
        <v>55623</v>
      </c>
      <c r="E1001">
        <v>0</v>
      </c>
      <c r="F1001">
        <v>0</v>
      </c>
      <c r="G1001">
        <v>55623</v>
      </c>
      <c r="H1001">
        <v>1.04</v>
      </c>
      <c r="I1001">
        <v>57848</v>
      </c>
      <c r="J1001">
        <v>0</v>
      </c>
      <c r="K1001">
        <v>57848</v>
      </c>
      <c r="L1001">
        <v>0</v>
      </c>
      <c r="M1001">
        <v>0</v>
      </c>
      <c r="N1001">
        <v>0</v>
      </c>
      <c r="O1001" t="s">
        <v>3303</v>
      </c>
      <c r="P1001">
        <v>57848</v>
      </c>
    </row>
    <row r="1002" spans="1:16" x14ac:dyDescent="0.35">
      <c r="A1002" t="s">
        <v>4304</v>
      </c>
      <c r="B1002" t="s">
        <v>3303</v>
      </c>
      <c r="C1002" t="s">
        <v>3304</v>
      </c>
      <c r="D1002">
        <v>249134</v>
      </c>
      <c r="E1002">
        <v>0</v>
      </c>
      <c r="F1002">
        <v>0</v>
      </c>
      <c r="G1002">
        <v>249134</v>
      </c>
      <c r="H1002">
        <v>1.04</v>
      </c>
      <c r="I1002">
        <v>259099</v>
      </c>
      <c r="J1002">
        <v>0</v>
      </c>
      <c r="K1002">
        <v>259099</v>
      </c>
      <c r="L1002">
        <v>0</v>
      </c>
      <c r="M1002">
        <v>0</v>
      </c>
      <c r="N1002">
        <v>0</v>
      </c>
      <c r="O1002" t="s">
        <v>3303</v>
      </c>
      <c r="P1002">
        <v>259099</v>
      </c>
    </row>
    <row r="1003" spans="1:16" x14ac:dyDescent="0.35">
      <c r="A1003" t="s">
        <v>4305</v>
      </c>
      <c r="B1003" t="s">
        <v>3303</v>
      </c>
      <c r="C1003" t="s">
        <v>3304</v>
      </c>
      <c r="D1003">
        <v>1690737</v>
      </c>
      <c r="E1003">
        <v>0</v>
      </c>
      <c r="F1003">
        <v>0</v>
      </c>
      <c r="G1003">
        <v>1690737</v>
      </c>
      <c r="H1003">
        <v>1.04</v>
      </c>
      <c r="I1003">
        <v>1758366</v>
      </c>
      <c r="J1003">
        <v>0</v>
      </c>
      <c r="K1003">
        <v>1758366</v>
      </c>
      <c r="L1003">
        <v>0</v>
      </c>
      <c r="M1003">
        <v>0</v>
      </c>
      <c r="N1003">
        <v>0</v>
      </c>
      <c r="O1003" t="s">
        <v>3303</v>
      </c>
      <c r="P1003">
        <v>1758366</v>
      </c>
    </row>
    <row r="1004" spans="1:16" x14ac:dyDescent="0.35">
      <c r="A1004" t="s">
        <v>4306</v>
      </c>
      <c r="B1004" t="s">
        <v>3303</v>
      </c>
      <c r="C1004" t="s">
        <v>3304</v>
      </c>
      <c r="D1004">
        <v>2214852</v>
      </c>
      <c r="E1004">
        <v>0</v>
      </c>
      <c r="F1004">
        <v>0</v>
      </c>
      <c r="G1004">
        <v>2214852</v>
      </c>
      <c r="H1004">
        <v>1.04</v>
      </c>
      <c r="I1004">
        <v>2303446</v>
      </c>
      <c r="J1004">
        <v>0</v>
      </c>
      <c r="K1004">
        <v>2303446</v>
      </c>
      <c r="L1004">
        <v>0</v>
      </c>
      <c r="M1004">
        <v>0</v>
      </c>
      <c r="N1004">
        <v>0</v>
      </c>
      <c r="O1004" t="s">
        <v>3303</v>
      </c>
      <c r="P1004">
        <v>2303446</v>
      </c>
    </row>
    <row r="1005" spans="1:16" x14ac:dyDescent="0.35">
      <c r="A1005" t="s">
        <v>4307</v>
      </c>
      <c r="B1005" t="s">
        <v>3303</v>
      </c>
      <c r="C1005" t="s">
        <v>3304</v>
      </c>
      <c r="D1005">
        <v>1670130</v>
      </c>
      <c r="E1005">
        <v>40000</v>
      </c>
      <c r="F1005">
        <v>0</v>
      </c>
      <c r="G1005">
        <v>1710130</v>
      </c>
      <c r="H1005">
        <v>1.04</v>
      </c>
      <c r="I1005">
        <v>1778535</v>
      </c>
      <c r="J1005">
        <v>0</v>
      </c>
      <c r="K1005">
        <v>1778535</v>
      </c>
      <c r="L1005">
        <v>0</v>
      </c>
      <c r="M1005">
        <v>0</v>
      </c>
      <c r="N1005">
        <v>0</v>
      </c>
      <c r="O1005" t="s">
        <v>3303</v>
      </c>
      <c r="P1005">
        <v>1778535</v>
      </c>
    </row>
    <row r="1006" spans="1:16" x14ac:dyDescent="0.35">
      <c r="A1006" t="s">
        <v>4308</v>
      </c>
      <c r="B1006" t="s">
        <v>349</v>
      </c>
      <c r="C1006" t="s">
        <v>3376</v>
      </c>
      <c r="D1006" t="s">
        <v>3303</v>
      </c>
      <c r="E1006" t="s">
        <v>3303</v>
      </c>
      <c r="F1006" t="s">
        <v>3303</v>
      </c>
      <c r="G1006" t="s">
        <v>3303</v>
      </c>
      <c r="H1006">
        <v>1.04</v>
      </c>
      <c r="I1006" t="s">
        <v>3303</v>
      </c>
      <c r="J1006" t="s">
        <v>3303</v>
      </c>
      <c r="K1006">
        <v>0</v>
      </c>
      <c r="L1006" t="s">
        <v>3303</v>
      </c>
      <c r="M1006" t="s">
        <v>3303</v>
      </c>
      <c r="N1006" t="s">
        <v>3303</v>
      </c>
      <c r="O1006" t="s">
        <v>3303</v>
      </c>
      <c r="P1006">
        <v>0</v>
      </c>
    </row>
    <row r="1007" spans="1:16" x14ac:dyDescent="0.35">
      <c r="A1007" t="s">
        <v>4309</v>
      </c>
      <c r="B1007" t="s">
        <v>3303</v>
      </c>
      <c r="C1007" t="s">
        <v>3304</v>
      </c>
      <c r="D1007">
        <v>2393891</v>
      </c>
      <c r="E1007">
        <v>0</v>
      </c>
      <c r="F1007">
        <v>0</v>
      </c>
      <c r="G1007">
        <v>2393891</v>
      </c>
      <c r="H1007">
        <v>1.04</v>
      </c>
      <c r="I1007">
        <v>2489647</v>
      </c>
      <c r="J1007">
        <v>0</v>
      </c>
      <c r="K1007">
        <v>2489647</v>
      </c>
      <c r="L1007">
        <v>0</v>
      </c>
      <c r="M1007">
        <v>0</v>
      </c>
      <c r="N1007">
        <v>0</v>
      </c>
      <c r="O1007" t="s">
        <v>3303</v>
      </c>
      <c r="P1007">
        <v>2489647</v>
      </c>
    </row>
    <row r="1008" spans="1:16" x14ac:dyDescent="0.35">
      <c r="A1008" t="s">
        <v>4310</v>
      </c>
      <c r="B1008" t="s">
        <v>3303</v>
      </c>
      <c r="C1008" t="s">
        <v>3304</v>
      </c>
      <c r="D1008">
        <v>49673</v>
      </c>
      <c r="E1008">
        <v>0</v>
      </c>
      <c r="F1008">
        <v>0</v>
      </c>
      <c r="G1008">
        <v>49673</v>
      </c>
      <c r="H1008">
        <v>1.04</v>
      </c>
      <c r="I1008">
        <v>51660</v>
      </c>
      <c r="J1008">
        <v>0</v>
      </c>
      <c r="K1008">
        <v>51660</v>
      </c>
      <c r="L1008">
        <v>0</v>
      </c>
      <c r="M1008">
        <v>0</v>
      </c>
      <c r="N1008">
        <v>0</v>
      </c>
      <c r="O1008" t="s">
        <v>3303</v>
      </c>
      <c r="P1008">
        <v>51660</v>
      </c>
    </row>
    <row r="1009" spans="1:16" x14ac:dyDescent="0.35">
      <c r="A1009" t="s">
        <v>4311</v>
      </c>
      <c r="B1009" t="s">
        <v>3303</v>
      </c>
      <c r="C1009" t="s">
        <v>3304</v>
      </c>
      <c r="D1009">
        <v>228307</v>
      </c>
      <c r="E1009">
        <v>0</v>
      </c>
      <c r="F1009">
        <v>0</v>
      </c>
      <c r="G1009">
        <v>228307</v>
      </c>
      <c r="H1009">
        <v>1.04</v>
      </c>
      <c r="I1009">
        <v>237439</v>
      </c>
      <c r="J1009">
        <v>0</v>
      </c>
      <c r="K1009">
        <v>237439</v>
      </c>
      <c r="L1009">
        <v>0</v>
      </c>
      <c r="M1009">
        <v>0</v>
      </c>
      <c r="N1009">
        <v>0</v>
      </c>
      <c r="O1009" t="s">
        <v>3303</v>
      </c>
      <c r="P1009">
        <v>237439</v>
      </c>
    </row>
    <row r="1010" spans="1:16" x14ac:dyDescent="0.35">
      <c r="A1010" t="s">
        <v>4312</v>
      </c>
      <c r="B1010" t="s">
        <v>3303</v>
      </c>
      <c r="C1010" t="s">
        <v>3304</v>
      </c>
      <c r="D1010">
        <v>117861</v>
      </c>
      <c r="E1010">
        <v>0</v>
      </c>
      <c r="F1010">
        <v>0</v>
      </c>
      <c r="G1010">
        <v>117861</v>
      </c>
      <c r="H1010">
        <v>1.04</v>
      </c>
      <c r="I1010">
        <v>122575</v>
      </c>
      <c r="J1010">
        <v>0</v>
      </c>
      <c r="K1010">
        <v>122575</v>
      </c>
      <c r="L1010">
        <v>0</v>
      </c>
      <c r="M1010">
        <v>0</v>
      </c>
      <c r="N1010">
        <v>0</v>
      </c>
      <c r="O1010" t="s">
        <v>3303</v>
      </c>
      <c r="P1010">
        <v>122575</v>
      </c>
    </row>
    <row r="1011" spans="1:16" x14ac:dyDescent="0.35">
      <c r="A1011" t="s">
        <v>4313</v>
      </c>
      <c r="B1011" t="s">
        <v>3303</v>
      </c>
      <c r="C1011" t="s">
        <v>3304</v>
      </c>
      <c r="D1011">
        <v>375231</v>
      </c>
      <c r="E1011">
        <v>0</v>
      </c>
      <c r="F1011">
        <v>0</v>
      </c>
      <c r="G1011">
        <v>375231</v>
      </c>
      <c r="H1011">
        <v>1.04</v>
      </c>
      <c r="I1011">
        <v>390240</v>
      </c>
      <c r="J1011">
        <v>0</v>
      </c>
      <c r="K1011">
        <v>390240</v>
      </c>
      <c r="L1011">
        <v>0</v>
      </c>
      <c r="M1011">
        <v>0</v>
      </c>
      <c r="N1011">
        <v>0</v>
      </c>
      <c r="O1011" t="s">
        <v>3303</v>
      </c>
      <c r="P1011">
        <v>390240</v>
      </c>
    </row>
    <row r="1012" spans="1:16" x14ac:dyDescent="0.35">
      <c r="A1012" t="s">
        <v>4314</v>
      </c>
      <c r="B1012" t="s">
        <v>3303</v>
      </c>
      <c r="C1012" t="s">
        <v>3304</v>
      </c>
      <c r="D1012">
        <v>0</v>
      </c>
      <c r="E1012">
        <v>0</v>
      </c>
      <c r="F1012">
        <v>0</v>
      </c>
      <c r="G1012">
        <v>0</v>
      </c>
      <c r="H1012">
        <v>1.04</v>
      </c>
      <c r="I1012">
        <v>0</v>
      </c>
      <c r="J1012">
        <v>0</v>
      </c>
      <c r="K1012">
        <v>0</v>
      </c>
      <c r="L1012">
        <v>0</v>
      </c>
      <c r="M1012">
        <v>0</v>
      </c>
      <c r="N1012">
        <v>0</v>
      </c>
      <c r="O1012" t="s">
        <v>3303</v>
      </c>
      <c r="P1012">
        <v>0</v>
      </c>
    </row>
    <row r="1013" spans="1:16" x14ac:dyDescent="0.35">
      <c r="A1013" t="s">
        <v>4315</v>
      </c>
      <c r="B1013" t="s">
        <v>3303</v>
      </c>
      <c r="C1013" t="s">
        <v>3304</v>
      </c>
      <c r="D1013">
        <v>48967958</v>
      </c>
      <c r="E1013">
        <v>435236</v>
      </c>
      <c r="F1013">
        <v>0</v>
      </c>
      <c r="G1013">
        <v>49403194</v>
      </c>
      <c r="H1013">
        <v>1.04</v>
      </c>
      <c r="I1013">
        <v>51379322</v>
      </c>
      <c r="J1013">
        <v>0</v>
      </c>
      <c r="K1013">
        <v>51379322</v>
      </c>
      <c r="L1013">
        <v>10349769</v>
      </c>
      <c r="M1013">
        <v>2647098</v>
      </c>
      <c r="N1013">
        <v>8745934</v>
      </c>
      <c r="O1013" t="s">
        <v>3303</v>
      </c>
      <c r="P1013">
        <v>73122123</v>
      </c>
    </row>
    <row r="1014" spans="1:16" x14ac:dyDescent="0.35">
      <c r="A1014" t="s">
        <v>4316</v>
      </c>
      <c r="B1014" t="s">
        <v>3303</v>
      </c>
      <c r="C1014" t="s">
        <v>3304</v>
      </c>
      <c r="D1014">
        <v>258628</v>
      </c>
      <c r="E1014">
        <v>0</v>
      </c>
      <c r="F1014">
        <v>0</v>
      </c>
      <c r="G1014">
        <v>258628</v>
      </c>
      <c r="H1014">
        <v>1.04</v>
      </c>
      <c r="I1014">
        <v>268973</v>
      </c>
      <c r="J1014">
        <v>0</v>
      </c>
      <c r="K1014">
        <v>268973</v>
      </c>
      <c r="L1014">
        <v>0</v>
      </c>
      <c r="M1014">
        <v>0</v>
      </c>
      <c r="N1014">
        <v>0</v>
      </c>
      <c r="O1014" t="s">
        <v>3303</v>
      </c>
      <c r="P1014">
        <v>268973</v>
      </c>
    </row>
    <row r="1015" spans="1:16" x14ac:dyDescent="0.35">
      <c r="A1015" t="s">
        <v>4317</v>
      </c>
      <c r="B1015" t="s">
        <v>3303</v>
      </c>
      <c r="C1015" t="s">
        <v>3304</v>
      </c>
      <c r="D1015">
        <v>117539</v>
      </c>
      <c r="E1015">
        <v>0</v>
      </c>
      <c r="F1015">
        <v>0</v>
      </c>
      <c r="G1015">
        <v>117539</v>
      </c>
      <c r="H1015">
        <v>1.04</v>
      </c>
      <c r="I1015">
        <v>122241</v>
      </c>
      <c r="J1015">
        <v>0</v>
      </c>
      <c r="K1015">
        <v>122241</v>
      </c>
      <c r="L1015">
        <v>0</v>
      </c>
      <c r="M1015">
        <v>0</v>
      </c>
      <c r="N1015">
        <v>0</v>
      </c>
      <c r="O1015" t="s">
        <v>3303</v>
      </c>
      <c r="P1015">
        <v>122241</v>
      </c>
    </row>
    <row r="1016" spans="1:16" x14ac:dyDescent="0.35">
      <c r="A1016" t="s">
        <v>4318</v>
      </c>
      <c r="B1016" t="s">
        <v>3303</v>
      </c>
      <c r="C1016" t="s">
        <v>3304</v>
      </c>
      <c r="D1016">
        <v>387252</v>
      </c>
      <c r="E1016">
        <v>0</v>
      </c>
      <c r="F1016">
        <v>0</v>
      </c>
      <c r="G1016">
        <v>387252</v>
      </c>
      <c r="H1016">
        <v>1.04</v>
      </c>
      <c r="I1016">
        <v>402742</v>
      </c>
      <c r="J1016">
        <v>0</v>
      </c>
      <c r="K1016">
        <v>402742</v>
      </c>
      <c r="L1016">
        <v>0</v>
      </c>
      <c r="M1016">
        <v>0</v>
      </c>
      <c r="N1016">
        <v>0</v>
      </c>
      <c r="O1016" t="s">
        <v>3303</v>
      </c>
      <c r="P1016">
        <v>402742</v>
      </c>
    </row>
    <row r="1017" spans="1:16" x14ac:dyDescent="0.35">
      <c r="A1017" t="s">
        <v>4319</v>
      </c>
      <c r="B1017" t="s">
        <v>3303</v>
      </c>
      <c r="C1017" t="s">
        <v>3304</v>
      </c>
      <c r="D1017">
        <v>363749</v>
      </c>
      <c r="E1017">
        <v>0</v>
      </c>
      <c r="F1017">
        <v>0</v>
      </c>
      <c r="G1017">
        <v>363749</v>
      </c>
      <c r="H1017">
        <v>1.04</v>
      </c>
      <c r="I1017">
        <v>378299</v>
      </c>
      <c r="J1017">
        <v>0</v>
      </c>
      <c r="K1017">
        <v>378299</v>
      </c>
      <c r="L1017">
        <v>0</v>
      </c>
      <c r="M1017">
        <v>0</v>
      </c>
      <c r="N1017">
        <v>0</v>
      </c>
      <c r="O1017" t="s">
        <v>3303</v>
      </c>
      <c r="P1017">
        <v>378299</v>
      </c>
    </row>
    <row r="1018" spans="1:16" x14ac:dyDescent="0.35">
      <c r="A1018" t="s">
        <v>4320</v>
      </c>
      <c r="B1018" t="s">
        <v>3303</v>
      </c>
      <c r="C1018" t="s">
        <v>3304</v>
      </c>
      <c r="D1018">
        <v>385747</v>
      </c>
      <c r="E1018">
        <v>0</v>
      </c>
      <c r="F1018">
        <v>0</v>
      </c>
      <c r="G1018">
        <v>385747</v>
      </c>
      <c r="H1018">
        <v>1.04</v>
      </c>
      <c r="I1018">
        <v>401177</v>
      </c>
      <c r="J1018">
        <v>0</v>
      </c>
      <c r="K1018">
        <v>401177</v>
      </c>
      <c r="L1018">
        <v>0</v>
      </c>
      <c r="M1018">
        <v>0</v>
      </c>
      <c r="N1018">
        <v>0</v>
      </c>
      <c r="O1018" t="s">
        <v>3303</v>
      </c>
      <c r="P1018">
        <v>401177</v>
      </c>
    </row>
    <row r="1019" spans="1:16" x14ac:dyDescent="0.35">
      <c r="A1019" t="s">
        <v>4321</v>
      </c>
      <c r="B1019" t="s">
        <v>3303</v>
      </c>
      <c r="C1019" t="s">
        <v>3304</v>
      </c>
      <c r="D1019">
        <v>1651231</v>
      </c>
      <c r="E1019">
        <v>0</v>
      </c>
      <c r="F1019">
        <v>0</v>
      </c>
      <c r="G1019">
        <v>1651231</v>
      </c>
      <c r="H1019">
        <v>1.04</v>
      </c>
      <c r="I1019">
        <v>1717280</v>
      </c>
      <c r="J1019">
        <v>0</v>
      </c>
      <c r="K1019">
        <v>1717280</v>
      </c>
      <c r="L1019">
        <v>0</v>
      </c>
      <c r="M1019">
        <v>0</v>
      </c>
      <c r="N1019">
        <v>0</v>
      </c>
      <c r="O1019" t="s">
        <v>3303</v>
      </c>
      <c r="P1019">
        <v>1717280</v>
      </c>
    </row>
    <row r="1020" spans="1:16" x14ac:dyDescent="0.35">
      <c r="A1020" t="s">
        <v>4322</v>
      </c>
      <c r="B1020" t="s">
        <v>3303</v>
      </c>
      <c r="C1020" t="s">
        <v>3304</v>
      </c>
      <c r="D1020">
        <v>365404</v>
      </c>
      <c r="E1020">
        <v>0</v>
      </c>
      <c r="F1020">
        <v>0</v>
      </c>
      <c r="G1020">
        <v>365404</v>
      </c>
      <c r="H1020">
        <v>1.04</v>
      </c>
      <c r="I1020">
        <v>380020</v>
      </c>
      <c r="J1020">
        <v>0</v>
      </c>
      <c r="K1020">
        <v>380020</v>
      </c>
      <c r="L1020">
        <v>0</v>
      </c>
      <c r="M1020">
        <v>0</v>
      </c>
      <c r="N1020">
        <v>0</v>
      </c>
      <c r="O1020" t="s">
        <v>3303</v>
      </c>
      <c r="P1020">
        <v>380020</v>
      </c>
    </row>
    <row r="1021" spans="1:16" x14ac:dyDescent="0.35">
      <c r="A1021" t="s">
        <v>4323</v>
      </c>
      <c r="B1021" t="s">
        <v>3303</v>
      </c>
      <c r="C1021" t="s">
        <v>3304</v>
      </c>
      <c r="D1021">
        <v>740509</v>
      </c>
      <c r="E1021">
        <v>0</v>
      </c>
      <c r="F1021">
        <v>0</v>
      </c>
      <c r="G1021">
        <v>740509</v>
      </c>
      <c r="H1021">
        <v>1.04</v>
      </c>
      <c r="I1021">
        <v>770129</v>
      </c>
      <c r="J1021">
        <v>0</v>
      </c>
      <c r="K1021">
        <v>770129</v>
      </c>
      <c r="L1021">
        <v>0</v>
      </c>
      <c r="M1021">
        <v>0</v>
      </c>
      <c r="N1021">
        <v>0</v>
      </c>
      <c r="O1021" t="s">
        <v>3303</v>
      </c>
      <c r="P1021">
        <v>770129</v>
      </c>
    </row>
    <row r="1022" spans="1:16" x14ac:dyDescent="0.35">
      <c r="A1022" t="s">
        <v>4324</v>
      </c>
      <c r="B1022" t="s">
        <v>3303</v>
      </c>
      <c r="C1022" t="s">
        <v>3304</v>
      </c>
      <c r="D1022">
        <v>108175</v>
      </c>
      <c r="E1022">
        <v>0</v>
      </c>
      <c r="F1022">
        <v>0</v>
      </c>
      <c r="G1022">
        <v>108175</v>
      </c>
      <c r="H1022">
        <v>1.04</v>
      </c>
      <c r="I1022">
        <v>112502</v>
      </c>
      <c r="J1022">
        <v>0</v>
      </c>
      <c r="K1022">
        <v>112502</v>
      </c>
      <c r="L1022">
        <v>0</v>
      </c>
      <c r="M1022">
        <v>0</v>
      </c>
      <c r="N1022">
        <v>0</v>
      </c>
      <c r="O1022" t="s">
        <v>3303</v>
      </c>
      <c r="P1022">
        <v>112502</v>
      </c>
    </row>
    <row r="1023" spans="1:16" x14ac:dyDescent="0.35">
      <c r="A1023" t="s">
        <v>4325</v>
      </c>
      <c r="B1023" t="s">
        <v>3303</v>
      </c>
      <c r="C1023" t="s">
        <v>3304</v>
      </c>
      <c r="D1023">
        <v>1900389</v>
      </c>
      <c r="E1023">
        <v>0</v>
      </c>
      <c r="F1023">
        <v>0</v>
      </c>
      <c r="G1023">
        <v>1900389</v>
      </c>
      <c r="H1023">
        <v>1.04</v>
      </c>
      <c r="I1023">
        <v>1976405</v>
      </c>
      <c r="J1023">
        <v>0</v>
      </c>
      <c r="K1023">
        <v>1976405</v>
      </c>
      <c r="L1023">
        <v>0</v>
      </c>
      <c r="M1023">
        <v>0</v>
      </c>
      <c r="N1023">
        <v>0</v>
      </c>
      <c r="O1023" t="s">
        <v>3303</v>
      </c>
      <c r="P1023">
        <v>1976405</v>
      </c>
    </row>
    <row r="1024" spans="1:16" x14ac:dyDescent="0.35">
      <c r="A1024" t="s">
        <v>4326</v>
      </c>
      <c r="B1024" t="s">
        <v>3303</v>
      </c>
      <c r="C1024" t="s">
        <v>3304</v>
      </c>
      <c r="D1024">
        <v>275239</v>
      </c>
      <c r="E1024">
        <v>0</v>
      </c>
      <c r="F1024">
        <v>0</v>
      </c>
      <c r="G1024">
        <v>275239</v>
      </c>
      <c r="H1024">
        <v>1.04</v>
      </c>
      <c r="I1024">
        <v>286249</v>
      </c>
      <c r="J1024">
        <v>0</v>
      </c>
      <c r="K1024">
        <v>286249</v>
      </c>
      <c r="L1024">
        <v>0</v>
      </c>
      <c r="M1024">
        <v>0</v>
      </c>
      <c r="N1024">
        <v>0</v>
      </c>
      <c r="O1024" t="s">
        <v>3303</v>
      </c>
      <c r="P1024">
        <v>286249</v>
      </c>
    </row>
    <row r="1025" spans="1:16" x14ac:dyDescent="0.35">
      <c r="A1025" t="s">
        <v>4327</v>
      </c>
      <c r="B1025" t="s">
        <v>3303</v>
      </c>
      <c r="C1025" t="s">
        <v>3304</v>
      </c>
      <c r="D1025">
        <v>768097</v>
      </c>
      <c r="E1025">
        <v>0</v>
      </c>
      <c r="F1025">
        <v>0</v>
      </c>
      <c r="G1025">
        <v>768097</v>
      </c>
      <c r="H1025">
        <v>1.04</v>
      </c>
      <c r="I1025">
        <v>798821</v>
      </c>
      <c r="J1025">
        <v>0</v>
      </c>
      <c r="K1025">
        <v>798821</v>
      </c>
      <c r="L1025">
        <v>0</v>
      </c>
      <c r="M1025">
        <v>0</v>
      </c>
      <c r="N1025">
        <v>0</v>
      </c>
      <c r="O1025" t="s">
        <v>3303</v>
      </c>
      <c r="P1025">
        <v>798821</v>
      </c>
    </row>
    <row r="1026" spans="1:16" x14ac:dyDescent="0.35">
      <c r="A1026" t="s">
        <v>4328</v>
      </c>
      <c r="B1026" t="s">
        <v>3303</v>
      </c>
      <c r="C1026" t="s">
        <v>3304</v>
      </c>
      <c r="D1026">
        <v>355281</v>
      </c>
      <c r="E1026">
        <v>17866</v>
      </c>
      <c r="F1026">
        <v>0</v>
      </c>
      <c r="G1026">
        <v>373147</v>
      </c>
      <c r="H1026">
        <v>1.04</v>
      </c>
      <c r="I1026">
        <v>388073</v>
      </c>
      <c r="J1026">
        <v>38845</v>
      </c>
      <c r="K1026">
        <v>426918</v>
      </c>
      <c r="L1026">
        <v>0</v>
      </c>
      <c r="M1026">
        <v>0</v>
      </c>
      <c r="N1026">
        <v>0</v>
      </c>
      <c r="O1026" t="s">
        <v>3303</v>
      </c>
      <c r="P1026">
        <v>426918</v>
      </c>
    </row>
    <row r="1027" spans="1:16" x14ac:dyDescent="0.35">
      <c r="A1027" t="s">
        <v>4329</v>
      </c>
      <c r="B1027" t="s">
        <v>3303</v>
      </c>
      <c r="C1027" t="s">
        <v>3304</v>
      </c>
      <c r="D1027">
        <v>280382</v>
      </c>
      <c r="E1027">
        <v>0</v>
      </c>
      <c r="F1027">
        <v>0</v>
      </c>
      <c r="G1027">
        <v>280382</v>
      </c>
      <c r="H1027">
        <v>1.04</v>
      </c>
      <c r="I1027">
        <v>291597</v>
      </c>
      <c r="J1027">
        <v>0</v>
      </c>
      <c r="K1027">
        <v>291597</v>
      </c>
      <c r="L1027">
        <v>0</v>
      </c>
      <c r="M1027">
        <v>0</v>
      </c>
      <c r="N1027">
        <v>0</v>
      </c>
      <c r="O1027" t="s">
        <v>3303</v>
      </c>
      <c r="P1027">
        <v>291597</v>
      </c>
    </row>
    <row r="1028" spans="1:16" x14ac:dyDescent="0.35">
      <c r="A1028" t="s">
        <v>4330</v>
      </c>
      <c r="B1028" t="s">
        <v>3303</v>
      </c>
      <c r="C1028" t="s">
        <v>3304</v>
      </c>
      <c r="D1028">
        <v>70688</v>
      </c>
      <c r="E1028">
        <v>0</v>
      </c>
      <c r="F1028">
        <v>0</v>
      </c>
      <c r="G1028">
        <v>70688</v>
      </c>
      <c r="H1028">
        <v>1.04</v>
      </c>
      <c r="I1028">
        <v>73516</v>
      </c>
      <c r="J1028">
        <v>0</v>
      </c>
      <c r="K1028">
        <v>73516</v>
      </c>
      <c r="L1028">
        <v>0</v>
      </c>
      <c r="M1028">
        <v>0</v>
      </c>
      <c r="N1028">
        <v>0</v>
      </c>
      <c r="O1028" t="s">
        <v>3303</v>
      </c>
      <c r="P1028">
        <v>73516</v>
      </c>
    </row>
    <row r="1029" spans="1:16" x14ac:dyDescent="0.35">
      <c r="A1029" t="s">
        <v>4331</v>
      </c>
      <c r="B1029" t="s">
        <v>3303</v>
      </c>
      <c r="C1029" t="s">
        <v>3304</v>
      </c>
      <c r="D1029">
        <v>282694</v>
      </c>
      <c r="E1029">
        <v>0</v>
      </c>
      <c r="F1029">
        <v>0</v>
      </c>
      <c r="G1029">
        <v>282694</v>
      </c>
      <c r="H1029">
        <v>1.04</v>
      </c>
      <c r="I1029">
        <v>294002</v>
      </c>
      <c r="J1029">
        <v>0</v>
      </c>
      <c r="K1029">
        <v>294002</v>
      </c>
      <c r="L1029">
        <v>0</v>
      </c>
      <c r="M1029">
        <v>0</v>
      </c>
      <c r="N1029">
        <v>0</v>
      </c>
      <c r="O1029" t="s">
        <v>3303</v>
      </c>
      <c r="P1029">
        <v>294002</v>
      </c>
    </row>
    <row r="1030" spans="1:16" x14ac:dyDescent="0.35">
      <c r="A1030" t="s">
        <v>4332</v>
      </c>
      <c r="B1030" t="s">
        <v>3303</v>
      </c>
      <c r="C1030" t="s">
        <v>3304</v>
      </c>
      <c r="D1030">
        <v>22229</v>
      </c>
      <c r="E1030">
        <v>0</v>
      </c>
      <c r="F1030">
        <v>0</v>
      </c>
      <c r="G1030">
        <v>22229</v>
      </c>
      <c r="H1030">
        <v>1.04</v>
      </c>
      <c r="I1030">
        <v>23118</v>
      </c>
      <c r="J1030">
        <v>0</v>
      </c>
      <c r="K1030">
        <v>23118</v>
      </c>
      <c r="L1030">
        <v>0</v>
      </c>
      <c r="M1030">
        <v>0</v>
      </c>
      <c r="N1030">
        <v>0</v>
      </c>
      <c r="O1030" t="s">
        <v>3303</v>
      </c>
      <c r="P1030">
        <v>23118</v>
      </c>
    </row>
    <row r="1031" spans="1:16" x14ac:dyDescent="0.35">
      <c r="A1031" t="s">
        <v>4333</v>
      </c>
      <c r="B1031" t="s">
        <v>3303</v>
      </c>
      <c r="C1031" t="s">
        <v>3304</v>
      </c>
      <c r="D1031">
        <v>64634346</v>
      </c>
      <c r="E1031">
        <v>0</v>
      </c>
      <c r="F1031">
        <v>0</v>
      </c>
      <c r="G1031">
        <v>64634346</v>
      </c>
      <c r="H1031">
        <v>1.04</v>
      </c>
      <c r="I1031">
        <v>67219720</v>
      </c>
      <c r="J1031">
        <v>0</v>
      </c>
      <c r="K1031">
        <v>67219720</v>
      </c>
      <c r="L1031">
        <v>5060839</v>
      </c>
      <c r="M1031">
        <v>0</v>
      </c>
      <c r="N1031">
        <v>0</v>
      </c>
      <c r="O1031" t="s">
        <v>3303</v>
      </c>
      <c r="P1031">
        <v>72280559</v>
      </c>
    </row>
    <row r="1032" spans="1:16" x14ac:dyDescent="0.35">
      <c r="A1032" t="s">
        <v>4334</v>
      </c>
      <c r="B1032" t="s">
        <v>3303</v>
      </c>
      <c r="C1032" t="s">
        <v>3304</v>
      </c>
      <c r="D1032">
        <v>33355561</v>
      </c>
      <c r="E1032">
        <v>1057848</v>
      </c>
      <c r="F1032">
        <v>0</v>
      </c>
      <c r="G1032">
        <v>34413409</v>
      </c>
      <c r="H1032">
        <v>1.04</v>
      </c>
      <c r="I1032">
        <v>35789945</v>
      </c>
      <c r="J1032">
        <v>2429587</v>
      </c>
      <c r="K1032">
        <v>38219532</v>
      </c>
      <c r="L1032">
        <v>2315771</v>
      </c>
      <c r="M1032">
        <v>0</v>
      </c>
      <c r="N1032">
        <v>0</v>
      </c>
      <c r="O1032" t="s">
        <v>3303</v>
      </c>
      <c r="P1032">
        <v>40535303</v>
      </c>
    </row>
    <row r="1033" spans="1:16" x14ac:dyDescent="0.35">
      <c r="A1033" t="s">
        <v>4335</v>
      </c>
      <c r="B1033" t="s">
        <v>3303</v>
      </c>
      <c r="C1033" t="s">
        <v>3304</v>
      </c>
      <c r="D1033">
        <v>510012</v>
      </c>
      <c r="E1033">
        <v>0</v>
      </c>
      <c r="F1033">
        <v>0</v>
      </c>
      <c r="G1033">
        <v>510012</v>
      </c>
      <c r="H1033">
        <v>1.04</v>
      </c>
      <c r="I1033">
        <v>530412</v>
      </c>
      <c r="J1033">
        <v>0</v>
      </c>
      <c r="K1033">
        <v>530412</v>
      </c>
      <c r="L1033">
        <v>7014</v>
      </c>
      <c r="M1033">
        <v>0</v>
      </c>
      <c r="N1033">
        <v>0</v>
      </c>
      <c r="O1033" t="s">
        <v>3303</v>
      </c>
      <c r="P1033">
        <v>537426</v>
      </c>
    </row>
    <row r="1034" spans="1:16" x14ac:dyDescent="0.35">
      <c r="A1034" t="s">
        <v>4336</v>
      </c>
      <c r="B1034" t="s">
        <v>3303</v>
      </c>
      <c r="C1034" t="s">
        <v>3304</v>
      </c>
      <c r="D1034">
        <v>165336</v>
      </c>
      <c r="E1034">
        <v>0</v>
      </c>
      <c r="F1034">
        <v>0</v>
      </c>
      <c r="G1034">
        <v>165336</v>
      </c>
      <c r="H1034">
        <v>1.04</v>
      </c>
      <c r="I1034">
        <v>171949</v>
      </c>
      <c r="J1034">
        <v>0</v>
      </c>
      <c r="K1034">
        <v>171949</v>
      </c>
      <c r="L1034">
        <v>0</v>
      </c>
      <c r="M1034">
        <v>0</v>
      </c>
      <c r="N1034">
        <v>0</v>
      </c>
      <c r="O1034" t="s">
        <v>3303</v>
      </c>
      <c r="P1034">
        <v>171949</v>
      </c>
    </row>
    <row r="1035" spans="1:16" x14ac:dyDescent="0.35">
      <c r="A1035" t="s">
        <v>4337</v>
      </c>
      <c r="B1035" t="s">
        <v>3303</v>
      </c>
      <c r="C1035" t="s">
        <v>3304</v>
      </c>
      <c r="D1035">
        <v>1754891</v>
      </c>
      <c r="E1035">
        <v>0</v>
      </c>
      <c r="F1035">
        <v>0</v>
      </c>
      <c r="G1035">
        <v>1754891</v>
      </c>
      <c r="H1035">
        <v>1.04</v>
      </c>
      <c r="I1035">
        <v>1825087</v>
      </c>
      <c r="J1035">
        <v>0</v>
      </c>
      <c r="K1035">
        <v>1825087</v>
      </c>
      <c r="L1035">
        <v>172782</v>
      </c>
      <c r="M1035">
        <v>0</v>
      </c>
      <c r="N1035">
        <v>0</v>
      </c>
      <c r="O1035" t="s">
        <v>3303</v>
      </c>
      <c r="P1035">
        <v>1997869</v>
      </c>
    </row>
    <row r="1036" spans="1:16" x14ac:dyDescent="0.35">
      <c r="A1036" t="s">
        <v>4338</v>
      </c>
      <c r="B1036" t="s">
        <v>3303</v>
      </c>
      <c r="C1036" t="s">
        <v>3304</v>
      </c>
      <c r="D1036">
        <v>31644078</v>
      </c>
      <c r="E1036">
        <v>0</v>
      </c>
      <c r="F1036">
        <v>0</v>
      </c>
      <c r="G1036">
        <v>31644078</v>
      </c>
      <c r="H1036">
        <v>1.04</v>
      </c>
      <c r="I1036">
        <v>32909841</v>
      </c>
      <c r="J1036">
        <v>0</v>
      </c>
      <c r="K1036">
        <v>32909841</v>
      </c>
      <c r="L1036">
        <v>4316735</v>
      </c>
      <c r="M1036">
        <v>0</v>
      </c>
      <c r="N1036">
        <v>0</v>
      </c>
      <c r="O1036" t="s">
        <v>3303</v>
      </c>
      <c r="P1036">
        <v>37226576</v>
      </c>
    </row>
    <row r="1037" spans="1:16" x14ac:dyDescent="0.35">
      <c r="A1037" t="s">
        <v>4339</v>
      </c>
      <c r="B1037" t="s">
        <v>3303</v>
      </c>
      <c r="C1037" t="s">
        <v>3304</v>
      </c>
      <c r="D1037">
        <v>1359810</v>
      </c>
      <c r="E1037">
        <v>20000</v>
      </c>
      <c r="F1037">
        <v>0</v>
      </c>
      <c r="G1037">
        <v>1379810</v>
      </c>
      <c r="H1037">
        <v>1.04</v>
      </c>
      <c r="I1037">
        <v>1435002</v>
      </c>
      <c r="J1037">
        <v>25000</v>
      </c>
      <c r="K1037">
        <v>1460002</v>
      </c>
      <c r="L1037">
        <v>62239</v>
      </c>
      <c r="M1037">
        <v>0</v>
      </c>
      <c r="N1037">
        <v>0</v>
      </c>
      <c r="O1037" t="s">
        <v>3303</v>
      </c>
      <c r="P1037">
        <v>1522241</v>
      </c>
    </row>
    <row r="1038" spans="1:16" x14ac:dyDescent="0.35">
      <c r="A1038" t="s">
        <v>4340</v>
      </c>
      <c r="B1038" t="s">
        <v>3303</v>
      </c>
      <c r="C1038" t="s">
        <v>3304</v>
      </c>
      <c r="D1038">
        <v>25231156</v>
      </c>
      <c r="E1038">
        <v>0</v>
      </c>
      <c r="F1038">
        <v>0</v>
      </c>
      <c r="G1038">
        <v>25231156</v>
      </c>
      <c r="H1038">
        <v>1.04</v>
      </c>
      <c r="I1038">
        <v>26240402</v>
      </c>
      <c r="J1038">
        <v>0</v>
      </c>
      <c r="K1038">
        <v>26240402</v>
      </c>
      <c r="L1038">
        <v>2346331</v>
      </c>
      <c r="M1038">
        <v>0</v>
      </c>
      <c r="N1038">
        <v>0</v>
      </c>
      <c r="O1038" t="s">
        <v>3303</v>
      </c>
      <c r="P1038">
        <v>28586733</v>
      </c>
    </row>
    <row r="1039" spans="1:16" x14ac:dyDescent="0.35">
      <c r="A1039" t="s">
        <v>4341</v>
      </c>
      <c r="B1039" t="s">
        <v>3303</v>
      </c>
      <c r="C1039" t="s">
        <v>3304</v>
      </c>
      <c r="D1039">
        <v>37855634</v>
      </c>
      <c r="E1039">
        <v>0</v>
      </c>
      <c r="F1039">
        <v>0</v>
      </c>
      <c r="G1039">
        <v>37855634</v>
      </c>
      <c r="H1039">
        <v>1.04</v>
      </c>
      <c r="I1039">
        <v>39369859</v>
      </c>
      <c r="J1039">
        <v>0</v>
      </c>
      <c r="K1039">
        <v>39369859</v>
      </c>
      <c r="L1039">
        <v>0</v>
      </c>
      <c r="M1039">
        <v>0</v>
      </c>
      <c r="N1039">
        <v>0</v>
      </c>
      <c r="O1039" t="s">
        <v>3303</v>
      </c>
      <c r="P1039">
        <v>39369859</v>
      </c>
    </row>
    <row r="1040" spans="1:16" x14ac:dyDescent="0.35">
      <c r="A1040" t="s">
        <v>4342</v>
      </c>
      <c r="B1040" t="s">
        <v>3303</v>
      </c>
      <c r="C1040" t="s">
        <v>3304</v>
      </c>
      <c r="D1040">
        <v>4444696</v>
      </c>
      <c r="E1040">
        <v>0</v>
      </c>
      <c r="F1040">
        <v>0</v>
      </c>
      <c r="G1040">
        <v>4444696</v>
      </c>
      <c r="H1040">
        <v>1.04</v>
      </c>
      <c r="I1040">
        <v>4622484</v>
      </c>
      <c r="J1040">
        <v>0</v>
      </c>
      <c r="K1040">
        <v>4622484</v>
      </c>
      <c r="L1040">
        <v>0</v>
      </c>
      <c r="M1040">
        <v>0</v>
      </c>
      <c r="N1040">
        <v>0</v>
      </c>
      <c r="O1040" t="s">
        <v>3303</v>
      </c>
      <c r="P1040">
        <v>4622484</v>
      </c>
    </row>
    <row r="1041" spans="1:16" x14ac:dyDescent="0.35">
      <c r="A1041" t="s">
        <v>4343</v>
      </c>
      <c r="B1041" t="s">
        <v>3303</v>
      </c>
      <c r="C1041" t="s">
        <v>3304</v>
      </c>
      <c r="D1041">
        <v>20786669</v>
      </c>
      <c r="E1041">
        <v>0</v>
      </c>
      <c r="F1041">
        <v>0</v>
      </c>
      <c r="G1041">
        <v>20786669</v>
      </c>
      <c r="H1041">
        <v>1.04</v>
      </c>
      <c r="I1041">
        <v>21618136</v>
      </c>
      <c r="J1041">
        <v>0</v>
      </c>
      <c r="K1041">
        <v>21618136</v>
      </c>
      <c r="L1041">
        <v>0</v>
      </c>
      <c r="M1041">
        <v>0</v>
      </c>
      <c r="N1041">
        <v>0</v>
      </c>
      <c r="O1041" t="s">
        <v>3303</v>
      </c>
      <c r="P1041">
        <v>21618136</v>
      </c>
    </row>
    <row r="1042" spans="1:16" x14ac:dyDescent="0.35">
      <c r="A1042" t="s">
        <v>4344</v>
      </c>
      <c r="B1042" t="s">
        <v>995</v>
      </c>
      <c r="C1042" t="s">
        <v>3376</v>
      </c>
      <c r="D1042">
        <v>2278708</v>
      </c>
      <c r="E1042">
        <v>0</v>
      </c>
      <c r="F1042">
        <v>0</v>
      </c>
      <c r="G1042">
        <v>2278708</v>
      </c>
      <c r="H1042">
        <v>1.04</v>
      </c>
      <c r="I1042">
        <v>2369856</v>
      </c>
      <c r="J1042">
        <v>0</v>
      </c>
      <c r="K1042">
        <v>2369856</v>
      </c>
      <c r="L1042">
        <v>0</v>
      </c>
      <c r="M1042">
        <v>0</v>
      </c>
      <c r="N1042">
        <v>0</v>
      </c>
      <c r="O1042" t="s">
        <v>3303</v>
      </c>
      <c r="P1042">
        <v>2369856</v>
      </c>
    </row>
    <row r="1043" spans="1:16" x14ac:dyDescent="0.35">
      <c r="A1043" t="s">
        <v>4345</v>
      </c>
      <c r="B1043" t="s">
        <v>3303</v>
      </c>
      <c r="C1043" t="s">
        <v>3304</v>
      </c>
      <c r="D1043">
        <v>31077969</v>
      </c>
      <c r="E1043">
        <v>0</v>
      </c>
      <c r="F1043">
        <v>0</v>
      </c>
      <c r="G1043">
        <v>31077969</v>
      </c>
      <c r="H1043">
        <v>1.04</v>
      </c>
      <c r="I1043">
        <v>32321088</v>
      </c>
      <c r="J1043">
        <v>0</v>
      </c>
      <c r="K1043">
        <v>32321088</v>
      </c>
      <c r="L1043">
        <v>0</v>
      </c>
      <c r="M1043">
        <v>0</v>
      </c>
      <c r="N1043">
        <v>0</v>
      </c>
      <c r="O1043" t="s">
        <v>3303</v>
      </c>
      <c r="P1043">
        <v>32321088</v>
      </c>
    </row>
    <row r="1044" spans="1:16" x14ac:dyDescent="0.35">
      <c r="A1044" t="s">
        <v>4346</v>
      </c>
      <c r="B1044" t="s">
        <v>3303</v>
      </c>
      <c r="C1044" t="s">
        <v>3304</v>
      </c>
      <c r="D1044">
        <v>16933399</v>
      </c>
      <c r="E1044">
        <v>0</v>
      </c>
      <c r="F1044">
        <v>0</v>
      </c>
      <c r="G1044">
        <v>16933399</v>
      </c>
      <c r="H1044">
        <v>1.04</v>
      </c>
      <c r="I1044">
        <v>17610735</v>
      </c>
      <c r="J1044">
        <v>0</v>
      </c>
      <c r="K1044">
        <v>17610735</v>
      </c>
      <c r="L1044">
        <v>0</v>
      </c>
      <c r="M1044">
        <v>0</v>
      </c>
      <c r="N1044">
        <v>0</v>
      </c>
      <c r="O1044" t="s">
        <v>3303</v>
      </c>
      <c r="P1044">
        <v>17610735</v>
      </c>
    </row>
    <row r="1045" spans="1:16" x14ac:dyDescent="0.35">
      <c r="A1045" t="s">
        <v>4347</v>
      </c>
      <c r="B1045" t="s">
        <v>3303</v>
      </c>
      <c r="C1045" t="s">
        <v>3304</v>
      </c>
      <c r="D1045">
        <v>250328</v>
      </c>
      <c r="E1045">
        <v>0</v>
      </c>
      <c r="F1045">
        <v>0</v>
      </c>
      <c r="G1045">
        <v>250328</v>
      </c>
      <c r="H1045">
        <v>1.04</v>
      </c>
      <c r="I1045">
        <v>260341</v>
      </c>
      <c r="J1045">
        <v>20000</v>
      </c>
      <c r="K1045">
        <v>280341</v>
      </c>
      <c r="L1045">
        <v>0</v>
      </c>
      <c r="M1045">
        <v>0</v>
      </c>
      <c r="N1045">
        <v>0</v>
      </c>
      <c r="O1045" t="s">
        <v>3303</v>
      </c>
      <c r="P1045">
        <v>280341</v>
      </c>
    </row>
    <row r="1046" spans="1:16" x14ac:dyDescent="0.35">
      <c r="A1046" t="s">
        <v>4348</v>
      </c>
      <c r="B1046" t="s">
        <v>3303</v>
      </c>
      <c r="C1046" t="s">
        <v>3304</v>
      </c>
      <c r="D1046">
        <v>4657704</v>
      </c>
      <c r="E1046">
        <v>0</v>
      </c>
      <c r="F1046">
        <v>0</v>
      </c>
      <c r="G1046">
        <v>4657704</v>
      </c>
      <c r="H1046">
        <v>1.04</v>
      </c>
      <c r="I1046">
        <v>4844012</v>
      </c>
      <c r="J1046">
        <v>0</v>
      </c>
      <c r="K1046">
        <v>4844012</v>
      </c>
      <c r="L1046">
        <v>0</v>
      </c>
      <c r="M1046">
        <v>0</v>
      </c>
      <c r="N1046">
        <v>0</v>
      </c>
      <c r="O1046" t="s">
        <v>3303</v>
      </c>
      <c r="P1046">
        <v>4844012</v>
      </c>
    </row>
    <row r="1047" spans="1:16" x14ac:dyDescent="0.35">
      <c r="A1047" t="s">
        <v>4349</v>
      </c>
      <c r="B1047" t="s">
        <v>3303</v>
      </c>
      <c r="C1047" t="s">
        <v>3304</v>
      </c>
      <c r="D1047">
        <v>4724803</v>
      </c>
      <c r="E1047">
        <v>0</v>
      </c>
      <c r="F1047">
        <v>0</v>
      </c>
      <c r="G1047">
        <v>4724803</v>
      </c>
      <c r="H1047">
        <v>1.04</v>
      </c>
      <c r="I1047">
        <v>4913795</v>
      </c>
      <c r="J1047">
        <v>0</v>
      </c>
      <c r="K1047">
        <v>4913795</v>
      </c>
      <c r="L1047">
        <v>0</v>
      </c>
      <c r="M1047">
        <v>0</v>
      </c>
      <c r="N1047">
        <v>0</v>
      </c>
      <c r="O1047" t="s">
        <v>3303</v>
      </c>
      <c r="P1047">
        <v>4913795</v>
      </c>
    </row>
    <row r="1048" spans="1:16" x14ac:dyDescent="0.35">
      <c r="A1048" t="s">
        <v>4350</v>
      </c>
      <c r="B1048" t="s">
        <v>3303</v>
      </c>
      <c r="C1048" t="s">
        <v>3304</v>
      </c>
      <c r="D1048">
        <v>122662</v>
      </c>
      <c r="E1048">
        <v>0</v>
      </c>
      <c r="F1048">
        <v>0</v>
      </c>
      <c r="G1048">
        <v>122662</v>
      </c>
      <c r="H1048">
        <v>1.04</v>
      </c>
      <c r="I1048">
        <v>127568</v>
      </c>
      <c r="J1048">
        <v>0</v>
      </c>
      <c r="K1048">
        <v>127568</v>
      </c>
      <c r="L1048">
        <v>0</v>
      </c>
      <c r="M1048">
        <v>0</v>
      </c>
      <c r="N1048">
        <v>0</v>
      </c>
      <c r="O1048" t="s">
        <v>3303</v>
      </c>
      <c r="P1048">
        <v>127568</v>
      </c>
    </row>
    <row r="1049" spans="1:16" x14ac:dyDescent="0.35">
      <c r="A1049" t="s">
        <v>4351</v>
      </c>
      <c r="B1049" t="s">
        <v>3303</v>
      </c>
      <c r="C1049" t="s">
        <v>3304</v>
      </c>
      <c r="D1049">
        <v>957754</v>
      </c>
      <c r="E1049">
        <v>48253</v>
      </c>
      <c r="F1049">
        <v>0</v>
      </c>
      <c r="G1049">
        <v>1006007</v>
      </c>
      <c r="H1049">
        <v>1.04</v>
      </c>
      <c r="I1049">
        <v>1046247</v>
      </c>
      <c r="J1049">
        <v>120000</v>
      </c>
      <c r="K1049">
        <v>1166247</v>
      </c>
      <c r="L1049">
        <v>0</v>
      </c>
      <c r="M1049">
        <v>0</v>
      </c>
      <c r="N1049">
        <v>0</v>
      </c>
      <c r="O1049" t="s">
        <v>3303</v>
      </c>
      <c r="P1049">
        <v>1166247</v>
      </c>
    </row>
    <row r="1050" spans="1:16" x14ac:dyDescent="0.35">
      <c r="A1050" t="s">
        <v>4352</v>
      </c>
      <c r="B1050" t="s">
        <v>3303</v>
      </c>
      <c r="C1050" t="s">
        <v>3304</v>
      </c>
      <c r="D1050">
        <v>0</v>
      </c>
      <c r="E1050">
        <v>0</v>
      </c>
      <c r="F1050">
        <v>0</v>
      </c>
      <c r="G1050">
        <v>0</v>
      </c>
      <c r="H1050">
        <v>1.04</v>
      </c>
      <c r="I1050">
        <v>0</v>
      </c>
      <c r="J1050">
        <v>0</v>
      </c>
      <c r="K1050">
        <v>0</v>
      </c>
      <c r="L1050">
        <v>0</v>
      </c>
      <c r="M1050">
        <v>0</v>
      </c>
      <c r="N1050">
        <v>0</v>
      </c>
      <c r="O1050" t="s">
        <v>3303</v>
      </c>
      <c r="P1050">
        <v>0</v>
      </c>
    </row>
    <row r="1051" spans="1:16" x14ac:dyDescent="0.35">
      <c r="A1051" t="s">
        <v>4353</v>
      </c>
      <c r="B1051" t="s">
        <v>3303</v>
      </c>
      <c r="C1051" t="s">
        <v>3304</v>
      </c>
      <c r="D1051">
        <v>829117</v>
      </c>
      <c r="E1051">
        <v>0</v>
      </c>
      <c r="F1051">
        <v>0</v>
      </c>
      <c r="G1051">
        <v>829117</v>
      </c>
      <c r="H1051">
        <v>1.04</v>
      </c>
      <c r="I1051">
        <v>862282</v>
      </c>
      <c r="J1051">
        <v>0</v>
      </c>
      <c r="K1051">
        <v>862282</v>
      </c>
      <c r="L1051">
        <v>0</v>
      </c>
      <c r="M1051">
        <v>0</v>
      </c>
      <c r="N1051">
        <v>0</v>
      </c>
      <c r="O1051" t="s">
        <v>3303</v>
      </c>
      <c r="P1051">
        <v>862282</v>
      </c>
    </row>
    <row r="1052" spans="1:16" x14ac:dyDescent="0.35">
      <c r="A1052" t="s">
        <v>4354</v>
      </c>
      <c r="B1052" t="s">
        <v>3303</v>
      </c>
      <c r="C1052" t="s">
        <v>3304</v>
      </c>
      <c r="D1052">
        <v>11611784</v>
      </c>
      <c r="E1052">
        <v>0</v>
      </c>
      <c r="F1052">
        <v>0</v>
      </c>
      <c r="G1052">
        <v>11611784</v>
      </c>
      <c r="H1052">
        <v>1.04</v>
      </c>
      <c r="I1052">
        <v>12076255</v>
      </c>
      <c r="J1052">
        <v>500000</v>
      </c>
      <c r="K1052">
        <v>12576255</v>
      </c>
      <c r="L1052">
        <v>1712407</v>
      </c>
      <c r="M1052">
        <v>473777</v>
      </c>
      <c r="N1052">
        <v>1463810</v>
      </c>
      <c r="O1052" t="s">
        <v>3303</v>
      </c>
      <c r="P1052">
        <v>16226249</v>
      </c>
    </row>
    <row r="1053" spans="1:16" x14ac:dyDescent="0.35">
      <c r="A1053" t="s">
        <v>4355</v>
      </c>
      <c r="B1053" t="s">
        <v>3303</v>
      </c>
      <c r="C1053" t="s">
        <v>3304</v>
      </c>
      <c r="D1053">
        <v>29925</v>
      </c>
      <c r="E1053">
        <v>0</v>
      </c>
      <c r="F1053">
        <v>0</v>
      </c>
      <c r="G1053">
        <v>29925</v>
      </c>
      <c r="H1053">
        <v>1.04</v>
      </c>
      <c r="I1053">
        <v>31122</v>
      </c>
      <c r="J1053">
        <v>0</v>
      </c>
      <c r="K1053">
        <v>31122</v>
      </c>
      <c r="L1053">
        <v>0</v>
      </c>
      <c r="M1053">
        <v>0</v>
      </c>
      <c r="N1053">
        <v>0</v>
      </c>
      <c r="O1053" t="s">
        <v>3303</v>
      </c>
      <c r="P1053">
        <v>31122</v>
      </c>
    </row>
    <row r="1054" spans="1:16" x14ac:dyDescent="0.35">
      <c r="A1054" t="s">
        <v>4356</v>
      </c>
      <c r="B1054" t="s">
        <v>3303</v>
      </c>
      <c r="C1054" t="s">
        <v>3304</v>
      </c>
      <c r="D1054">
        <v>24272</v>
      </c>
      <c r="E1054">
        <v>0</v>
      </c>
      <c r="F1054">
        <v>0</v>
      </c>
      <c r="G1054">
        <v>24272</v>
      </c>
      <c r="H1054">
        <v>1.04</v>
      </c>
      <c r="I1054">
        <v>25243</v>
      </c>
      <c r="J1054">
        <v>0</v>
      </c>
      <c r="K1054">
        <v>25243</v>
      </c>
      <c r="L1054">
        <v>0</v>
      </c>
      <c r="M1054">
        <v>0</v>
      </c>
      <c r="N1054">
        <v>0</v>
      </c>
      <c r="O1054" t="s">
        <v>3303</v>
      </c>
      <c r="P1054">
        <v>25243</v>
      </c>
    </row>
    <row r="1055" spans="1:16" x14ac:dyDescent="0.35">
      <c r="A1055" t="s">
        <v>4357</v>
      </c>
      <c r="B1055" t="s">
        <v>3303</v>
      </c>
      <c r="C1055" t="s">
        <v>3304</v>
      </c>
      <c r="D1055">
        <v>44050</v>
      </c>
      <c r="E1055">
        <v>0</v>
      </c>
      <c r="F1055">
        <v>0</v>
      </c>
      <c r="G1055">
        <v>44050</v>
      </c>
      <c r="H1055">
        <v>1.04</v>
      </c>
      <c r="I1055">
        <v>45812</v>
      </c>
      <c r="J1055">
        <v>0</v>
      </c>
      <c r="K1055">
        <v>45812</v>
      </c>
      <c r="L1055">
        <v>0</v>
      </c>
      <c r="M1055">
        <v>0</v>
      </c>
      <c r="N1055">
        <v>0</v>
      </c>
      <c r="O1055" t="s">
        <v>3303</v>
      </c>
      <c r="P1055">
        <v>45812</v>
      </c>
    </row>
    <row r="1056" spans="1:16" x14ac:dyDescent="0.35">
      <c r="A1056" t="s">
        <v>4358</v>
      </c>
      <c r="B1056" t="s">
        <v>3303</v>
      </c>
      <c r="C1056" t="s">
        <v>3304</v>
      </c>
      <c r="D1056">
        <v>25739</v>
      </c>
      <c r="E1056">
        <v>0</v>
      </c>
      <c r="F1056">
        <v>0</v>
      </c>
      <c r="G1056">
        <v>25739</v>
      </c>
      <c r="H1056">
        <v>1.04</v>
      </c>
      <c r="I1056">
        <v>26769</v>
      </c>
      <c r="J1056">
        <v>0</v>
      </c>
      <c r="K1056">
        <v>26769</v>
      </c>
      <c r="L1056">
        <v>0</v>
      </c>
      <c r="M1056">
        <v>0</v>
      </c>
      <c r="N1056">
        <v>0</v>
      </c>
      <c r="O1056" t="s">
        <v>3303</v>
      </c>
      <c r="P1056">
        <v>26769</v>
      </c>
    </row>
    <row r="1057" spans="1:16" x14ac:dyDescent="0.35">
      <c r="A1057" t="s">
        <v>4359</v>
      </c>
      <c r="B1057" t="s">
        <v>3303</v>
      </c>
      <c r="C1057" t="s">
        <v>3304</v>
      </c>
      <c r="D1057">
        <v>25796</v>
      </c>
      <c r="E1057">
        <v>0</v>
      </c>
      <c r="F1057">
        <v>0</v>
      </c>
      <c r="G1057">
        <v>25796</v>
      </c>
      <c r="H1057">
        <v>1.04</v>
      </c>
      <c r="I1057">
        <v>26828</v>
      </c>
      <c r="J1057">
        <v>0</v>
      </c>
      <c r="K1057">
        <v>26828</v>
      </c>
      <c r="L1057">
        <v>0</v>
      </c>
      <c r="M1057">
        <v>0</v>
      </c>
      <c r="N1057">
        <v>0</v>
      </c>
      <c r="O1057" t="s">
        <v>3303</v>
      </c>
      <c r="P1057">
        <v>26828</v>
      </c>
    </row>
    <row r="1058" spans="1:16" x14ac:dyDescent="0.35">
      <c r="A1058" t="s">
        <v>4360</v>
      </c>
      <c r="B1058" t="s">
        <v>3303</v>
      </c>
      <c r="C1058" t="s">
        <v>3304</v>
      </c>
      <c r="D1058">
        <v>47905</v>
      </c>
      <c r="E1058">
        <v>0</v>
      </c>
      <c r="F1058">
        <v>0</v>
      </c>
      <c r="G1058">
        <v>47905</v>
      </c>
      <c r="H1058">
        <v>1.04</v>
      </c>
      <c r="I1058">
        <v>49821</v>
      </c>
      <c r="J1058">
        <v>0</v>
      </c>
      <c r="K1058">
        <v>49821</v>
      </c>
      <c r="L1058">
        <v>0</v>
      </c>
      <c r="M1058">
        <v>0</v>
      </c>
      <c r="N1058">
        <v>0</v>
      </c>
      <c r="O1058" t="s">
        <v>3303</v>
      </c>
      <c r="P1058">
        <v>49821</v>
      </c>
    </row>
    <row r="1059" spans="1:16" x14ac:dyDescent="0.35">
      <c r="A1059" t="s">
        <v>4361</v>
      </c>
      <c r="B1059" t="s">
        <v>3303</v>
      </c>
      <c r="C1059" t="s">
        <v>3304</v>
      </c>
      <c r="D1059">
        <v>1984861</v>
      </c>
      <c r="E1059">
        <v>437796</v>
      </c>
      <c r="F1059">
        <v>0</v>
      </c>
      <c r="G1059">
        <v>2422657</v>
      </c>
      <c r="H1059">
        <v>1.04</v>
      </c>
      <c r="I1059">
        <v>2519563</v>
      </c>
      <c r="J1059">
        <v>300000</v>
      </c>
      <c r="K1059">
        <v>2819563</v>
      </c>
      <c r="L1059">
        <v>0</v>
      </c>
      <c r="M1059">
        <v>0</v>
      </c>
      <c r="N1059">
        <v>0</v>
      </c>
      <c r="O1059" t="s">
        <v>3303</v>
      </c>
      <c r="P1059">
        <v>2819563</v>
      </c>
    </row>
    <row r="1060" spans="1:16" x14ac:dyDescent="0.35">
      <c r="A1060" t="s">
        <v>4362</v>
      </c>
      <c r="B1060" t="s">
        <v>3303</v>
      </c>
      <c r="C1060" t="s">
        <v>3304</v>
      </c>
      <c r="D1060">
        <v>41532</v>
      </c>
      <c r="E1060">
        <v>2338</v>
      </c>
      <c r="F1060">
        <v>0</v>
      </c>
      <c r="G1060">
        <v>43870</v>
      </c>
      <c r="H1060">
        <v>1.04</v>
      </c>
      <c r="I1060">
        <v>45625</v>
      </c>
      <c r="J1060">
        <v>6000</v>
      </c>
      <c r="K1060">
        <v>51625</v>
      </c>
      <c r="L1060">
        <v>0</v>
      </c>
      <c r="M1060">
        <v>0</v>
      </c>
      <c r="N1060">
        <v>0</v>
      </c>
      <c r="O1060" t="s">
        <v>3303</v>
      </c>
      <c r="P1060">
        <v>51625</v>
      </c>
    </row>
    <row r="1061" spans="1:16" x14ac:dyDescent="0.35">
      <c r="A1061" t="s">
        <v>4363</v>
      </c>
      <c r="B1061" t="s">
        <v>3303</v>
      </c>
      <c r="C1061" t="s">
        <v>3304</v>
      </c>
      <c r="D1061">
        <v>171249</v>
      </c>
      <c r="E1061">
        <v>0</v>
      </c>
      <c r="F1061">
        <v>0</v>
      </c>
      <c r="G1061">
        <v>171249</v>
      </c>
      <c r="H1061">
        <v>1.04</v>
      </c>
      <c r="I1061">
        <v>178099</v>
      </c>
      <c r="J1061">
        <v>0</v>
      </c>
      <c r="K1061">
        <v>178099</v>
      </c>
      <c r="L1061">
        <v>0</v>
      </c>
      <c r="M1061">
        <v>0</v>
      </c>
      <c r="N1061">
        <v>0</v>
      </c>
      <c r="O1061" t="s">
        <v>3303</v>
      </c>
      <c r="P1061">
        <v>178099</v>
      </c>
    </row>
    <row r="1062" spans="1:16" x14ac:dyDescent="0.35">
      <c r="A1062" t="s">
        <v>4364</v>
      </c>
      <c r="B1062" t="s">
        <v>3303</v>
      </c>
      <c r="C1062" t="s">
        <v>3304</v>
      </c>
      <c r="D1062">
        <v>34053</v>
      </c>
      <c r="E1062">
        <v>0</v>
      </c>
      <c r="F1062">
        <v>0</v>
      </c>
      <c r="G1062">
        <v>34053</v>
      </c>
      <c r="H1062">
        <v>1.04</v>
      </c>
      <c r="I1062">
        <v>35415</v>
      </c>
      <c r="J1062">
        <v>0</v>
      </c>
      <c r="K1062">
        <v>35415</v>
      </c>
      <c r="L1062">
        <v>0</v>
      </c>
      <c r="M1062">
        <v>0</v>
      </c>
      <c r="N1062">
        <v>0</v>
      </c>
      <c r="O1062" t="s">
        <v>3303</v>
      </c>
      <c r="P1062">
        <v>35415</v>
      </c>
    </row>
    <row r="1063" spans="1:16" x14ac:dyDescent="0.35">
      <c r="A1063" t="s">
        <v>4365</v>
      </c>
      <c r="B1063" t="s">
        <v>3303</v>
      </c>
      <c r="C1063" t="s">
        <v>3304</v>
      </c>
      <c r="D1063">
        <v>35000</v>
      </c>
      <c r="E1063">
        <v>0</v>
      </c>
      <c r="F1063">
        <v>0</v>
      </c>
      <c r="G1063">
        <v>35000</v>
      </c>
      <c r="H1063">
        <v>1.04</v>
      </c>
      <c r="I1063">
        <v>36400</v>
      </c>
      <c r="J1063">
        <v>0</v>
      </c>
      <c r="K1063">
        <v>36400</v>
      </c>
      <c r="L1063">
        <v>0</v>
      </c>
      <c r="M1063">
        <v>0</v>
      </c>
      <c r="N1063">
        <v>0</v>
      </c>
      <c r="O1063" t="s">
        <v>3303</v>
      </c>
      <c r="P1063">
        <v>36400</v>
      </c>
    </row>
    <row r="1064" spans="1:16" x14ac:dyDescent="0.35">
      <c r="A1064" t="s">
        <v>4366</v>
      </c>
      <c r="B1064" t="s">
        <v>3303</v>
      </c>
      <c r="C1064" t="s">
        <v>3304</v>
      </c>
      <c r="D1064">
        <v>27227</v>
      </c>
      <c r="E1064">
        <v>0</v>
      </c>
      <c r="F1064">
        <v>0</v>
      </c>
      <c r="G1064">
        <v>27227</v>
      </c>
      <c r="H1064">
        <v>1.04</v>
      </c>
      <c r="I1064">
        <v>28316</v>
      </c>
      <c r="J1064">
        <v>0</v>
      </c>
      <c r="K1064">
        <v>28316</v>
      </c>
      <c r="L1064">
        <v>0</v>
      </c>
      <c r="M1064">
        <v>0</v>
      </c>
      <c r="N1064">
        <v>0</v>
      </c>
      <c r="O1064" t="s">
        <v>3303</v>
      </c>
      <c r="P1064">
        <v>28316</v>
      </c>
    </row>
    <row r="1065" spans="1:16" x14ac:dyDescent="0.35">
      <c r="A1065" t="s">
        <v>4367</v>
      </c>
      <c r="B1065" t="s">
        <v>3303</v>
      </c>
      <c r="C1065" t="s">
        <v>3304</v>
      </c>
      <c r="D1065">
        <v>54766</v>
      </c>
      <c r="E1065">
        <v>0</v>
      </c>
      <c r="F1065">
        <v>0</v>
      </c>
      <c r="G1065">
        <v>54766</v>
      </c>
      <c r="H1065">
        <v>1.04</v>
      </c>
      <c r="I1065">
        <v>56957</v>
      </c>
      <c r="J1065">
        <v>0</v>
      </c>
      <c r="K1065">
        <v>56957</v>
      </c>
      <c r="L1065">
        <v>0</v>
      </c>
      <c r="M1065">
        <v>0</v>
      </c>
      <c r="N1065">
        <v>0</v>
      </c>
      <c r="O1065" t="s">
        <v>3303</v>
      </c>
      <c r="P1065">
        <v>56957</v>
      </c>
    </row>
    <row r="1066" spans="1:16" x14ac:dyDescent="0.35">
      <c r="A1066" t="s">
        <v>4368</v>
      </c>
      <c r="B1066" t="s">
        <v>3303</v>
      </c>
      <c r="C1066" t="s">
        <v>3304</v>
      </c>
      <c r="D1066">
        <v>3954379</v>
      </c>
      <c r="E1066">
        <v>0</v>
      </c>
      <c r="F1066">
        <v>0</v>
      </c>
      <c r="G1066">
        <v>3954379</v>
      </c>
      <c r="H1066">
        <v>1.04</v>
      </c>
      <c r="I1066">
        <v>4112554</v>
      </c>
      <c r="J1066">
        <v>100000</v>
      </c>
      <c r="K1066">
        <v>4212554</v>
      </c>
      <c r="L1066">
        <v>0</v>
      </c>
      <c r="M1066">
        <v>0</v>
      </c>
      <c r="N1066">
        <v>0</v>
      </c>
      <c r="O1066" t="s">
        <v>3303</v>
      </c>
      <c r="P1066">
        <v>4212554</v>
      </c>
    </row>
    <row r="1067" spans="1:16" x14ac:dyDescent="0.35">
      <c r="A1067" t="s">
        <v>4369</v>
      </c>
      <c r="B1067" t="s">
        <v>3303</v>
      </c>
      <c r="C1067" t="s">
        <v>3304</v>
      </c>
      <c r="D1067">
        <v>0</v>
      </c>
      <c r="E1067">
        <v>0</v>
      </c>
      <c r="F1067">
        <v>0</v>
      </c>
      <c r="G1067">
        <v>0</v>
      </c>
      <c r="H1067">
        <v>1.04</v>
      </c>
      <c r="I1067">
        <v>0</v>
      </c>
      <c r="J1067">
        <v>0</v>
      </c>
      <c r="K1067">
        <v>0</v>
      </c>
      <c r="L1067">
        <v>0</v>
      </c>
      <c r="M1067">
        <v>0</v>
      </c>
      <c r="N1067">
        <v>0</v>
      </c>
      <c r="O1067" t="s">
        <v>3303</v>
      </c>
      <c r="P1067">
        <v>0</v>
      </c>
    </row>
    <row r="1068" spans="1:16" x14ac:dyDescent="0.35">
      <c r="A1068" t="s">
        <v>4370</v>
      </c>
      <c r="B1068" t="s">
        <v>3303</v>
      </c>
      <c r="C1068" t="s">
        <v>3304</v>
      </c>
      <c r="D1068">
        <v>3741075</v>
      </c>
      <c r="E1068">
        <v>108313</v>
      </c>
      <c r="F1068">
        <v>0</v>
      </c>
      <c r="G1068">
        <v>3849388</v>
      </c>
      <c r="H1068">
        <v>1.04</v>
      </c>
      <c r="I1068">
        <v>4003364</v>
      </c>
      <c r="J1068">
        <v>444989</v>
      </c>
      <c r="K1068">
        <v>4448353</v>
      </c>
      <c r="L1068">
        <v>0</v>
      </c>
      <c r="M1068">
        <v>0</v>
      </c>
      <c r="N1068">
        <v>0</v>
      </c>
      <c r="O1068" t="s">
        <v>3303</v>
      </c>
      <c r="P1068">
        <v>4448353</v>
      </c>
    </row>
    <row r="1069" spans="1:16" x14ac:dyDescent="0.35">
      <c r="A1069" t="s">
        <v>4371</v>
      </c>
      <c r="B1069" t="s">
        <v>3303</v>
      </c>
      <c r="C1069" t="s">
        <v>3304</v>
      </c>
      <c r="D1069">
        <v>237337</v>
      </c>
      <c r="E1069">
        <v>6871</v>
      </c>
      <c r="F1069">
        <v>0</v>
      </c>
      <c r="G1069">
        <v>244208</v>
      </c>
      <c r="H1069">
        <v>1.04</v>
      </c>
      <c r="I1069">
        <v>253976</v>
      </c>
      <c r="J1069">
        <v>28230</v>
      </c>
      <c r="K1069">
        <v>282206</v>
      </c>
      <c r="L1069">
        <v>0</v>
      </c>
      <c r="M1069">
        <v>0</v>
      </c>
      <c r="N1069">
        <v>0</v>
      </c>
      <c r="O1069" t="s">
        <v>3303</v>
      </c>
      <c r="P1069">
        <v>282206</v>
      </c>
    </row>
    <row r="1070" spans="1:16" x14ac:dyDescent="0.35">
      <c r="A1070" t="s">
        <v>4372</v>
      </c>
      <c r="B1070" t="s">
        <v>3303</v>
      </c>
      <c r="C1070" t="s">
        <v>3304</v>
      </c>
      <c r="D1070">
        <v>3536961</v>
      </c>
      <c r="E1070">
        <v>1202356</v>
      </c>
      <c r="F1070">
        <v>0</v>
      </c>
      <c r="G1070">
        <v>4739317</v>
      </c>
      <c r="H1070">
        <v>1.04</v>
      </c>
      <c r="I1070">
        <v>4928890</v>
      </c>
      <c r="J1070">
        <v>275000</v>
      </c>
      <c r="K1070">
        <v>5203890</v>
      </c>
      <c r="L1070">
        <v>0</v>
      </c>
      <c r="M1070">
        <v>0</v>
      </c>
      <c r="N1070">
        <v>0</v>
      </c>
      <c r="O1070" t="s">
        <v>3303</v>
      </c>
      <c r="P1070">
        <v>5203890</v>
      </c>
    </row>
    <row r="1071" spans="1:16" x14ac:dyDescent="0.35">
      <c r="A1071" t="s">
        <v>4373</v>
      </c>
      <c r="B1071" t="s">
        <v>3303</v>
      </c>
      <c r="C1071" t="s">
        <v>3304</v>
      </c>
      <c r="D1071">
        <v>6562475</v>
      </c>
      <c r="E1071">
        <v>0</v>
      </c>
      <c r="F1071">
        <v>0</v>
      </c>
      <c r="G1071">
        <v>6562475</v>
      </c>
      <c r="H1071">
        <v>1.04</v>
      </c>
      <c r="I1071">
        <v>6824974</v>
      </c>
      <c r="J1071">
        <v>400000</v>
      </c>
      <c r="K1071">
        <v>7224974</v>
      </c>
      <c r="L1071">
        <v>0</v>
      </c>
      <c r="M1071">
        <v>0</v>
      </c>
      <c r="N1071">
        <v>0</v>
      </c>
      <c r="O1071" t="s">
        <v>3303</v>
      </c>
      <c r="P1071">
        <v>7224974</v>
      </c>
    </row>
    <row r="1072" spans="1:16" x14ac:dyDescent="0.35">
      <c r="A1072" t="s">
        <v>4374</v>
      </c>
      <c r="B1072" t="s">
        <v>3303</v>
      </c>
      <c r="C1072" t="s">
        <v>3304</v>
      </c>
      <c r="D1072">
        <v>1283370</v>
      </c>
      <c r="E1072">
        <v>30187</v>
      </c>
      <c r="F1072">
        <v>0</v>
      </c>
      <c r="G1072">
        <v>1313557</v>
      </c>
      <c r="H1072">
        <v>1.04</v>
      </c>
      <c r="I1072">
        <v>1366099</v>
      </c>
      <c r="J1072">
        <v>160000</v>
      </c>
      <c r="K1072">
        <v>1526099</v>
      </c>
      <c r="L1072">
        <v>101434</v>
      </c>
      <c r="M1072">
        <v>0</v>
      </c>
      <c r="N1072">
        <v>0</v>
      </c>
      <c r="O1072" t="s">
        <v>3303</v>
      </c>
      <c r="P1072">
        <v>1627533</v>
      </c>
    </row>
    <row r="1073" spans="1:16" x14ac:dyDescent="0.35">
      <c r="A1073" t="s">
        <v>4375</v>
      </c>
      <c r="B1073" t="s">
        <v>3303</v>
      </c>
      <c r="C1073" t="s">
        <v>3304</v>
      </c>
      <c r="D1073">
        <v>729780</v>
      </c>
      <c r="E1073">
        <v>19580</v>
      </c>
      <c r="F1073">
        <v>0</v>
      </c>
      <c r="G1073">
        <v>749360</v>
      </c>
      <c r="H1073">
        <v>1.04</v>
      </c>
      <c r="I1073">
        <v>779334</v>
      </c>
      <c r="J1073">
        <v>0</v>
      </c>
      <c r="K1073">
        <v>779334</v>
      </c>
      <c r="L1073">
        <v>97280</v>
      </c>
      <c r="M1073">
        <v>0</v>
      </c>
      <c r="N1073">
        <v>0</v>
      </c>
      <c r="O1073" t="s">
        <v>3303</v>
      </c>
      <c r="P1073">
        <v>876614</v>
      </c>
    </row>
    <row r="1074" spans="1:16" x14ac:dyDescent="0.35">
      <c r="A1074" t="s">
        <v>4376</v>
      </c>
      <c r="B1074" t="s">
        <v>1041</v>
      </c>
      <c r="C1074" t="s">
        <v>3376</v>
      </c>
      <c r="D1074">
        <v>366701</v>
      </c>
      <c r="E1074">
        <v>0</v>
      </c>
      <c r="F1074">
        <v>0</v>
      </c>
      <c r="G1074">
        <v>366701</v>
      </c>
      <c r="H1074">
        <v>1.04</v>
      </c>
      <c r="I1074">
        <v>381369</v>
      </c>
      <c r="J1074">
        <v>0</v>
      </c>
      <c r="K1074">
        <v>289989</v>
      </c>
      <c r="L1074">
        <v>7440</v>
      </c>
      <c r="M1074">
        <v>0</v>
      </c>
      <c r="N1074">
        <v>0</v>
      </c>
      <c r="O1074" t="s">
        <v>3303</v>
      </c>
      <c r="P1074">
        <v>296945</v>
      </c>
    </row>
    <row r="1075" spans="1:16" x14ac:dyDescent="0.35">
      <c r="A1075" t="s">
        <v>4377</v>
      </c>
      <c r="B1075" t="s">
        <v>3303</v>
      </c>
      <c r="C1075" t="s">
        <v>3304</v>
      </c>
      <c r="D1075">
        <v>36841</v>
      </c>
      <c r="E1075">
        <v>0</v>
      </c>
      <c r="F1075">
        <v>0</v>
      </c>
      <c r="G1075">
        <v>36841</v>
      </c>
      <c r="H1075">
        <v>1.04</v>
      </c>
      <c r="I1075">
        <v>38315</v>
      </c>
      <c r="J1075">
        <v>0</v>
      </c>
      <c r="K1075">
        <v>38315</v>
      </c>
      <c r="L1075">
        <v>0</v>
      </c>
      <c r="M1075">
        <v>0</v>
      </c>
      <c r="N1075">
        <v>0</v>
      </c>
      <c r="O1075" t="s">
        <v>3303</v>
      </c>
      <c r="P1075">
        <v>38315</v>
      </c>
    </row>
    <row r="1076" spans="1:16" x14ac:dyDescent="0.35">
      <c r="A1076" t="s">
        <v>4378</v>
      </c>
      <c r="B1076" t="s">
        <v>3303</v>
      </c>
      <c r="C1076" t="s">
        <v>3304</v>
      </c>
      <c r="D1076">
        <v>124561</v>
      </c>
      <c r="E1076">
        <v>0</v>
      </c>
      <c r="F1076">
        <v>0</v>
      </c>
      <c r="G1076">
        <v>124561</v>
      </c>
      <c r="H1076">
        <v>1.04</v>
      </c>
      <c r="I1076">
        <v>129543</v>
      </c>
      <c r="J1076">
        <v>0</v>
      </c>
      <c r="K1076">
        <v>129543</v>
      </c>
      <c r="L1076">
        <v>0</v>
      </c>
      <c r="M1076">
        <v>0</v>
      </c>
      <c r="N1076">
        <v>0</v>
      </c>
      <c r="O1076" t="s">
        <v>3303</v>
      </c>
      <c r="P1076">
        <v>129543</v>
      </c>
    </row>
    <row r="1077" spans="1:16" x14ac:dyDescent="0.35">
      <c r="A1077" t="s">
        <v>4379</v>
      </c>
      <c r="B1077" t="s">
        <v>1041</v>
      </c>
      <c r="C1077" t="s">
        <v>3376</v>
      </c>
      <c r="D1077">
        <v>2857623</v>
      </c>
      <c r="E1077">
        <v>0</v>
      </c>
      <c r="F1077">
        <v>0</v>
      </c>
      <c r="G1077">
        <v>2857623</v>
      </c>
      <c r="H1077">
        <v>1.04</v>
      </c>
      <c r="I1077">
        <v>2971927</v>
      </c>
      <c r="J1077">
        <v>0</v>
      </c>
      <c r="K1077">
        <v>1500836</v>
      </c>
      <c r="L1077">
        <v>139384</v>
      </c>
      <c r="M1077">
        <v>0</v>
      </c>
      <c r="N1077">
        <v>0</v>
      </c>
      <c r="O1077" t="s">
        <v>3303</v>
      </c>
      <c r="P1077">
        <v>1599013</v>
      </c>
    </row>
    <row r="1078" spans="1:16" x14ac:dyDescent="0.35">
      <c r="A1078" t="s">
        <v>4380</v>
      </c>
      <c r="B1078" t="s">
        <v>3303</v>
      </c>
      <c r="C1078" t="s">
        <v>3304</v>
      </c>
      <c r="D1078">
        <v>2453019</v>
      </c>
      <c r="E1078">
        <v>106202</v>
      </c>
      <c r="F1078">
        <v>0</v>
      </c>
      <c r="G1078">
        <v>2559221</v>
      </c>
      <c r="H1078">
        <v>1.04</v>
      </c>
      <c r="I1078">
        <v>2661590</v>
      </c>
      <c r="J1078">
        <v>300000</v>
      </c>
      <c r="K1078">
        <v>2961590</v>
      </c>
      <c r="L1078">
        <v>102797</v>
      </c>
      <c r="M1078">
        <v>0</v>
      </c>
      <c r="N1078">
        <v>0</v>
      </c>
      <c r="O1078" t="s">
        <v>3303</v>
      </c>
      <c r="P1078">
        <v>3064387</v>
      </c>
    </row>
    <row r="1079" spans="1:16" x14ac:dyDescent="0.35">
      <c r="A1079" t="s">
        <v>4381</v>
      </c>
      <c r="B1079" t="s">
        <v>3303</v>
      </c>
      <c r="C1079" t="s">
        <v>3304</v>
      </c>
      <c r="D1079">
        <v>5578159</v>
      </c>
      <c r="E1079">
        <v>0</v>
      </c>
      <c r="F1079">
        <v>0</v>
      </c>
      <c r="G1079">
        <v>5578159</v>
      </c>
      <c r="H1079">
        <v>1.04</v>
      </c>
      <c r="I1079">
        <v>5801285</v>
      </c>
      <c r="J1079">
        <v>0</v>
      </c>
      <c r="K1079">
        <v>5801285</v>
      </c>
      <c r="L1079">
        <v>0</v>
      </c>
      <c r="M1079">
        <v>0</v>
      </c>
      <c r="N1079">
        <v>0</v>
      </c>
      <c r="O1079" t="s">
        <v>3303</v>
      </c>
      <c r="P1079">
        <v>5801285</v>
      </c>
    </row>
    <row r="1080" spans="1:16" x14ac:dyDescent="0.35">
      <c r="A1080" t="s">
        <v>4382</v>
      </c>
      <c r="B1080" t="s">
        <v>3303</v>
      </c>
      <c r="C1080" t="s">
        <v>3304</v>
      </c>
      <c r="D1080">
        <v>7488182</v>
      </c>
      <c r="E1080">
        <v>0</v>
      </c>
      <c r="F1080">
        <v>0</v>
      </c>
      <c r="G1080">
        <v>7488182</v>
      </c>
      <c r="H1080">
        <v>1.04</v>
      </c>
      <c r="I1080">
        <v>7787709</v>
      </c>
      <c r="J1080">
        <v>0</v>
      </c>
      <c r="K1080">
        <v>7787709</v>
      </c>
      <c r="L1080">
        <v>0</v>
      </c>
      <c r="M1080">
        <v>0</v>
      </c>
      <c r="N1080">
        <v>0</v>
      </c>
      <c r="O1080" t="s">
        <v>3303</v>
      </c>
      <c r="P1080">
        <v>7787709</v>
      </c>
    </row>
    <row r="1081" spans="1:16" x14ac:dyDescent="0.35">
      <c r="A1081" t="s">
        <v>4383</v>
      </c>
      <c r="B1081" t="s">
        <v>3303</v>
      </c>
      <c r="C1081" t="s">
        <v>3304</v>
      </c>
      <c r="D1081">
        <v>6143945</v>
      </c>
      <c r="E1081">
        <v>0</v>
      </c>
      <c r="F1081">
        <v>0</v>
      </c>
      <c r="G1081">
        <v>6143945</v>
      </c>
      <c r="H1081">
        <v>1.04</v>
      </c>
      <c r="I1081">
        <v>6389703</v>
      </c>
      <c r="J1081">
        <v>0</v>
      </c>
      <c r="K1081">
        <v>6389703</v>
      </c>
      <c r="L1081">
        <v>0</v>
      </c>
      <c r="M1081">
        <v>0</v>
      </c>
      <c r="N1081">
        <v>0</v>
      </c>
      <c r="O1081" t="s">
        <v>3303</v>
      </c>
      <c r="P1081">
        <v>6389703</v>
      </c>
    </row>
    <row r="1082" spans="1:16" x14ac:dyDescent="0.35">
      <c r="A1082" t="s">
        <v>4384</v>
      </c>
      <c r="B1082" t="s">
        <v>3303</v>
      </c>
      <c r="C1082" t="s">
        <v>3304</v>
      </c>
      <c r="D1082">
        <v>2322892</v>
      </c>
      <c r="E1082">
        <v>0</v>
      </c>
      <c r="F1082">
        <v>0</v>
      </c>
      <c r="G1082">
        <v>2322892</v>
      </c>
      <c r="H1082">
        <v>1.04</v>
      </c>
      <c r="I1082">
        <v>2415808</v>
      </c>
      <c r="J1082">
        <v>0</v>
      </c>
      <c r="K1082">
        <v>2415808</v>
      </c>
      <c r="L1082">
        <v>0</v>
      </c>
      <c r="M1082">
        <v>0</v>
      </c>
      <c r="N1082">
        <v>0</v>
      </c>
      <c r="O1082" t="s">
        <v>3303</v>
      </c>
      <c r="P1082">
        <v>2415808</v>
      </c>
    </row>
    <row r="1083" spans="1:16" x14ac:dyDescent="0.35">
      <c r="A1083" t="s">
        <v>4385</v>
      </c>
      <c r="B1083" t="s">
        <v>3303</v>
      </c>
      <c r="C1083" t="s">
        <v>3304</v>
      </c>
      <c r="D1083">
        <v>272942</v>
      </c>
      <c r="E1083">
        <v>7824</v>
      </c>
      <c r="F1083">
        <v>0</v>
      </c>
      <c r="G1083">
        <v>280766</v>
      </c>
      <c r="H1083">
        <v>1.04</v>
      </c>
      <c r="I1083">
        <v>291997</v>
      </c>
      <c r="J1083">
        <v>31783</v>
      </c>
      <c r="K1083">
        <v>323780</v>
      </c>
      <c r="L1083">
        <v>0</v>
      </c>
      <c r="M1083">
        <v>0</v>
      </c>
      <c r="N1083">
        <v>0</v>
      </c>
      <c r="O1083" t="s">
        <v>3303</v>
      </c>
      <c r="P1083">
        <v>323780</v>
      </c>
    </row>
    <row r="1084" spans="1:16" x14ac:dyDescent="0.35">
      <c r="A1084" t="s">
        <v>4386</v>
      </c>
      <c r="B1084" t="s">
        <v>3303</v>
      </c>
      <c r="C1084" t="s">
        <v>3304</v>
      </c>
      <c r="D1084">
        <v>2971646</v>
      </c>
      <c r="E1084">
        <v>0</v>
      </c>
      <c r="F1084">
        <v>0</v>
      </c>
      <c r="G1084">
        <v>2971646</v>
      </c>
      <c r="H1084">
        <v>1.04</v>
      </c>
      <c r="I1084">
        <v>3090512</v>
      </c>
      <c r="J1084">
        <v>0</v>
      </c>
      <c r="K1084">
        <v>3090512</v>
      </c>
      <c r="L1084">
        <v>0</v>
      </c>
      <c r="M1084">
        <v>0</v>
      </c>
      <c r="N1084">
        <v>0</v>
      </c>
      <c r="O1084" t="s">
        <v>3303</v>
      </c>
      <c r="P1084">
        <v>3090512</v>
      </c>
    </row>
    <row r="1085" spans="1:16" x14ac:dyDescent="0.35">
      <c r="A1085" t="s">
        <v>4387</v>
      </c>
      <c r="B1085" t="s">
        <v>3303</v>
      </c>
      <c r="C1085" t="s">
        <v>3304</v>
      </c>
      <c r="D1085">
        <v>7402146</v>
      </c>
      <c r="E1085">
        <v>0</v>
      </c>
      <c r="F1085">
        <v>0</v>
      </c>
      <c r="G1085">
        <v>7402146</v>
      </c>
      <c r="H1085">
        <v>1.04</v>
      </c>
      <c r="I1085">
        <v>7698232</v>
      </c>
      <c r="J1085">
        <v>0</v>
      </c>
      <c r="K1085">
        <v>7698232</v>
      </c>
      <c r="L1085">
        <v>497192</v>
      </c>
      <c r="M1085">
        <v>261035</v>
      </c>
      <c r="N1085">
        <v>761955</v>
      </c>
      <c r="O1085" t="s">
        <v>3303</v>
      </c>
      <c r="P1085">
        <v>9218414</v>
      </c>
    </row>
    <row r="1086" spans="1:16" x14ac:dyDescent="0.35">
      <c r="A1086" t="s">
        <v>4388</v>
      </c>
      <c r="B1086" t="s">
        <v>3303</v>
      </c>
      <c r="C1086" t="s">
        <v>3304</v>
      </c>
      <c r="D1086">
        <v>303651</v>
      </c>
      <c r="E1086">
        <v>0</v>
      </c>
      <c r="F1086">
        <v>0</v>
      </c>
      <c r="G1086">
        <v>303651</v>
      </c>
      <c r="H1086">
        <v>1.04</v>
      </c>
      <c r="I1086">
        <v>315797</v>
      </c>
      <c r="J1086">
        <v>0</v>
      </c>
      <c r="K1086">
        <v>315797</v>
      </c>
      <c r="L1086">
        <v>0</v>
      </c>
      <c r="M1086">
        <v>0</v>
      </c>
      <c r="N1086">
        <v>0</v>
      </c>
      <c r="O1086" t="s">
        <v>3303</v>
      </c>
      <c r="P1086">
        <v>315797</v>
      </c>
    </row>
    <row r="1087" spans="1:16" x14ac:dyDescent="0.35">
      <c r="A1087" t="s">
        <v>4389</v>
      </c>
      <c r="B1087" t="s">
        <v>3303</v>
      </c>
      <c r="C1087" t="s">
        <v>3304</v>
      </c>
      <c r="D1087">
        <v>22625</v>
      </c>
      <c r="E1087">
        <v>0</v>
      </c>
      <c r="F1087">
        <v>0</v>
      </c>
      <c r="G1087">
        <v>22625</v>
      </c>
      <c r="H1087">
        <v>1.04</v>
      </c>
      <c r="I1087">
        <v>23530</v>
      </c>
      <c r="J1087">
        <v>0</v>
      </c>
      <c r="K1087">
        <v>23530</v>
      </c>
      <c r="L1087">
        <v>0</v>
      </c>
      <c r="M1087">
        <v>0</v>
      </c>
      <c r="N1087">
        <v>0</v>
      </c>
      <c r="O1087" t="s">
        <v>3303</v>
      </c>
      <c r="P1087">
        <v>23530</v>
      </c>
    </row>
    <row r="1088" spans="1:16" x14ac:dyDescent="0.35">
      <c r="A1088" t="s">
        <v>4390</v>
      </c>
      <c r="B1088" t="s">
        <v>3303</v>
      </c>
      <c r="C1088" t="s">
        <v>3304</v>
      </c>
      <c r="D1088">
        <v>25908</v>
      </c>
      <c r="E1088">
        <v>0</v>
      </c>
      <c r="F1088">
        <v>0</v>
      </c>
      <c r="G1088">
        <v>25908</v>
      </c>
      <c r="H1088">
        <v>1.04</v>
      </c>
      <c r="I1088">
        <v>26944</v>
      </c>
      <c r="J1088">
        <v>0</v>
      </c>
      <c r="K1088">
        <v>26944</v>
      </c>
      <c r="L1088">
        <v>0</v>
      </c>
      <c r="M1088">
        <v>0</v>
      </c>
      <c r="N1088">
        <v>0</v>
      </c>
      <c r="O1088" t="s">
        <v>3303</v>
      </c>
      <c r="P1088">
        <v>26944</v>
      </c>
    </row>
    <row r="1089" spans="1:16" x14ac:dyDescent="0.35">
      <c r="A1089" t="s">
        <v>4391</v>
      </c>
      <c r="B1089" t="s">
        <v>3303</v>
      </c>
      <c r="C1089" t="s">
        <v>3304</v>
      </c>
      <c r="D1089">
        <v>28017</v>
      </c>
      <c r="E1089">
        <v>0</v>
      </c>
      <c r="F1089">
        <v>0</v>
      </c>
      <c r="G1089">
        <v>28017</v>
      </c>
      <c r="H1089">
        <v>1.04</v>
      </c>
      <c r="I1089">
        <v>29138</v>
      </c>
      <c r="J1089">
        <v>0</v>
      </c>
      <c r="K1089">
        <v>29138</v>
      </c>
      <c r="L1089">
        <v>0</v>
      </c>
      <c r="M1089">
        <v>0</v>
      </c>
      <c r="N1089">
        <v>0</v>
      </c>
      <c r="O1089" t="s">
        <v>3303</v>
      </c>
      <c r="P1089">
        <v>29138</v>
      </c>
    </row>
    <row r="1090" spans="1:16" x14ac:dyDescent="0.35">
      <c r="A1090" t="s">
        <v>4392</v>
      </c>
      <c r="B1090" t="s">
        <v>3303</v>
      </c>
      <c r="C1090" t="s">
        <v>3304</v>
      </c>
      <c r="D1090">
        <v>9977</v>
      </c>
      <c r="E1090">
        <v>0</v>
      </c>
      <c r="F1090">
        <v>0</v>
      </c>
      <c r="G1090">
        <v>9977</v>
      </c>
      <c r="H1090">
        <v>1.04</v>
      </c>
      <c r="I1090">
        <v>10376</v>
      </c>
      <c r="J1090">
        <v>0</v>
      </c>
      <c r="K1090">
        <v>10376</v>
      </c>
      <c r="L1090">
        <v>0</v>
      </c>
      <c r="M1090">
        <v>0</v>
      </c>
      <c r="N1090">
        <v>0</v>
      </c>
      <c r="O1090" t="s">
        <v>3303</v>
      </c>
      <c r="P1090">
        <v>10376</v>
      </c>
    </row>
    <row r="1091" spans="1:16" x14ac:dyDescent="0.35">
      <c r="A1091" t="s">
        <v>4393</v>
      </c>
      <c r="B1091" t="s">
        <v>3303</v>
      </c>
      <c r="C1091" t="s">
        <v>3304</v>
      </c>
      <c r="D1091">
        <v>44213</v>
      </c>
      <c r="E1091">
        <v>0</v>
      </c>
      <c r="F1091">
        <v>0</v>
      </c>
      <c r="G1091">
        <v>44213</v>
      </c>
      <c r="H1091">
        <v>1.04</v>
      </c>
      <c r="I1091">
        <v>45982</v>
      </c>
      <c r="J1091">
        <v>0</v>
      </c>
      <c r="K1091">
        <v>45982</v>
      </c>
      <c r="L1091">
        <v>0</v>
      </c>
      <c r="M1091">
        <v>0</v>
      </c>
      <c r="N1091">
        <v>0</v>
      </c>
      <c r="O1091" t="s">
        <v>3303</v>
      </c>
      <c r="P1091">
        <v>45982</v>
      </c>
    </row>
    <row r="1092" spans="1:16" x14ac:dyDescent="0.35">
      <c r="A1092" t="s">
        <v>4394</v>
      </c>
      <c r="B1092" t="s">
        <v>3303</v>
      </c>
      <c r="C1092" t="s">
        <v>3304</v>
      </c>
      <c r="D1092">
        <v>14362</v>
      </c>
      <c r="E1092">
        <v>0</v>
      </c>
      <c r="F1092">
        <v>0</v>
      </c>
      <c r="G1092">
        <v>14362</v>
      </c>
      <c r="H1092">
        <v>1.04</v>
      </c>
      <c r="I1092">
        <v>14936</v>
      </c>
      <c r="J1092">
        <v>0</v>
      </c>
      <c r="K1092">
        <v>14936</v>
      </c>
      <c r="L1092">
        <v>0</v>
      </c>
      <c r="M1092">
        <v>0</v>
      </c>
      <c r="N1092">
        <v>0</v>
      </c>
      <c r="O1092" t="s">
        <v>3303</v>
      </c>
      <c r="P1092">
        <v>14936</v>
      </c>
    </row>
    <row r="1093" spans="1:16" x14ac:dyDescent="0.35">
      <c r="A1093" t="s">
        <v>4395</v>
      </c>
      <c r="B1093" t="s">
        <v>3303</v>
      </c>
      <c r="C1093" t="s">
        <v>3304</v>
      </c>
      <c r="D1093">
        <v>33384</v>
      </c>
      <c r="E1093">
        <v>0</v>
      </c>
      <c r="F1093">
        <v>0</v>
      </c>
      <c r="G1093">
        <v>33384</v>
      </c>
      <c r="H1093">
        <v>1.04</v>
      </c>
      <c r="I1093">
        <v>34719</v>
      </c>
      <c r="J1093">
        <v>0</v>
      </c>
      <c r="K1093">
        <v>34719</v>
      </c>
      <c r="L1093">
        <v>0</v>
      </c>
      <c r="M1093">
        <v>0</v>
      </c>
      <c r="N1093">
        <v>0</v>
      </c>
      <c r="O1093" t="s">
        <v>3303</v>
      </c>
      <c r="P1093">
        <v>34719</v>
      </c>
    </row>
    <row r="1094" spans="1:16" x14ac:dyDescent="0.35">
      <c r="A1094" t="s">
        <v>4396</v>
      </c>
      <c r="B1094" t="s">
        <v>3303</v>
      </c>
      <c r="C1094" t="s">
        <v>3304</v>
      </c>
      <c r="D1094">
        <v>17680</v>
      </c>
      <c r="E1094">
        <v>0</v>
      </c>
      <c r="F1094">
        <v>0</v>
      </c>
      <c r="G1094">
        <v>17680</v>
      </c>
      <c r="H1094">
        <v>1.04</v>
      </c>
      <c r="I1094">
        <v>18387</v>
      </c>
      <c r="J1094">
        <v>0</v>
      </c>
      <c r="K1094">
        <v>18387</v>
      </c>
      <c r="L1094">
        <v>0</v>
      </c>
      <c r="M1094">
        <v>0</v>
      </c>
      <c r="N1094">
        <v>0</v>
      </c>
      <c r="O1094" t="s">
        <v>3303</v>
      </c>
      <c r="P1094">
        <v>18387</v>
      </c>
    </row>
    <row r="1095" spans="1:16" x14ac:dyDescent="0.35">
      <c r="A1095" t="s">
        <v>4397</v>
      </c>
      <c r="B1095" t="s">
        <v>3303</v>
      </c>
      <c r="C1095" t="s">
        <v>3304</v>
      </c>
      <c r="D1095">
        <v>18614</v>
      </c>
      <c r="E1095">
        <v>0</v>
      </c>
      <c r="F1095">
        <v>0</v>
      </c>
      <c r="G1095">
        <v>18614</v>
      </c>
      <c r="H1095">
        <v>1.04</v>
      </c>
      <c r="I1095">
        <v>19359</v>
      </c>
      <c r="J1095">
        <v>0</v>
      </c>
      <c r="K1095">
        <v>19359</v>
      </c>
      <c r="L1095">
        <v>0</v>
      </c>
      <c r="M1095">
        <v>0</v>
      </c>
      <c r="N1095">
        <v>0</v>
      </c>
      <c r="O1095" t="s">
        <v>3303</v>
      </c>
      <c r="P1095">
        <v>19359</v>
      </c>
    </row>
    <row r="1096" spans="1:16" x14ac:dyDescent="0.35">
      <c r="A1096" t="s">
        <v>4398</v>
      </c>
      <c r="B1096" t="s">
        <v>3303</v>
      </c>
      <c r="C1096" t="s">
        <v>3304</v>
      </c>
      <c r="D1096">
        <v>21650</v>
      </c>
      <c r="E1096">
        <v>0</v>
      </c>
      <c r="F1096">
        <v>0</v>
      </c>
      <c r="G1096">
        <v>21650</v>
      </c>
      <c r="H1096">
        <v>1.04</v>
      </c>
      <c r="I1096">
        <v>22516</v>
      </c>
      <c r="J1096">
        <v>0</v>
      </c>
      <c r="K1096">
        <v>22516</v>
      </c>
      <c r="L1096">
        <v>0</v>
      </c>
      <c r="M1096">
        <v>0</v>
      </c>
      <c r="N1096">
        <v>0</v>
      </c>
      <c r="O1096" t="s">
        <v>3303</v>
      </c>
      <c r="P1096">
        <v>22516</v>
      </c>
    </row>
    <row r="1097" spans="1:16" x14ac:dyDescent="0.35">
      <c r="A1097" t="s">
        <v>4399</v>
      </c>
      <c r="B1097" t="s">
        <v>3303</v>
      </c>
      <c r="C1097" t="s">
        <v>3304</v>
      </c>
      <c r="D1097">
        <v>34117</v>
      </c>
      <c r="E1097">
        <v>0</v>
      </c>
      <c r="F1097">
        <v>0</v>
      </c>
      <c r="G1097">
        <v>34117</v>
      </c>
      <c r="H1097">
        <v>1.04</v>
      </c>
      <c r="I1097">
        <v>35482</v>
      </c>
      <c r="J1097">
        <v>2</v>
      </c>
      <c r="K1097">
        <v>35484</v>
      </c>
      <c r="L1097">
        <v>0</v>
      </c>
      <c r="M1097">
        <v>0</v>
      </c>
      <c r="N1097">
        <v>0</v>
      </c>
      <c r="O1097" t="s">
        <v>3303</v>
      </c>
      <c r="P1097">
        <v>35484</v>
      </c>
    </row>
    <row r="1098" spans="1:16" x14ac:dyDescent="0.35">
      <c r="A1098" t="s">
        <v>4400</v>
      </c>
      <c r="B1098" t="s">
        <v>3303</v>
      </c>
      <c r="C1098" t="s">
        <v>3304</v>
      </c>
      <c r="D1098">
        <v>14703</v>
      </c>
      <c r="E1098">
        <v>0</v>
      </c>
      <c r="F1098">
        <v>0</v>
      </c>
      <c r="G1098">
        <v>14703</v>
      </c>
      <c r="H1098">
        <v>1.04</v>
      </c>
      <c r="I1098">
        <v>15291</v>
      </c>
      <c r="J1098">
        <v>0</v>
      </c>
      <c r="K1098">
        <v>15291</v>
      </c>
      <c r="L1098">
        <v>0</v>
      </c>
      <c r="M1098">
        <v>0</v>
      </c>
      <c r="N1098">
        <v>0</v>
      </c>
      <c r="O1098" t="s">
        <v>3303</v>
      </c>
      <c r="P1098">
        <v>15291</v>
      </c>
    </row>
    <row r="1099" spans="1:16" x14ac:dyDescent="0.35">
      <c r="A1099" t="s">
        <v>4401</v>
      </c>
      <c r="B1099" t="s">
        <v>3303</v>
      </c>
      <c r="C1099" t="s">
        <v>3304</v>
      </c>
      <c r="D1099">
        <v>35265</v>
      </c>
      <c r="E1099">
        <v>0</v>
      </c>
      <c r="F1099">
        <v>0</v>
      </c>
      <c r="G1099">
        <v>35265</v>
      </c>
      <c r="H1099">
        <v>1.04</v>
      </c>
      <c r="I1099">
        <v>36676</v>
      </c>
      <c r="J1099">
        <v>0</v>
      </c>
      <c r="K1099">
        <v>36676</v>
      </c>
      <c r="L1099">
        <v>0</v>
      </c>
      <c r="M1099">
        <v>0</v>
      </c>
      <c r="N1099">
        <v>0</v>
      </c>
      <c r="O1099" t="s">
        <v>3303</v>
      </c>
      <c r="P1099">
        <v>36676</v>
      </c>
    </row>
    <row r="1100" spans="1:16" x14ac:dyDescent="0.35">
      <c r="A1100" t="s">
        <v>4402</v>
      </c>
      <c r="B1100" t="s">
        <v>1077</v>
      </c>
      <c r="C1100" t="s">
        <v>3376</v>
      </c>
      <c r="D1100">
        <v>167445</v>
      </c>
      <c r="E1100">
        <v>0</v>
      </c>
      <c r="F1100">
        <v>0</v>
      </c>
      <c r="G1100">
        <v>167445</v>
      </c>
      <c r="H1100">
        <v>1.04</v>
      </c>
      <c r="I1100">
        <v>174143</v>
      </c>
      <c r="J1100">
        <v>0</v>
      </c>
      <c r="K1100">
        <v>73289</v>
      </c>
      <c r="L1100">
        <v>0</v>
      </c>
      <c r="M1100">
        <v>0</v>
      </c>
      <c r="N1100">
        <v>0</v>
      </c>
      <c r="O1100" t="s">
        <v>3303</v>
      </c>
      <c r="P1100">
        <v>73289</v>
      </c>
    </row>
    <row r="1101" spans="1:16" x14ac:dyDescent="0.35">
      <c r="A1101" t="s">
        <v>4403</v>
      </c>
      <c r="B1101" t="s">
        <v>3303</v>
      </c>
      <c r="C1101" t="s">
        <v>3304</v>
      </c>
      <c r="D1101">
        <v>916198</v>
      </c>
      <c r="E1101">
        <v>0</v>
      </c>
      <c r="F1101">
        <v>0</v>
      </c>
      <c r="G1101">
        <v>916198</v>
      </c>
      <c r="H1101">
        <v>1.04</v>
      </c>
      <c r="I1101">
        <v>952846</v>
      </c>
      <c r="J1101">
        <v>0</v>
      </c>
      <c r="K1101">
        <v>952846</v>
      </c>
      <c r="L1101">
        <v>0</v>
      </c>
      <c r="M1101">
        <v>0</v>
      </c>
      <c r="N1101">
        <v>0</v>
      </c>
      <c r="O1101" t="s">
        <v>3303</v>
      </c>
      <c r="P1101">
        <v>952846</v>
      </c>
    </row>
    <row r="1102" spans="1:16" x14ac:dyDescent="0.35">
      <c r="A1102" t="s">
        <v>4404</v>
      </c>
      <c r="B1102" t="s">
        <v>3303</v>
      </c>
      <c r="C1102" t="s">
        <v>3304</v>
      </c>
      <c r="D1102">
        <v>4628</v>
      </c>
      <c r="E1102">
        <v>0</v>
      </c>
      <c r="F1102">
        <v>0</v>
      </c>
      <c r="G1102">
        <v>4628</v>
      </c>
      <c r="H1102">
        <v>1.04</v>
      </c>
      <c r="I1102">
        <v>4813</v>
      </c>
      <c r="J1102">
        <v>0</v>
      </c>
      <c r="K1102">
        <v>4813</v>
      </c>
      <c r="L1102">
        <v>0</v>
      </c>
      <c r="M1102">
        <v>0</v>
      </c>
      <c r="N1102">
        <v>0</v>
      </c>
      <c r="O1102" t="s">
        <v>3303</v>
      </c>
      <c r="P1102">
        <v>4813</v>
      </c>
    </row>
    <row r="1103" spans="1:16" x14ac:dyDescent="0.35">
      <c r="A1103" t="s">
        <v>4405</v>
      </c>
      <c r="B1103" t="s">
        <v>3303</v>
      </c>
      <c r="C1103" t="s">
        <v>3304</v>
      </c>
      <c r="D1103">
        <v>7692</v>
      </c>
      <c r="E1103">
        <v>0</v>
      </c>
      <c r="F1103">
        <v>0</v>
      </c>
      <c r="G1103">
        <v>7692</v>
      </c>
      <c r="H1103">
        <v>1.04</v>
      </c>
      <c r="I1103">
        <v>8000</v>
      </c>
      <c r="J1103">
        <v>0</v>
      </c>
      <c r="K1103">
        <v>8000</v>
      </c>
      <c r="L1103">
        <v>0</v>
      </c>
      <c r="M1103">
        <v>0</v>
      </c>
      <c r="N1103">
        <v>0</v>
      </c>
      <c r="O1103" t="s">
        <v>3303</v>
      </c>
      <c r="P1103">
        <v>8000</v>
      </c>
    </row>
    <row r="1104" spans="1:16" x14ac:dyDescent="0.35">
      <c r="A1104" t="s">
        <v>4406</v>
      </c>
      <c r="B1104" t="s">
        <v>3303</v>
      </c>
      <c r="C1104" t="s">
        <v>3304</v>
      </c>
      <c r="D1104">
        <v>1584</v>
      </c>
      <c r="E1104">
        <v>0</v>
      </c>
      <c r="F1104">
        <v>0</v>
      </c>
      <c r="G1104">
        <v>1584</v>
      </c>
      <c r="H1104">
        <v>1.04</v>
      </c>
      <c r="I1104">
        <v>1647</v>
      </c>
      <c r="J1104">
        <v>0</v>
      </c>
      <c r="K1104">
        <v>1647</v>
      </c>
      <c r="L1104">
        <v>0</v>
      </c>
      <c r="M1104">
        <v>0</v>
      </c>
      <c r="N1104">
        <v>0</v>
      </c>
      <c r="O1104" t="s">
        <v>3303</v>
      </c>
      <c r="P1104">
        <v>1647</v>
      </c>
    </row>
    <row r="1105" spans="1:16" x14ac:dyDescent="0.35">
      <c r="A1105" t="s">
        <v>4407</v>
      </c>
      <c r="B1105" t="s">
        <v>3303</v>
      </c>
      <c r="C1105" t="s">
        <v>3304</v>
      </c>
      <c r="D1105">
        <v>52199</v>
      </c>
      <c r="E1105">
        <v>0</v>
      </c>
      <c r="F1105">
        <v>0</v>
      </c>
      <c r="G1105">
        <v>52199</v>
      </c>
      <c r="H1105">
        <v>1.04</v>
      </c>
      <c r="I1105">
        <v>54287</v>
      </c>
      <c r="J1105">
        <v>0</v>
      </c>
      <c r="K1105">
        <v>54287</v>
      </c>
      <c r="L1105">
        <v>0</v>
      </c>
      <c r="M1105">
        <v>0</v>
      </c>
      <c r="N1105">
        <v>0</v>
      </c>
      <c r="O1105" t="s">
        <v>3303</v>
      </c>
      <c r="P1105">
        <v>54287</v>
      </c>
    </row>
    <row r="1106" spans="1:16" x14ac:dyDescent="0.35">
      <c r="A1106" t="s">
        <v>4408</v>
      </c>
      <c r="B1106" t="s">
        <v>3303</v>
      </c>
      <c r="C1106" t="s">
        <v>3304</v>
      </c>
      <c r="D1106">
        <v>5118</v>
      </c>
      <c r="E1106">
        <v>0</v>
      </c>
      <c r="F1106">
        <v>0</v>
      </c>
      <c r="G1106">
        <v>5118</v>
      </c>
      <c r="H1106">
        <v>1.04</v>
      </c>
      <c r="I1106">
        <v>5323</v>
      </c>
      <c r="J1106">
        <v>0</v>
      </c>
      <c r="K1106">
        <v>5323</v>
      </c>
      <c r="L1106">
        <v>0</v>
      </c>
      <c r="M1106">
        <v>0</v>
      </c>
      <c r="N1106">
        <v>0</v>
      </c>
      <c r="O1106" t="s">
        <v>3303</v>
      </c>
      <c r="P1106">
        <v>5323</v>
      </c>
    </row>
    <row r="1107" spans="1:16" x14ac:dyDescent="0.35">
      <c r="A1107" t="s">
        <v>4409</v>
      </c>
      <c r="B1107" t="s">
        <v>3303</v>
      </c>
      <c r="C1107" t="s">
        <v>3304</v>
      </c>
      <c r="D1107">
        <v>71</v>
      </c>
      <c r="E1107">
        <v>0</v>
      </c>
      <c r="F1107">
        <v>0</v>
      </c>
      <c r="G1107">
        <v>71</v>
      </c>
      <c r="H1107">
        <v>1.04</v>
      </c>
      <c r="I1107">
        <v>74</v>
      </c>
      <c r="J1107">
        <v>0</v>
      </c>
      <c r="K1107">
        <v>74</v>
      </c>
      <c r="L1107">
        <v>0</v>
      </c>
      <c r="M1107">
        <v>0</v>
      </c>
      <c r="N1107">
        <v>0</v>
      </c>
      <c r="O1107" t="s">
        <v>3303</v>
      </c>
      <c r="P1107">
        <v>74</v>
      </c>
    </row>
    <row r="1108" spans="1:16" x14ac:dyDescent="0.35">
      <c r="A1108" t="s">
        <v>4410</v>
      </c>
      <c r="B1108" t="s">
        <v>3303</v>
      </c>
      <c r="C1108" t="s">
        <v>3304</v>
      </c>
      <c r="D1108">
        <v>61</v>
      </c>
      <c r="E1108">
        <v>0</v>
      </c>
      <c r="F1108">
        <v>0</v>
      </c>
      <c r="G1108">
        <v>61</v>
      </c>
      <c r="H1108">
        <v>1.04</v>
      </c>
      <c r="I1108">
        <v>63</v>
      </c>
      <c r="J1108">
        <v>0</v>
      </c>
      <c r="K1108">
        <v>63</v>
      </c>
      <c r="L1108">
        <v>0</v>
      </c>
      <c r="M1108">
        <v>0</v>
      </c>
      <c r="N1108">
        <v>0</v>
      </c>
      <c r="O1108" t="s">
        <v>3303</v>
      </c>
      <c r="P1108">
        <v>63</v>
      </c>
    </row>
    <row r="1109" spans="1:16" x14ac:dyDescent="0.35">
      <c r="A1109" t="s">
        <v>4411</v>
      </c>
      <c r="B1109" t="s">
        <v>3303</v>
      </c>
      <c r="C1109" t="s">
        <v>3304</v>
      </c>
      <c r="D1109">
        <v>48447</v>
      </c>
      <c r="E1109">
        <v>0</v>
      </c>
      <c r="F1109">
        <v>0</v>
      </c>
      <c r="G1109">
        <v>48447</v>
      </c>
      <c r="H1109">
        <v>1.04</v>
      </c>
      <c r="I1109">
        <v>50385</v>
      </c>
      <c r="J1109">
        <v>0</v>
      </c>
      <c r="K1109">
        <v>50385</v>
      </c>
      <c r="L1109">
        <v>0</v>
      </c>
      <c r="M1109">
        <v>0</v>
      </c>
      <c r="N1109">
        <v>0</v>
      </c>
      <c r="O1109" t="s">
        <v>3303</v>
      </c>
      <c r="P1109">
        <v>50385</v>
      </c>
    </row>
    <row r="1110" spans="1:16" x14ac:dyDescent="0.35">
      <c r="A1110" t="s">
        <v>4412</v>
      </c>
      <c r="B1110" t="s">
        <v>425</v>
      </c>
      <c r="C1110" t="s">
        <v>3376</v>
      </c>
      <c r="D1110" t="s">
        <v>3303</v>
      </c>
      <c r="E1110" t="s">
        <v>3303</v>
      </c>
      <c r="F1110" t="s">
        <v>3303</v>
      </c>
      <c r="G1110" t="s">
        <v>3303</v>
      </c>
      <c r="H1110">
        <v>1.04</v>
      </c>
      <c r="I1110" t="s">
        <v>3303</v>
      </c>
      <c r="J1110" t="s">
        <v>3303</v>
      </c>
      <c r="K1110">
        <v>0</v>
      </c>
      <c r="L1110" t="s">
        <v>3303</v>
      </c>
      <c r="M1110" t="s">
        <v>3303</v>
      </c>
      <c r="N1110" t="s">
        <v>3303</v>
      </c>
      <c r="O1110" t="s">
        <v>3303</v>
      </c>
      <c r="P1110">
        <v>0</v>
      </c>
    </row>
    <row r="1111" spans="1:16" x14ac:dyDescent="0.35">
      <c r="A1111" t="s">
        <v>4413</v>
      </c>
      <c r="B1111" t="s">
        <v>3303</v>
      </c>
      <c r="C1111" t="s">
        <v>3304</v>
      </c>
      <c r="D1111">
        <v>964405</v>
      </c>
      <c r="E1111">
        <v>0</v>
      </c>
      <c r="F1111">
        <v>0</v>
      </c>
      <c r="G1111">
        <v>964405</v>
      </c>
      <c r="H1111">
        <v>1.04</v>
      </c>
      <c r="I1111">
        <v>1002981</v>
      </c>
      <c r="J1111">
        <v>0</v>
      </c>
      <c r="K1111">
        <v>1002981</v>
      </c>
      <c r="L1111">
        <v>0</v>
      </c>
      <c r="M1111">
        <v>0</v>
      </c>
      <c r="N1111">
        <v>0</v>
      </c>
      <c r="O1111" t="s">
        <v>3303</v>
      </c>
      <c r="P1111">
        <v>1002981</v>
      </c>
    </row>
    <row r="1112" spans="1:16" x14ac:dyDescent="0.35">
      <c r="A1112" t="s">
        <v>4414</v>
      </c>
      <c r="B1112" t="s">
        <v>3303</v>
      </c>
      <c r="C1112" t="s">
        <v>3304</v>
      </c>
      <c r="D1112">
        <v>3264216</v>
      </c>
      <c r="E1112">
        <v>0</v>
      </c>
      <c r="F1112">
        <v>0</v>
      </c>
      <c r="G1112">
        <v>3264216</v>
      </c>
      <c r="H1112">
        <v>1.04</v>
      </c>
      <c r="I1112">
        <v>3394785</v>
      </c>
      <c r="J1112">
        <v>0</v>
      </c>
      <c r="K1112">
        <v>3394785</v>
      </c>
      <c r="L1112">
        <v>0</v>
      </c>
      <c r="M1112">
        <v>0</v>
      </c>
      <c r="N1112">
        <v>0</v>
      </c>
      <c r="O1112" t="s">
        <v>3303</v>
      </c>
      <c r="P1112">
        <v>3394785</v>
      </c>
    </row>
    <row r="1113" spans="1:16" x14ac:dyDescent="0.35">
      <c r="A1113" t="s">
        <v>4415</v>
      </c>
      <c r="B1113" t="s">
        <v>3303</v>
      </c>
      <c r="C1113" t="s">
        <v>3304</v>
      </c>
      <c r="D1113">
        <v>5818982</v>
      </c>
      <c r="E1113">
        <v>0</v>
      </c>
      <c r="F1113">
        <v>0</v>
      </c>
      <c r="G1113">
        <v>5818982</v>
      </c>
      <c r="H1113">
        <v>1.04</v>
      </c>
      <c r="I1113">
        <v>6051741</v>
      </c>
      <c r="J1113">
        <v>0</v>
      </c>
      <c r="K1113">
        <v>6051741</v>
      </c>
      <c r="L1113">
        <v>0</v>
      </c>
      <c r="M1113">
        <v>0</v>
      </c>
      <c r="N1113">
        <v>0</v>
      </c>
      <c r="O1113" t="s">
        <v>3303</v>
      </c>
      <c r="P1113">
        <v>6051741</v>
      </c>
    </row>
    <row r="1114" spans="1:16" x14ac:dyDescent="0.35">
      <c r="A1114" t="s">
        <v>4416</v>
      </c>
      <c r="B1114" t="s">
        <v>3303</v>
      </c>
      <c r="C1114" t="s">
        <v>3304</v>
      </c>
      <c r="D1114">
        <v>1774020</v>
      </c>
      <c r="E1114">
        <v>0</v>
      </c>
      <c r="F1114">
        <v>0</v>
      </c>
      <c r="G1114">
        <v>1774020</v>
      </c>
      <c r="H1114">
        <v>1.04</v>
      </c>
      <c r="I1114">
        <v>1844981</v>
      </c>
      <c r="J1114">
        <v>0</v>
      </c>
      <c r="K1114">
        <v>1844981</v>
      </c>
      <c r="L1114">
        <v>0</v>
      </c>
      <c r="M1114">
        <v>0</v>
      </c>
      <c r="N1114">
        <v>0</v>
      </c>
      <c r="O1114" t="s">
        <v>3303</v>
      </c>
      <c r="P1114">
        <v>1844981</v>
      </c>
    </row>
    <row r="1115" spans="1:16" x14ac:dyDescent="0.35">
      <c r="A1115" t="s">
        <v>4417</v>
      </c>
      <c r="B1115" t="s">
        <v>3303</v>
      </c>
      <c r="C1115" t="s">
        <v>3304</v>
      </c>
      <c r="D1115">
        <v>1412773</v>
      </c>
      <c r="E1115">
        <v>0</v>
      </c>
      <c r="F1115">
        <v>0</v>
      </c>
      <c r="G1115">
        <v>1412773</v>
      </c>
      <c r="H1115">
        <v>1.04</v>
      </c>
      <c r="I1115">
        <v>1469284</v>
      </c>
      <c r="J1115">
        <v>0</v>
      </c>
      <c r="K1115">
        <v>1469284</v>
      </c>
      <c r="L1115">
        <v>0</v>
      </c>
      <c r="M1115">
        <v>0</v>
      </c>
      <c r="N1115">
        <v>0</v>
      </c>
      <c r="O1115" t="s">
        <v>3303</v>
      </c>
      <c r="P1115">
        <v>1469284</v>
      </c>
    </row>
    <row r="1116" spans="1:16" x14ac:dyDescent="0.35">
      <c r="A1116" t="s">
        <v>4418</v>
      </c>
      <c r="B1116" t="s">
        <v>3303</v>
      </c>
      <c r="C1116" t="s">
        <v>3304</v>
      </c>
      <c r="D1116">
        <v>342698</v>
      </c>
      <c r="E1116">
        <v>0</v>
      </c>
      <c r="F1116">
        <v>0</v>
      </c>
      <c r="G1116">
        <v>342698</v>
      </c>
      <c r="H1116">
        <v>1.04</v>
      </c>
      <c r="I1116">
        <v>356406</v>
      </c>
      <c r="J1116">
        <v>0</v>
      </c>
      <c r="K1116">
        <v>356406</v>
      </c>
      <c r="L1116">
        <v>0</v>
      </c>
      <c r="M1116">
        <v>0</v>
      </c>
      <c r="N1116">
        <v>0</v>
      </c>
      <c r="O1116" t="s">
        <v>3303</v>
      </c>
      <c r="P1116">
        <v>356406</v>
      </c>
    </row>
    <row r="1117" spans="1:16" x14ac:dyDescent="0.35">
      <c r="A1117" t="s">
        <v>4419</v>
      </c>
      <c r="B1117" t="s">
        <v>425</v>
      </c>
      <c r="C1117" t="s">
        <v>3376</v>
      </c>
      <c r="D1117" t="s">
        <v>3303</v>
      </c>
      <c r="E1117" t="s">
        <v>3303</v>
      </c>
      <c r="F1117" t="s">
        <v>3303</v>
      </c>
      <c r="G1117" t="s">
        <v>3303</v>
      </c>
      <c r="H1117">
        <v>1.04</v>
      </c>
      <c r="I1117" t="s">
        <v>3303</v>
      </c>
      <c r="J1117" t="s">
        <v>3303</v>
      </c>
      <c r="K1117">
        <v>8878</v>
      </c>
      <c r="L1117" t="s">
        <v>3303</v>
      </c>
      <c r="M1117" t="s">
        <v>3303</v>
      </c>
      <c r="N1117" t="s">
        <v>3303</v>
      </c>
      <c r="O1117" t="s">
        <v>3303</v>
      </c>
      <c r="P1117">
        <v>8878</v>
      </c>
    </row>
    <row r="1118" spans="1:16" x14ac:dyDescent="0.35">
      <c r="A1118" t="s">
        <v>4420</v>
      </c>
      <c r="B1118" t="s">
        <v>3303</v>
      </c>
      <c r="C1118" t="s">
        <v>3304</v>
      </c>
      <c r="D1118">
        <v>117957</v>
      </c>
      <c r="E1118">
        <v>0</v>
      </c>
      <c r="F1118">
        <v>0</v>
      </c>
      <c r="G1118">
        <v>117957</v>
      </c>
      <c r="H1118">
        <v>1.04</v>
      </c>
      <c r="I1118">
        <v>122675</v>
      </c>
      <c r="J1118">
        <v>0</v>
      </c>
      <c r="K1118">
        <v>122675</v>
      </c>
      <c r="L1118">
        <v>0</v>
      </c>
      <c r="M1118">
        <v>0</v>
      </c>
      <c r="N1118">
        <v>0</v>
      </c>
      <c r="O1118" t="s">
        <v>3303</v>
      </c>
      <c r="P1118">
        <v>122675</v>
      </c>
    </row>
    <row r="1119" spans="1:16" x14ac:dyDescent="0.35">
      <c r="A1119" t="s">
        <v>4421</v>
      </c>
      <c r="B1119" t="s">
        <v>3303</v>
      </c>
      <c r="C1119" t="s">
        <v>3304</v>
      </c>
      <c r="D1119">
        <v>54885</v>
      </c>
      <c r="E1119">
        <v>0</v>
      </c>
      <c r="F1119">
        <v>0</v>
      </c>
      <c r="G1119">
        <v>54885</v>
      </c>
      <c r="H1119">
        <v>1.04</v>
      </c>
      <c r="I1119">
        <v>57080</v>
      </c>
      <c r="J1119">
        <v>0</v>
      </c>
      <c r="K1119">
        <v>57080</v>
      </c>
      <c r="L1119">
        <v>0</v>
      </c>
      <c r="M1119">
        <v>0</v>
      </c>
      <c r="N1119">
        <v>0</v>
      </c>
      <c r="O1119" t="s">
        <v>3303</v>
      </c>
      <c r="P1119">
        <v>57080</v>
      </c>
    </row>
    <row r="1120" spans="1:16" x14ac:dyDescent="0.35">
      <c r="A1120" t="s">
        <v>4422</v>
      </c>
      <c r="B1120" t="s">
        <v>3303</v>
      </c>
      <c r="C1120" t="s">
        <v>3304</v>
      </c>
      <c r="D1120">
        <v>63123</v>
      </c>
      <c r="E1120">
        <v>0</v>
      </c>
      <c r="F1120">
        <v>0</v>
      </c>
      <c r="G1120">
        <v>63123</v>
      </c>
      <c r="H1120">
        <v>1.04</v>
      </c>
      <c r="I1120">
        <v>65648</v>
      </c>
      <c r="J1120">
        <v>0</v>
      </c>
      <c r="K1120">
        <v>65648</v>
      </c>
      <c r="L1120">
        <v>0</v>
      </c>
      <c r="M1120">
        <v>0</v>
      </c>
      <c r="N1120">
        <v>0</v>
      </c>
      <c r="O1120" t="s">
        <v>3303</v>
      </c>
      <c r="P1120">
        <v>65648</v>
      </c>
    </row>
    <row r="1121" spans="1:16" x14ac:dyDescent="0.35">
      <c r="A1121" t="s">
        <v>4423</v>
      </c>
      <c r="B1121" t="s">
        <v>3303</v>
      </c>
      <c r="C1121" t="s">
        <v>3304</v>
      </c>
      <c r="D1121">
        <v>281295</v>
      </c>
      <c r="E1121">
        <v>0</v>
      </c>
      <c r="F1121">
        <v>0</v>
      </c>
      <c r="G1121">
        <v>281295</v>
      </c>
      <c r="H1121">
        <v>1.04</v>
      </c>
      <c r="I1121">
        <v>292547</v>
      </c>
      <c r="J1121">
        <v>0</v>
      </c>
      <c r="K1121">
        <v>292547</v>
      </c>
      <c r="L1121">
        <v>0</v>
      </c>
      <c r="M1121">
        <v>0</v>
      </c>
      <c r="N1121">
        <v>0</v>
      </c>
      <c r="O1121" t="s">
        <v>3303</v>
      </c>
      <c r="P1121">
        <v>292547</v>
      </c>
    </row>
    <row r="1122" spans="1:16" x14ac:dyDescent="0.35">
      <c r="A1122" t="s">
        <v>4424</v>
      </c>
      <c r="B1122" t="s">
        <v>3303</v>
      </c>
      <c r="C1122" t="s">
        <v>3304</v>
      </c>
      <c r="D1122">
        <v>59871</v>
      </c>
      <c r="E1122">
        <v>0</v>
      </c>
      <c r="F1122">
        <v>0</v>
      </c>
      <c r="G1122">
        <v>59871</v>
      </c>
      <c r="H1122">
        <v>1.04</v>
      </c>
      <c r="I1122">
        <v>62266</v>
      </c>
      <c r="J1122">
        <v>0</v>
      </c>
      <c r="K1122">
        <v>62266</v>
      </c>
      <c r="L1122">
        <v>0</v>
      </c>
      <c r="M1122">
        <v>0</v>
      </c>
      <c r="N1122">
        <v>0</v>
      </c>
      <c r="O1122" t="s">
        <v>3303</v>
      </c>
      <c r="P1122">
        <v>62266</v>
      </c>
    </row>
    <row r="1123" spans="1:16" x14ac:dyDescent="0.35">
      <c r="A1123" t="s">
        <v>4425</v>
      </c>
      <c r="B1123" t="s">
        <v>3303</v>
      </c>
      <c r="C1123" t="s">
        <v>3304</v>
      </c>
      <c r="D1123">
        <v>24865512</v>
      </c>
      <c r="E1123">
        <v>0</v>
      </c>
      <c r="F1123">
        <v>0</v>
      </c>
      <c r="G1123">
        <v>24865512</v>
      </c>
      <c r="H1123">
        <v>1.04</v>
      </c>
      <c r="I1123">
        <v>25860132</v>
      </c>
      <c r="J1123">
        <v>900000</v>
      </c>
      <c r="K1123">
        <v>26760132</v>
      </c>
      <c r="L1123">
        <v>4403263</v>
      </c>
      <c r="M1123">
        <v>995142</v>
      </c>
      <c r="N1123">
        <v>3703474</v>
      </c>
      <c r="O1123" t="s">
        <v>3303</v>
      </c>
      <c r="P1123">
        <v>35862011</v>
      </c>
    </row>
    <row r="1124" spans="1:16" x14ac:dyDescent="0.35">
      <c r="A1124" t="s">
        <v>4426</v>
      </c>
      <c r="B1124" t="s">
        <v>3303</v>
      </c>
      <c r="C1124" t="s">
        <v>3304</v>
      </c>
      <c r="D1124">
        <v>10350</v>
      </c>
      <c r="E1124">
        <v>0</v>
      </c>
      <c r="F1124">
        <v>0</v>
      </c>
      <c r="G1124">
        <v>10350</v>
      </c>
      <c r="H1124">
        <v>1.04</v>
      </c>
      <c r="I1124">
        <v>10764</v>
      </c>
      <c r="J1124">
        <v>0</v>
      </c>
      <c r="K1124">
        <v>10764</v>
      </c>
      <c r="L1124">
        <v>0</v>
      </c>
      <c r="M1124">
        <v>0</v>
      </c>
      <c r="N1124">
        <v>0</v>
      </c>
      <c r="O1124" t="s">
        <v>3303</v>
      </c>
      <c r="P1124">
        <v>10764</v>
      </c>
    </row>
    <row r="1125" spans="1:16" x14ac:dyDescent="0.35">
      <c r="A1125" t="s">
        <v>4427</v>
      </c>
      <c r="B1125" t="s">
        <v>3303</v>
      </c>
      <c r="C1125" t="s">
        <v>3304</v>
      </c>
      <c r="D1125">
        <v>1302736</v>
      </c>
      <c r="E1125">
        <v>0</v>
      </c>
      <c r="F1125">
        <v>0</v>
      </c>
      <c r="G1125">
        <v>1302736</v>
      </c>
      <c r="H1125">
        <v>1.04</v>
      </c>
      <c r="I1125">
        <v>1354845</v>
      </c>
      <c r="J1125">
        <v>0</v>
      </c>
      <c r="K1125">
        <v>1354845</v>
      </c>
      <c r="L1125">
        <v>0</v>
      </c>
      <c r="M1125">
        <v>0</v>
      </c>
      <c r="N1125">
        <v>0</v>
      </c>
      <c r="O1125" t="s">
        <v>3303</v>
      </c>
      <c r="P1125">
        <v>1354845</v>
      </c>
    </row>
    <row r="1126" spans="1:16" x14ac:dyDescent="0.35">
      <c r="A1126" t="s">
        <v>4428</v>
      </c>
      <c r="B1126" t="s">
        <v>3303</v>
      </c>
      <c r="C1126" t="s">
        <v>3304</v>
      </c>
      <c r="D1126">
        <v>0</v>
      </c>
      <c r="E1126">
        <v>0</v>
      </c>
      <c r="F1126">
        <v>0</v>
      </c>
      <c r="G1126">
        <v>0</v>
      </c>
      <c r="H1126">
        <v>1.04</v>
      </c>
      <c r="I1126">
        <v>0</v>
      </c>
      <c r="J1126">
        <v>0</v>
      </c>
      <c r="K1126">
        <v>0</v>
      </c>
      <c r="L1126">
        <v>0</v>
      </c>
      <c r="M1126">
        <v>0</v>
      </c>
      <c r="N1126">
        <v>0</v>
      </c>
      <c r="O1126" t="s">
        <v>3303</v>
      </c>
      <c r="P1126">
        <v>0</v>
      </c>
    </row>
    <row r="1127" spans="1:16" x14ac:dyDescent="0.35">
      <c r="A1127" t="s">
        <v>4429</v>
      </c>
      <c r="B1127" t="s">
        <v>3303</v>
      </c>
      <c r="C1127" t="s">
        <v>3304</v>
      </c>
      <c r="D1127">
        <v>161167</v>
      </c>
      <c r="E1127">
        <v>0</v>
      </c>
      <c r="F1127">
        <v>0</v>
      </c>
      <c r="G1127">
        <v>161167</v>
      </c>
      <c r="H1127">
        <v>1.04</v>
      </c>
      <c r="I1127">
        <v>167614</v>
      </c>
      <c r="J1127">
        <v>0</v>
      </c>
      <c r="K1127">
        <v>167614</v>
      </c>
      <c r="L1127">
        <v>0</v>
      </c>
      <c r="M1127">
        <v>0</v>
      </c>
      <c r="N1127">
        <v>0</v>
      </c>
      <c r="O1127" t="s">
        <v>3303</v>
      </c>
      <c r="P1127">
        <v>167614</v>
      </c>
    </row>
    <row r="1128" spans="1:16" x14ac:dyDescent="0.35">
      <c r="A1128" t="s">
        <v>4430</v>
      </c>
      <c r="B1128" t="s">
        <v>3303</v>
      </c>
      <c r="C1128" t="s">
        <v>3304</v>
      </c>
      <c r="D1128">
        <v>11039</v>
      </c>
      <c r="E1128">
        <v>0</v>
      </c>
      <c r="F1128">
        <v>0</v>
      </c>
      <c r="G1128">
        <v>11039</v>
      </c>
      <c r="H1128">
        <v>1.04</v>
      </c>
      <c r="I1128">
        <v>11481</v>
      </c>
      <c r="J1128">
        <v>0</v>
      </c>
      <c r="K1128">
        <v>11481</v>
      </c>
      <c r="L1128">
        <v>0</v>
      </c>
      <c r="M1128">
        <v>0</v>
      </c>
      <c r="N1128">
        <v>0</v>
      </c>
      <c r="O1128" t="s">
        <v>3303</v>
      </c>
      <c r="P1128">
        <v>11481</v>
      </c>
    </row>
    <row r="1129" spans="1:16" x14ac:dyDescent="0.35">
      <c r="A1129" t="s">
        <v>4431</v>
      </c>
      <c r="B1129" t="s">
        <v>3303</v>
      </c>
      <c r="C1129" t="s">
        <v>3304</v>
      </c>
      <c r="D1129">
        <v>55750</v>
      </c>
      <c r="E1129">
        <v>0</v>
      </c>
      <c r="F1129">
        <v>0</v>
      </c>
      <c r="G1129">
        <v>55750</v>
      </c>
      <c r="H1129">
        <v>1.04</v>
      </c>
      <c r="I1129">
        <v>57980</v>
      </c>
      <c r="J1129">
        <v>0</v>
      </c>
      <c r="K1129">
        <v>57980</v>
      </c>
      <c r="L1129">
        <v>0</v>
      </c>
      <c r="M1129">
        <v>0</v>
      </c>
      <c r="N1129">
        <v>0</v>
      </c>
      <c r="O1129" t="s">
        <v>3303</v>
      </c>
      <c r="P1129">
        <v>57980</v>
      </c>
    </row>
    <row r="1130" spans="1:16" x14ac:dyDescent="0.35">
      <c r="A1130" t="s">
        <v>4432</v>
      </c>
      <c r="B1130" t="s">
        <v>3303</v>
      </c>
      <c r="C1130" t="s">
        <v>3304</v>
      </c>
      <c r="D1130">
        <v>45921</v>
      </c>
      <c r="E1130">
        <v>0</v>
      </c>
      <c r="F1130">
        <v>0</v>
      </c>
      <c r="G1130">
        <v>45921</v>
      </c>
      <c r="H1130">
        <v>1.04</v>
      </c>
      <c r="I1130">
        <v>47758</v>
      </c>
      <c r="J1130">
        <v>0</v>
      </c>
      <c r="K1130">
        <v>47758</v>
      </c>
      <c r="L1130">
        <v>0</v>
      </c>
      <c r="M1130">
        <v>0</v>
      </c>
      <c r="N1130">
        <v>0</v>
      </c>
      <c r="O1130" t="s">
        <v>3303</v>
      </c>
      <c r="P1130">
        <v>47758</v>
      </c>
    </row>
    <row r="1131" spans="1:16" x14ac:dyDescent="0.35">
      <c r="A1131" t="s">
        <v>4433</v>
      </c>
      <c r="B1131" t="s">
        <v>3303</v>
      </c>
      <c r="C1131" t="s">
        <v>3304</v>
      </c>
      <c r="D1131">
        <v>37764</v>
      </c>
      <c r="E1131">
        <v>0</v>
      </c>
      <c r="F1131">
        <v>0</v>
      </c>
      <c r="G1131">
        <v>37764</v>
      </c>
      <c r="H1131">
        <v>1.04</v>
      </c>
      <c r="I1131">
        <v>39275</v>
      </c>
      <c r="J1131">
        <v>0</v>
      </c>
      <c r="K1131">
        <v>39275</v>
      </c>
      <c r="L1131">
        <v>0</v>
      </c>
      <c r="M1131">
        <v>0</v>
      </c>
      <c r="N1131">
        <v>0</v>
      </c>
      <c r="O1131" t="s">
        <v>3303</v>
      </c>
      <c r="P1131">
        <v>39275</v>
      </c>
    </row>
    <row r="1132" spans="1:16" x14ac:dyDescent="0.35">
      <c r="A1132" t="s">
        <v>4434</v>
      </c>
      <c r="B1132" t="s">
        <v>3303</v>
      </c>
      <c r="C1132" t="s">
        <v>3304</v>
      </c>
      <c r="D1132">
        <v>33234</v>
      </c>
      <c r="E1132">
        <v>0</v>
      </c>
      <c r="F1132">
        <v>0</v>
      </c>
      <c r="G1132">
        <v>33234</v>
      </c>
      <c r="H1132">
        <v>1.04</v>
      </c>
      <c r="I1132">
        <v>34563</v>
      </c>
      <c r="J1132">
        <v>0</v>
      </c>
      <c r="K1132">
        <v>34563</v>
      </c>
      <c r="L1132">
        <v>0</v>
      </c>
      <c r="M1132">
        <v>0</v>
      </c>
      <c r="N1132">
        <v>0</v>
      </c>
      <c r="O1132" t="s">
        <v>3303</v>
      </c>
      <c r="P1132">
        <v>34563</v>
      </c>
    </row>
    <row r="1133" spans="1:16" x14ac:dyDescent="0.35">
      <c r="A1133" t="s">
        <v>4435</v>
      </c>
      <c r="B1133" t="s">
        <v>3303</v>
      </c>
      <c r="C1133" t="s">
        <v>3304</v>
      </c>
      <c r="D1133">
        <v>728161</v>
      </c>
      <c r="E1133">
        <v>0</v>
      </c>
      <c r="F1133">
        <v>0</v>
      </c>
      <c r="G1133">
        <v>728161</v>
      </c>
      <c r="H1133">
        <v>1.04</v>
      </c>
      <c r="I1133">
        <v>757287</v>
      </c>
      <c r="J1133">
        <v>0</v>
      </c>
      <c r="K1133">
        <v>757287</v>
      </c>
      <c r="L1133">
        <v>0</v>
      </c>
      <c r="M1133">
        <v>0</v>
      </c>
      <c r="N1133">
        <v>0</v>
      </c>
      <c r="O1133" t="s">
        <v>3303</v>
      </c>
      <c r="P1133">
        <v>757287</v>
      </c>
    </row>
    <row r="1134" spans="1:16" x14ac:dyDescent="0.35">
      <c r="A1134" t="s">
        <v>4436</v>
      </c>
      <c r="B1134" t="s">
        <v>3303</v>
      </c>
      <c r="C1134" t="s">
        <v>3304</v>
      </c>
      <c r="D1134">
        <v>190632</v>
      </c>
      <c r="E1134">
        <v>0</v>
      </c>
      <c r="F1134">
        <v>0</v>
      </c>
      <c r="G1134">
        <v>190632</v>
      </c>
      <c r="H1134">
        <v>1.04</v>
      </c>
      <c r="I1134">
        <v>198257</v>
      </c>
      <c r="J1134">
        <v>0</v>
      </c>
      <c r="K1134">
        <v>198257</v>
      </c>
      <c r="L1134">
        <v>0</v>
      </c>
      <c r="M1134">
        <v>0</v>
      </c>
      <c r="N1134">
        <v>0</v>
      </c>
      <c r="O1134" t="s">
        <v>3303</v>
      </c>
      <c r="P1134">
        <v>198257</v>
      </c>
    </row>
    <row r="1135" spans="1:16" x14ac:dyDescent="0.35">
      <c r="A1135" t="s">
        <v>4437</v>
      </c>
      <c r="B1135" t="s">
        <v>3303</v>
      </c>
      <c r="C1135" t="s">
        <v>3304</v>
      </c>
      <c r="D1135">
        <v>90385</v>
      </c>
      <c r="E1135">
        <v>0</v>
      </c>
      <c r="F1135">
        <v>0</v>
      </c>
      <c r="G1135">
        <v>90385</v>
      </c>
      <c r="H1135">
        <v>1.04</v>
      </c>
      <c r="I1135">
        <v>94000</v>
      </c>
      <c r="J1135">
        <v>0</v>
      </c>
      <c r="K1135">
        <v>94000</v>
      </c>
      <c r="L1135">
        <v>0</v>
      </c>
      <c r="M1135">
        <v>0</v>
      </c>
      <c r="N1135">
        <v>0</v>
      </c>
      <c r="O1135" t="s">
        <v>3303</v>
      </c>
      <c r="P1135">
        <v>94000</v>
      </c>
    </row>
    <row r="1136" spans="1:16" x14ac:dyDescent="0.35">
      <c r="A1136" t="s">
        <v>4438</v>
      </c>
      <c r="B1136" t="s">
        <v>3303</v>
      </c>
      <c r="C1136" t="s">
        <v>3304</v>
      </c>
      <c r="D1136">
        <v>154116</v>
      </c>
      <c r="E1136">
        <v>0</v>
      </c>
      <c r="F1136">
        <v>0</v>
      </c>
      <c r="G1136">
        <v>154116</v>
      </c>
      <c r="H1136">
        <v>1.04</v>
      </c>
      <c r="I1136">
        <v>160281</v>
      </c>
      <c r="J1136">
        <v>0</v>
      </c>
      <c r="K1136">
        <v>160281</v>
      </c>
      <c r="L1136">
        <v>0</v>
      </c>
      <c r="M1136">
        <v>0</v>
      </c>
      <c r="N1136">
        <v>0</v>
      </c>
      <c r="O1136" t="s">
        <v>3303</v>
      </c>
      <c r="P1136">
        <v>160281</v>
      </c>
    </row>
    <row r="1137" spans="1:16" x14ac:dyDescent="0.35">
      <c r="A1137" t="s">
        <v>4439</v>
      </c>
      <c r="B1137" t="s">
        <v>3303</v>
      </c>
      <c r="C1137" t="s">
        <v>3304</v>
      </c>
      <c r="D1137">
        <v>44416</v>
      </c>
      <c r="E1137">
        <v>0</v>
      </c>
      <c r="F1137">
        <v>0</v>
      </c>
      <c r="G1137">
        <v>44416</v>
      </c>
      <c r="H1137">
        <v>1.04</v>
      </c>
      <c r="I1137">
        <v>46193</v>
      </c>
      <c r="J1137">
        <v>0</v>
      </c>
      <c r="K1137">
        <v>46193</v>
      </c>
      <c r="L1137">
        <v>0</v>
      </c>
      <c r="M1137">
        <v>0</v>
      </c>
      <c r="N1137">
        <v>0</v>
      </c>
      <c r="O1137" t="s">
        <v>3303</v>
      </c>
      <c r="P1137">
        <v>46193</v>
      </c>
    </row>
    <row r="1138" spans="1:16" x14ac:dyDescent="0.35">
      <c r="A1138" t="s">
        <v>4440</v>
      </c>
      <c r="B1138" t="s">
        <v>3303</v>
      </c>
      <c r="C1138" t="s">
        <v>3304</v>
      </c>
      <c r="D1138">
        <v>17779</v>
      </c>
      <c r="E1138">
        <v>0</v>
      </c>
      <c r="F1138">
        <v>0</v>
      </c>
      <c r="G1138">
        <v>17779</v>
      </c>
      <c r="H1138">
        <v>1.04</v>
      </c>
      <c r="I1138">
        <v>18490</v>
      </c>
      <c r="J1138">
        <v>0</v>
      </c>
      <c r="K1138">
        <v>18490</v>
      </c>
      <c r="L1138">
        <v>0</v>
      </c>
      <c r="M1138">
        <v>0</v>
      </c>
      <c r="N1138">
        <v>0</v>
      </c>
      <c r="O1138" t="s">
        <v>3303</v>
      </c>
      <c r="P1138">
        <v>18490</v>
      </c>
    </row>
    <row r="1139" spans="1:16" x14ac:dyDescent="0.35">
      <c r="A1139" t="s">
        <v>4441</v>
      </c>
      <c r="B1139" t="s">
        <v>3303</v>
      </c>
      <c r="C1139" t="s">
        <v>3304</v>
      </c>
      <c r="D1139">
        <v>1480354</v>
      </c>
      <c r="E1139">
        <v>981827</v>
      </c>
      <c r="F1139">
        <v>0</v>
      </c>
      <c r="G1139">
        <v>2462181</v>
      </c>
      <c r="H1139">
        <v>1.04</v>
      </c>
      <c r="I1139">
        <v>2560668</v>
      </c>
      <c r="J1139">
        <v>0</v>
      </c>
      <c r="K1139">
        <v>2560668</v>
      </c>
      <c r="L1139">
        <v>0</v>
      </c>
      <c r="M1139">
        <v>0</v>
      </c>
      <c r="N1139">
        <v>0</v>
      </c>
      <c r="O1139" t="s">
        <v>3303</v>
      </c>
      <c r="P1139">
        <v>2560668</v>
      </c>
    </row>
    <row r="1140" spans="1:16" x14ac:dyDescent="0.35">
      <c r="A1140" t="s">
        <v>4442</v>
      </c>
      <c r="B1140" t="s">
        <v>3303</v>
      </c>
      <c r="C1140" t="s">
        <v>3304</v>
      </c>
      <c r="D1140">
        <v>17809</v>
      </c>
      <c r="E1140">
        <v>0</v>
      </c>
      <c r="F1140">
        <v>0</v>
      </c>
      <c r="G1140">
        <v>17809</v>
      </c>
      <c r="H1140">
        <v>1.04</v>
      </c>
      <c r="I1140">
        <v>18521</v>
      </c>
      <c r="J1140">
        <v>0</v>
      </c>
      <c r="K1140">
        <v>18521</v>
      </c>
      <c r="L1140">
        <v>0</v>
      </c>
      <c r="M1140">
        <v>0</v>
      </c>
      <c r="N1140">
        <v>0</v>
      </c>
      <c r="O1140" t="s">
        <v>3303</v>
      </c>
      <c r="P1140">
        <v>18521</v>
      </c>
    </row>
    <row r="1141" spans="1:16" x14ac:dyDescent="0.35">
      <c r="A1141" t="s">
        <v>4443</v>
      </c>
      <c r="B1141" t="s">
        <v>3303</v>
      </c>
      <c r="C1141" t="s">
        <v>3304</v>
      </c>
      <c r="D1141">
        <v>141372</v>
      </c>
      <c r="E1141">
        <v>0</v>
      </c>
      <c r="F1141">
        <v>0</v>
      </c>
      <c r="G1141">
        <v>141372</v>
      </c>
      <c r="H1141">
        <v>1.04</v>
      </c>
      <c r="I1141">
        <v>147027</v>
      </c>
      <c r="J1141">
        <v>0</v>
      </c>
      <c r="K1141">
        <v>147027</v>
      </c>
      <c r="L1141">
        <v>0</v>
      </c>
      <c r="M1141">
        <v>0</v>
      </c>
      <c r="N1141">
        <v>0</v>
      </c>
      <c r="O1141" t="s">
        <v>3303</v>
      </c>
      <c r="P1141">
        <v>147027</v>
      </c>
    </row>
    <row r="1142" spans="1:16" x14ac:dyDescent="0.35">
      <c r="A1142" t="s">
        <v>4444</v>
      </c>
      <c r="B1142" t="s">
        <v>3303</v>
      </c>
      <c r="C1142" t="s">
        <v>3304</v>
      </c>
      <c r="D1142">
        <v>50419</v>
      </c>
      <c r="E1142">
        <v>0</v>
      </c>
      <c r="F1142">
        <v>0</v>
      </c>
      <c r="G1142">
        <v>50419</v>
      </c>
      <c r="H1142">
        <v>1.04</v>
      </c>
      <c r="I1142">
        <v>52436</v>
      </c>
      <c r="J1142">
        <v>0</v>
      </c>
      <c r="K1142">
        <v>52436</v>
      </c>
      <c r="L1142">
        <v>0</v>
      </c>
      <c r="M1142">
        <v>0</v>
      </c>
      <c r="N1142">
        <v>0</v>
      </c>
      <c r="O1142" t="s">
        <v>3303</v>
      </c>
      <c r="P1142">
        <v>52436</v>
      </c>
    </row>
    <row r="1143" spans="1:16" x14ac:dyDescent="0.35">
      <c r="A1143" t="s">
        <v>4445</v>
      </c>
      <c r="B1143" t="s">
        <v>3303</v>
      </c>
      <c r="C1143" t="s">
        <v>3304</v>
      </c>
      <c r="D1143">
        <v>13065978</v>
      </c>
      <c r="E1143">
        <v>0</v>
      </c>
      <c r="F1143">
        <v>0</v>
      </c>
      <c r="G1143">
        <v>13065978</v>
      </c>
      <c r="H1143">
        <v>1.04</v>
      </c>
      <c r="I1143">
        <v>13588617</v>
      </c>
      <c r="J1143">
        <v>0</v>
      </c>
      <c r="K1143">
        <v>13588617</v>
      </c>
      <c r="L1143">
        <v>0</v>
      </c>
      <c r="M1143">
        <v>0</v>
      </c>
      <c r="N1143">
        <v>0</v>
      </c>
      <c r="O1143" t="s">
        <v>3303</v>
      </c>
      <c r="P1143">
        <v>13588617</v>
      </c>
    </row>
    <row r="1144" spans="1:16" x14ac:dyDescent="0.35">
      <c r="A1144" t="s">
        <v>4446</v>
      </c>
      <c r="B1144" t="s">
        <v>3303</v>
      </c>
      <c r="C1144" t="s">
        <v>3304</v>
      </c>
      <c r="D1144">
        <v>528862</v>
      </c>
      <c r="E1144">
        <v>0</v>
      </c>
      <c r="F1144">
        <v>0</v>
      </c>
      <c r="G1144">
        <v>528862</v>
      </c>
      <c r="H1144">
        <v>1.04</v>
      </c>
      <c r="I1144">
        <v>550016</v>
      </c>
      <c r="J1144">
        <v>0</v>
      </c>
      <c r="K1144">
        <v>550016</v>
      </c>
      <c r="L1144">
        <v>0</v>
      </c>
      <c r="M1144">
        <v>0</v>
      </c>
      <c r="N1144">
        <v>0</v>
      </c>
      <c r="O1144" t="s">
        <v>3303</v>
      </c>
      <c r="P1144">
        <v>550016</v>
      </c>
    </row>
    <row r="1145" spans="1:16" x14ac:dyDescent="0.35">
      <c r="A1145" t="s">
        <v>4447</v>
      </c>
      <c r="B1145" t="s">
        <v>3303</v>
      </c>
      <c r="C1145" t="s">
        <v>3304</v>
      </c>
      <c r="D1145">
        <v>7773887</v>
      </c>
      <c r="E1145">
        <v>131046</v>
      </c>
      <c r="F1145">
        <v>0</v>
      </c>
      <c r="G1145">
        <v>7904933</v>
      </c>
      <c r="H1145">
        <v>1.04</v>
      </c>
      <c r="I1145">
        <v>8221130</v>
      </c>
      <c r="J1145">
        <v>0</v>
      </c>
      <c r="K1145">
        <v>8221130</v>
      </c>
      <c r="L1145">
        <v>0</v>
      </c>
      <c r="M1145">
        <v>0</v>
      </c>
      <c r="N1145">
        <v>0</v>
      </c>
      <c r="O1145" t="s">
        <v>3303</v>
      </c>
      <c r="P1145">
        <v>8221130</v>
      </c>
    </row>
    <row r="1146" spans="1:16" x14ac:dyDescent="0.35">
      <c r="A1146" t="s">
        <v>4448</v>
      </c>
      <c r="B1146" t="s">
        <v>3303</v>
      </c>
      <c r="C1146" t="s">
        <v>3304</v>
      </c>
      <c r="D1146">
        <v>7104329</v>
      </c>
      <c r="E1146">
        <v>180599</v>
      </c>
      <c r="F1146">
        <v>0</v>
      </c>
      <c r="G1146">
        <v>7284928</v>
      </c>
      <c r="H1146">
        <v>1.04</v>
      </c>
      <c r="I1146">
        <v>7576325</v>
      </c>
      <c r="J1146">
        <v>0</v>
      </c>
      <c r="K1146">
        <v>7576325</v>
      </c>
      <c r="L1146">
        <v>1062518</v>
      </c>
      <c r="M1146">
        <v>0</v>
      </c>
      <c r="N1146">
        <v>0</v>
      </c>
      <c r="O1146" t="s">
        <v>3303</v>
      </c>
      <c r="P1146">
        <v>8638843</v>
      </c>
    </row>
    <row r="1147" spans="1:16" x14ac:dyDescent="0.35">
      <c r="A1147" t="s">
        <v>4449</v>
      </c>
      <c r="B1147" t="s">
        <v>3303</v>
      </c>
      <c r="C1147" t="s">
        <v>3304</v>
      </c>
      <c r="D1147">
        <v>7620806</v>
      </c>
      <c r="E1147">
        <v>5318304</v>
      </c>
      <c r="F1147">
        <v>0</v>
      </c>
      <c r="G1147">
        <v>12939110</v>
      </c>
      <c r="H1147">
        <v>1.04</v>
      </c>
      <c r="I1147">
        <v>13456674</v>
      </c>
      <c r="J1147">
        <v>0</v>
      </c>
      <c r="K1147">
        <v>13456674</v>
      </c>
      <c r="L1147">
        <v>0</v>
      </c>
      <c r="M1147">
        <v>0</v>
      </c>
      <c r="N1147">
        <v>0</v>
      </c>
      <c r="O1147" t="s">
        <v>3303</v>
      </c>
      <c r="P1147">
        <v>13456674</v>
      </c>
    </row>
    <row r="1148" spans="1:16" x14ac:dyDescent="0.35">
      <c r="A1148" t="s">
        <v>4450</v>
      </c>
      <c r="B1148" t="s">
        <v>3303</v>
      </c>
      <c r="C1148" t="s">
        <v>3304</v>
      </c>
      <c r="D1148">
        <v>9193530</v>
      </c>
      <c r="E1148">
        <v>0</v>
      </c>
      <c r="F1148">
        <v>0</v>
      </c>
      <c r="G1148">
        <v>9193530</v>
      </c>
      <c r="H1148">
        <v>1.04</v>
      </c>
      <c r="I1148">
        <v>9561271</v>
      </c>
      <c r="J1148">
        <v>0</v>
      </c>
      <c r="K1148">
        <v>9561271</v>
      </c>
      <c r="L1148">
        <v>1527213</v>
      </c>
      <c r="M1148">
        <v>0</v>
      </c>
      <c r="N1148">
        <v>0</v>
      </c>
      <c r="O1148" t="s">
        <v>3303</v>
      </c>
      <c r="P1148">
        <v>11088484</v>
      </c>
    </row>
    <row r="1149" spans="1:16" x14ac:dyDescent="0.35">
      <c r="A1149" t="s">
        <v>4451</v>
      </c>
      <c r="B1149" t="s">
        <v>190</v>
      </c>
      <c r="C1149" t="s">
        <v>3376</v>
      </c>
      <c r="D1149" t="s">
        <v>3303</v>
      </c>
      <c r="E1149" t="s">
        <v>3303</v>
      </c>
      <c r="F1149" t="s">
        <v>3303</v>
      </c>
      <c r="G1149" t="s">
        <v>3303</v>
      </c>
      <c r="H1149">
        <v>1.04</v>
      </c>
      <c r="I1149" t="s">
        <v>3303</v>
      </c>
      <c r="J1149" t="s">
        <v>3303</v>
      </c>
      <c r="K1149">
        <v>5105</v>
      </c>
      <c r="L1149" t="s">
        <v>3303</v>
      </c>
      <c r="M1149" t="s">
        <v>3303</v>
      </c>
      <c r="N1149" t="s">
        <v>3303</v>
      </c>
      <c r="O1149" t="s">
        <v>3303</v>
      </c>
      <c r="P1149">
        <v>5787</v>
      </c>
    </row>
    <row r="1150" spans="1:16" x14ac:dyDescent="0.35">
      <c r="A1150" t="s">
        <v>4452</v>
      </c>
      <c r="B1150" t="s">
        <v>3303</v>
      </c>
      <c r="C1150" t="s">
        <v>3304</v>
      </c>
      <c r="D1150">
        <v>84448</v>
      </c>
      <c r="E1150">
        <v>0</v>
      </c>
      <c r="F1150">
        <v>0</v>
      </c>
      <c r="G1150">
        <v>84448</v>
      </c>
      <c r="H1150">
        <v>1.04</v>
      </c>
      <c r="I1150">
        <v>87826</v>
      </c>
      <c r="J1150">
        <v>0</v>
      </c>
      <c r="K1150">
        <v>87826</v>
      </c>
      <c r="L1150">
        <v>0</v>
      </c>
      <c r="M1150">
        <v>0</v>
      </c>
      <c r="N1150">
        <v>0</v>
      </c>
      <c r="O1150" t="s">
        <v>3303</v>
      </c>
      <c r="P1150">
        <v>87826</v>
      </c>
    </row>
    <row r="1151" spans="1:16" x14ac:dyDescent="0.35">
      <c r="A1151" t="s">
        <v>4453</v>
      </c>
      <c r="B1151" t="s">
        <v>3303</v>
      </c>
      <c r="C1151" t="s">
        <v>3304</v>
      </c>
      <c r="D1151">
        <v>178137</v>
      </c>
      <c r="E1151">
        <v>0</v>
      </c>
      <c r="F1151">
        <v>0</v>
      </c>
      <c r="G1151">
        <v>178137</v>
      </c>
      <c r="H1151">
        <v>1.04</v>
      </c>
      <c r="I1151">
        <v>185262</v>
      </c>
      <c r="J1151">
        <v>0</v>
      </c>
      <c r="K1151">
        <v>185262</v>
      </c>
      <c r="L1151">
        <v>0</v>
      </c>
      <c r="M1151">
        <v>0</v>
      </c>
      <c r="N1151">
        <v>0</v>
      </c>
      <c r="O1151" t="s">
        <v>3303</v>
      </c>
      <c r="P1151">
        <v>185262</v>
      </c>
    </row>
    <row r="1152" spans="1:16" x14ac:dyDescent="0.35">
      <c r="A1152" t="s">
        <v>4454</v>
      </c>
      <c r="B1152" t="s">
        <v>3303</v>
      </c>
      <c r="C1152" t="s">
        <v>3304</v>
      </c>
      <c r="D1152">
        <v>139577</v>
      </c>
      <c r="E1152">
        <v>0</v>
      </c>
      <c r="F1152">
        <v>0</v>
      </c>
      <c r="G1152">
        <v>139577</v>
      </c>
      <c r="H1152">
        <v>1.04</v>
      </c>
      <c r="I1152">
        <v>145160</v>
      </c>
      <c r="J1152">
        <v>0</v>
      </c>
      <c r="K1152">
        <v>145160</v>
      </c>
      <c r="L1152">
        <v>0</v>
      </c>
      <c r="M1152">
        <v>0</v>
      </c>
      <c r="N1152">
        <v>0</v>
      </c>
      <c r="O1152" t="s">
        <v>3303</v>
      </c>
      <c r="P1152">
        <v>145160</v>
      </c>
    </row>
    <row r="1153" spans="1:16" x14ac:dyDescent="0.35">
      <c r="A1153" t="s">
        <v>4455</v>
      </c>
      <c r="B1153" t="s">
        <v>3303</v>
      </c>
      <c r="C1153" t="s">
        <v>3304</v>
      </c>
      <c r="D1153">
        <v>2970307</v>
      </c>
      <c r="E1153">
        <v>84438</v>
      </c>
      <c r="F1153">
        <v>0</v>
      </c>
      <c r="G1153">
        <v>3054745</v>
      </c>
      <c r="H1153">
        <v>1.04</v>
      </c>
      <c r="I1153">
        <v>3176935</v>
      </c>
      <c r="J1153">
        <v>84500</v>
      </c>
      <c r="K1153">
        <v>3261435</v>
      </c>
      <c r="L1153">
        <v>318160</v>
      </c>
      <c r="M1153">
        <v>0</v>
      </c>
      <c r="N1153">
        <v>0</v>
      </c>
      <c r="O1153" t="s">
        <v>3303</v>
      </c>
      <c r="P1153">
        <v>3579595</v>
      </c>
    </row>
    <row r="1154" spans="1:16" x14ac:dyDescent="0.35">
      <c r="A1154" t="s">
        <v>4456</v>
      </c>
      <c r="B1154" t="s">
        <v>3303</v>
      </c>
      <c r="C1154" t="s">
        <v>3304</v>
      </c>
      <c r="D1154">
        <v>153707</v>
      </c>
      <c r="E1154">
        <v>0</v>
      </c>
      <c r="F1154">
        <v>0</v>
      </c>
      <c r="G1154">
        <v>153707</v>
      </c>
      <c r="H1154">
        <v>1.04</v>
      </c>
      <c r="I1154">
        <v>159855</v>
      </c>
      <c r="J1154">
        <v>0</v>
      </c>
      <c r="K1154">
        <v>159855</v>
      </c>
      <c r="L1154">
        <v>9224</v>
      </c>
      <c r="M1154">
        <v>0</v>
      </c>
      <c r="N1154">
        <v>0</v>
      </c>
      <c r="O1154" t="s">
        <v>3303</v>
      </c>
      <c r="P1154">
        <v>169079</v>
      </c>
    </row>
    <row r="1155" spans="1:16" x14ac:dyDescent="0.35">
      <c r="A1155" t="s">
        <v>4457</v>
      </c>
      <c r="B1155" t="s">
        <v>3303</v>
      </c>
      <c r="C1155" t="s">
        <v>3304</v>
      </c>
      <c r="D1155">
        <v>172444</v>
      </c>
      <c r="E1155">
        <v>0</v>
      </c>
      <c r="F1155">
        <v>0</v>
      </c>
      <c r="G1155">
        <v>172444</v>
      </c>
      <c r="H1155">
        <v>1.04</v>
      </c>
      <c r="I1155">
        <v>179342</v>
      </c>
      <c r="J1155">
        <v>0</v>
      </c>
      <c r="K1155">
        <v>179342</v>
      </c>
      <c r="L1155">
        <v>0</v>
      </c>
      <c r="M1155">
        <v>0</v>
      </c>
      <c r="N1155">
        <v>0</v>
      </c>
      <c r="O1155" t="s">
        <v>3303</v>
      </c>
      <c r="P1155">
        <v>179342</v>
      </c>
    </row>
    <row r="1156" spans="1:16" x14ac:dyDescent="0.35">
      <c r="A1156" t="s">
        <v>4458</v>
      </c>
      <c r="B1156" t="s">
        <v>3303</v>
      </c>
      <c r="C1156" t="s">
        <v>3304</v>
      </c>
      <c r="D1156">
        <v>842745</v>
      </c>
      <c r="E1156">
        <v>175000</v>
      </c>
      <c r="F1156">
        <v>0</v>
      </c>
      <c r="G1156">
        <v>1017745</v>
      </c>
      <c r="H1156">
        <v>1.04</v>
      </c>
      <c r="I1156">
        <v>1058455</v>
      </c>
      <c r="J1156">
        <v>150000</v>
      </c>
      <c r="K1156">
        <v>1208455</v>
      </c>
      <c r="L1156">
        <v>158281</v>
      </c>
      <c r="M1156">
        <v>0</v>
      </c>
      <c r="N1156">
        <v>0</v>
      </c>
      <c r="O1156" t="s">
        <v>3303</v>
      </c>
      <c r="P1156">
        <v>1366736</v>
      </c>
    </row>
    <row r="1157" spans="1:16" x14ac:dyDescent="0.35">
      <c r="A1157" t="s">
        <v>4459</v>
      </c>
      <c r="B1157" t="s">
        <v>3303</v>
      </c>
      <c r="C1157" t="s">
        <v>3304</v>
      </c>
      <c r="D1157">
        <v>46454</v>
      </c>
      <c r="E1157">
        <v>0</v>
      </c>
      <c r="F1157">
        <v>0</v>
      </c>
      <c r="G1157">
        <v>46454</v>
      </c>
      <c r="H1157">
        <v>1.04</v>
      </c>
      <c r="I1157">
        <v>48312</v>
      </c>
      <c r="J1157">
        <v>0</v>
      </c>
      <c r="K1157">
        <v>48312</v>
      </c>
      <c r="L1157">
        <v>3893</v>
      </c>
      <c r="M1157">
        <v>0</v>
      </c>
      <c r="N1157">
        <v>0</v>
      </c>
      <c r="O1157" t="s">
        <v>3303</v>
      </c>
      <c r="P1157">
        <v>52205</v>
      </c>
    </row>
    <row r="1158" spans="1:16" x14ac:dyDescent="0.35">
      <c r="A1158" t="s">
        <v>4460</v>
      </c>
      <c r="B1158" t="s">
        <v>3303</v>
      </c>
      <c r="C1158" t="s">
        <v>3304</v>
      </c>
      <c r="D1158">
        <v>4445140</v>
      </c>
      <c r="E1158">
        <v>18013</v>
      </c>
      <c r="F1158">
        <v>0</v>
      </c>
      <c r="G1158">
        <v>4463153</v>
      </c>
      <c r="H1158">
        <v>1.04</v>
      </c>
      <c r="I1158">
        <v>4641679</v>
      </c>
      <c r="J1158">
        <v>300000</v>
      </c>
      <c r="K1158">
        <v>4941679</v>
      </c>
      <c r="L1158">
        <v>903576</v>
      </c>
      <c r="M1158">
        <v>0</v>
      </c>
      <c r="N1158">
        <v>0</v>
      </c>
      <c r="O1158" t="s">
        <v>3303</v>
      </c>
      <c r="P1158">
        <v>5845255</v>
      </c>
    </row>
    <row r="1159" spans="1:16" x14ac:dyDescent="0.35">
      <c r="A1159" t="s">
        <v>4461</v>
      </c>
      <c r="B1159" t="s">
        <v>3303</v>
      </c>
      <c r="C1159" t="s">
        <v>3304</v>
      </c>
      <c r="D1159">
        <v>4511653</v>
      </c>
      <c r="E1159">
        <v>0</v>
      </c>
      <c r="F1159">
        <v>0</v>
      </c>
      <c r="G1159">
        <v>4511653</v>
      </c>
      <c r="H1159">
        <v>1.04</v>
      </c>
      <c r="I1159">
        <v>4692119</v>
      </c>
      <c r="J1159">
        <v>0</v>
      </c>
      <c r="K1159">
        <v>4692119</v>
      </c>
      <c r="L1159">
        <v>0</v>
      </c>
      <c r="M1159">
        <v>0</v>
      </c>
      <c r="N1159">
        <v>0</v>
      </c>
      <c r="O1159" t="s">
        <v>3303</v>
      </c>
      <c r="P1159">
        <v>4692119</v>
      </c>
    </row>
    <row r="1160" spans="1:16" x14ac:dyDescent="0.35">
      <c r="A1160" t="s">
        <v>4462</v>
      </c>
      <c r="B1160" t="s">
        <v>3303</v>
      </c>
      <c r="C1160" t="s">
        <v>3304</v>
      </c>
      <c r="D1160">
        <v>15377478</v>
      </c>
      <c r="E1160">
        <v>845726</v>
      </c>
      <c r="F1160">
        <v>0</v>
      </c>
      <c r="G1160">
        <v>16223204</v>
      </c>
      <c r="H1160">
        <v>1.04</v>
      </c>
      <c r="I1160">
        <v>16872132</v>
      </c>
      <c r="J1160">
        <v>0</v>
      </c>
      <c r="K1160">
        <v>16872132</v>
      </c>
      <c r="L1160">
        <v>0</v>
      </c>
      <c r="M1160">
        <v>0</v>
      </c>
      <c r="N1160">
        <v>0</v>
      </c>
      <c r="O1160" t="s">
        <v>3303</v>
      </c>
      <c r="P1160">
        <v>16872132</v>
      </c>
    </row>
    <row r="1161" spans="1:16" x14ac:dyDescent="0.35">
      <c r="A1161" t="s">
        <v>4463</v>
      </c>
      <c r="B1161" t="s">
        <v>3303</v>
      </c>
      <c r="C1161" t="s">
        <v>3304</v>
      </c>
      <c r="D1161">
        <v>18246244</v>
      </c>
      <c r="E1161">
        <v>0</v>
      </c>
      <c r="F1161">
        <v>0</v>
      </c>
      <c r="G1161">
        <v>18246244</v>
      </c>
      <c r="H1161">
        <v>1.04</v>
      </c>
      <c r="I1161">
        <v>18976094</v>
      </c>
      <c r="J1161">
        <v>0</v>
      </c>
      <c r="K1161">
        <v>18976094</v>
      </c>
      <c r="L1161">
        <v>0</v>
      </c>
      <c r="M1161">
        <v>0</v>
      </c>
      <c r="N1161">
        <v>0</v>
      </c>
      <c r="O1161" t="s">
        <v>3303</v>
      </c>
      <c r="P1161">
        <v>18976094</v>
      </c>
    </row>
    <row r="1162" spans="1:16" x14ac:dyDescent="0.35">
      <c r="A1162" t="s">
        <v>4464</v>
      </c>
      <c r="B1162" t="s">
        <v>3303</v>
      </c>
      <c r="C1162" t="s">
        <v>3304</v>
      </c>
      <c r="D1162">
        <v>4402106</v>
      </c>
      <c r="E1162">
        <v>0</v>
      </c>
      <c r="F1162">
        <v>0</v>
      </c>
      <c r="G1162">
        <v>4402106</v>
      </c>
      <c r="H1162">
        <v>1.04</v>
      </c>
      <c r="I1162">
        <v>4578190</v>
      </c>
      <c r="J1162">
        <v>0</v>
      </c>
      <c r="K1162">
        <v>4578190</v>
      </c>
      <c r="L1162">
        <v>0</v>
      </c>
      <c r="M1162">
        <v>0</v>
      </c>
      <c r="N1162">
        <v>0</v>
      </c>
      <c r="O1162" t="s">
        <v>3303</v>
      </c>
      <c r="P1162">
        <v>4578190</v>
      </c>
    </row>
    <row r="1163" spans="1:16" x14ac:dyDescent="0.35">
      <c r="A1163" t="s">
        <v>4465</v>
      </c>
      <c r="B1163" t="s">
        <v>3303</v>
      </c>
      <c r="C1163" t="s">
        <v>3304</v>
      </c>
      <c r="D1163">
        <v>9012321</v>
      </c>
      <c r="E1163">
        <v>0</v>
      </c>
      <c r="F1163">
        <v>0</v>
      </c>
      <c r="G1163">
        <v>9012321</v>
      </c>
      <c r="H1163">
        <v>1.04</v>
      </c>
      <c r="I1163">
        <v>9372814</v>
      </c>
      <c r="J1163">
        <v>0</v>
      </c>
      <c r="K1163">
        <v>9372814</v>
      </c>
      <c r="L1163">
        <v>0</v>
      </c>
      <c r="M1163">
        <v>0</v>
      </c>
      <c r="N1163">
        <v>0</v>
      </c>
      <c r="O1163" t="s">
        <v>3303</v>
      </c>
      <c r="P1163">
        <v>9372814</v>
      </c>
    </row>
    <row r="1164" spans="1:16" x14ac:dyDescent="0.35">
      <c r="A1164" t="s">
        <v>4466</v>
      </c>
      <c r="B1164" t="s">
        <v>3303</v>
      </c>
      <c r="C1164" t="s">
        <v>3304</v>
      </c>
      <c r="D1164">
        <v>2929298</v>
      </c>
      <c r="E1164">
        <v>0</v>
      </c>
      <c r="F1164">
        <v>0</v>
      </c>
      <c r="G1164">
        <v>2929298</v>
      </c>
      <c r="H1164">
        <v>1.04</v>
      </c>
      <c r="I1164">
        <v>3046470</v>
      </c>
      <c r="J1164">
        <v>0</v>
      </c>
      <c r="K1164">
        <v>3046470</v>
      </c>
      <c r="L1164">
        <v>0</v>
      </c>
      <c r="M1164">
        <v>0</v>
      </c>
      <c r="N1164">
        <v>0</v>
      </c>
      <c r="O1164" t="s">
        <v>3303</v>
      </c>
      <c r="P1164">
        <v>3046470</v>
      </c>
    </row>
    <row r="1165" spans="1:16" x14ac:dyDescent="0.35">
      <c r="A1165" t="s">
        <v>4467</v>
      </c>
      <c r="B1165" t="s">
        <v>3303</v>
      </c>
      <c r="C1165" t="s">
        <v>3304</v>
      </c>
      <c r="D1165">
        <v>1211031</v>
      </c>
      <c r="E1165">
        <v>0</v>
      </c>
      <c r="F1165">
        <v>0</v>
      </c>
      <c r="G1165">
        <v>1211031</v>
      </c>
      <c r="H1165">
        <v>1.04</v>
      </c>
      <c r="I1165">
        <v>1259472</v>
      </c>
      <c r="J1165">
        <v>100000</v>
      </c>
      <c r="K1165">
        <v>1359472</v>
      </c>
      <c r="L1165">
        <v>0</v>
      </c>
      <c r="M1165">
        <v>0</v>
      </c>
      <c r="N1165">
        <v>0</v>
      </c>
      <c r="O1165" t="s">
        <v>3303</v>
      </c>
      <c r="P1165">
        <v>1359472</v>
      </c>
    </row>
    <row r="1166" spans="1:16" x14ac:dyDescent="0.35">
      <c r="A1166" t="s">
        <v>4468</v>
      </c>
      <c r="B1166" t="s">
        <v>3303</v>
      </c>
      <c r="C1166" t="s">
        <v>3304</v>
      </c>
      <c r="D1166">
        <v>1144998</v>
      </c>
      <c r="E1166">
        <v>19519</v>
      </c>
      <c r="F1166">
        <v>0</v>
      </c>
      <c r="G1166">
        <v>1164517</v>
      </c>
      <c r="H1166">
        <v>1.04</v>
      </c>
      <c r="I1166">
        <v>1211098</v>
      </c>
      <c r="J1166">
        <v>150000</v>
      </c>
      <c r="K1166">
        <v>1361098</v>
      </c>
      <c r="L1166">
        <v>0</v>
      </c>
      <c r="M1166">
        <v>0</v>
      </c>
      <c r="N1166">
        <v>0</v>
      </c>
      <c r="O1166" t="s">
        <v>3303</v>
      </c>
      <c r="P1166">
        <v>1361098</v>
      </c>
    </row>
    <row r="1167" spans="1:16" x14ac:dyDescent="0.35">
      <c r="A1167" t="s">
        <v>4469</v>
      </c>
      <c r="B1167" t="s">
        <v>3303</v>
      </c>
      <c r="C1167" t="s">
        <v>3304</v>
      </c>
      <c r="D1167">
        <v>122829</v>
      </c>
      <c r="E1167">
        <v>0</v>
      </c>
      <c r="F1167">
        <v>0</v>
      </c>
      <c r="G1167">
        <v>122829</v>
      </c>
      <c r="H1167">
        <v>1.04</v>
      </c>
      <c r="I1167">
        <v>127742</v>
      </c>
      <c r="J1167">
        <v>0</v>
      </c>
      <c r="K1167">
        <v>127742</v>
      </c>
      <c r="L1167">
        <v>0</v>
      </c>
      <c r="M1167">
        <v>0</v>
      </c>
      <c r="N1167">
        <v>0</v>
      </c>
      <c r="O1167" t="s">
        <v>3303</v>
      </c>
      <c r="P1167">
        <v>127742</v>
      </c>
    </row>
    <row r="1168" spans="1:16" x14ac:dyDescent="0.35">
      <c r="A1168" t="s">
        <v>4470</v>
      </c>
      <c r="B1168" t="s">
        <v>3303</v>
      </c>
      <c r="C1168" t="s">
        <v>3304</v>
      </c>
      <c r="D1168">
        <v>81251</v>
      </c>
      <c r="E1168">
        <v>0</v>
      </c>
      <c r="F1168">
        <v>0</v>
      </c>
      <c r="G1168">
        <v>81251</v>
      </c>
      <c r="H1168">
        <v>1.04</v>
      </c>
      <c r="I1168">
        <v>84501</v>
      </c>
      <c r="J1168">
        <v>0</v>
      </c>
      <c r="K1168">
        <v>84501</v>
      </c>
      <c r="L1168">
        <v>0</v>
      </c>
      <c r="M1168">
        <v>0</v>
      </c>
      <c r="N1168">
        <v>0</v>
      </c>
      <c r="O1168" t="s">
        <v>3303</v>
      </c>
      <c r="P1168">
        <v>84501</v>
      </c>
    </row>
    <row r="1169" spans="1:16" x14ac:dyDescent="0.35">
      <c r="A1169" t="s">
        <v>4471</v>
      </c>
      <c r="B1169" t="s">
        <v>3303</v>
      </c>
      <c r="C1169" t="s">
        <v>3304</v>
      </c>
      <c r="D1169">
        <v>597117</v>
      </c>
      <c r="E1169">
        <v>0</v>
      </c>
      <c r="F1169">
        <v>0</v>
      </c>
      <c r="G1169">
        <v>597117</v>
      </c>
      <c r="H1169">
        <v>1.04</v>
      </c>
      <c r="I1169">
        <v>621002</v>
      </c>
      <c r="J1169">
        <v>0</v>
      </c>
      <c r="K1169">
        <v>621002</v>
      </c>
      <c r="L1169">
        <v>0</v>
      </c>
      <c r="M1169">
        <v>0</v>
      </c>
      <c r="N1169">
        <v>0</v>
      </c>
      <c r="O1169" t="s">
        <v>3303</v>
      </c>
      <c r="P1169">
        <v>621002</v>
      </c>
    </row>
    <row r="1170" spans="1:16" x14ac:dyDescent="0.35">
      <c r="A1170" t="s">
        <v>4472</v>
      </c>
      <c r="B1170" t="s">
        <v>3303</v>
      </c>
      <c r="C1170" t="s">
        <v>3304</v>
      </c>
      <c r="D1170">
        <v>1569798</v>
      </c>
      <c r="E1170">
        <v>0</v>
      </c>
      <c r="F1170">
        <v>0</v>
      </c>
      <c r="G1170">
        <v>1569798</v>
      </c>
      <c r="H1170">
        <v>1.04</v>
      </c>
      <c r="I1170">
        <v>1632590</v>
      </c>
      <c r="J1170">
        <v>0</v>
      </c>
      <c r="K1170">
        <v>1632590</v>
      </c>
      <c r="L1170">
        <v>0</v>
      </c>
      <c r="M1170">
        <v>0</v>
      </c>
      <c r="N1170">
        <v>0</v>
      </c>
      <c r="O1170" t="s">
        <v>3303</v>
      </c>
      <c r="P1170">
        <v>1632590</v>
      </c>
    </row>
    <row r="1171" spans="1:16" x14ac:dyDescent="0.35">
      <c r="A1171" t="s">
        <v>4473</v>
      </c>
      <c r="B1171" t="s">
        <v>3303</v>
      </c>
      <c r="C1171" t="s">
        <v>3304</v>
      </c>
      <c r="D1171">
        <v>10715860</v>
      </c>
      <c r="E1171">
        <v>0</v>
      </c>
      <c r="F1171">
        <v>0</v>
      </c>
      <c r="G1171">
        <v>10715860</v>
      </c>
      <c r="H1171">
        <v>1.04</v>
      </c>
      <c r="I1171">
        <v>11144494</v>
      </c>
      <c r="J1171">
        <v>0</v>
      </c>
      <c r="K1171">
        <v>11144494</v>
      </c>
      <c r="L1171">
        <v>586388</v>
      </c>
      <c r="M1171">
        <v>279548</v>
      </c>
      <c r="N1171">
        <v>703890</v>
      </c>
      <c r="O1171" t="s">
        <v>3303</v>
      </c>
      <c r="P1171">
        <v>12714320</v>
      </c>
    </row>
    <row r="1172" spans="1:16" x14ac:dyDescent="0.35">
      <c r="A1172" t="s">
        <v>4474</v>
      </c>
      <c r="B1172" t="s">
        <v>3303</v>
      </c>
      <c r="C1172" t="s">
        <v>3304</v>
      </c>
      <c r="D1172">
        <v>17678</v>
      </c>
      <c r="E1172">
        <v>0</v>
      </c>
      <c r="F1172">
        <v>0</v>
      </c>
      <c r="G1172">
        <v>17678</v>
      </c>
      <c r="H1172">
        <v>1.04</v>
      </c>
      <c r="I1172">
        <v>18385</v>
      </c>
      <c r="J1172">
        <v>0</v>
      </c>
      <c r="K1172">
        <v>18385</v>
      </c>
      <c r="L1172">
        <v>0</v>
      </c>
      <c r="M1172">
        <v>0</v>
      </c>
      <c r="N1172">
        <v>0</v>
      </c>
      <c r="O1172" t="s">
        <v>3303</v>
      </c>
      <c r="P1172">
        <v>18385</v>
      </c>
    </row>
    <row r="1173" spans="1:16" x14ac:dyDescent="0.35">
      <c r="A1173" t="s">
        <v>4475</v>
      </c>
      <c r="B1173" t="s">
        <v>3303</v>
      </c>
      <c r="C1173" t="s">
        <v>3304</v>
      </c>
      <c r="D1173">
        <v>26616</v>
      </c>
      <c r="E1173">
        <v>0</v>
      </c>
      <c r="F1173">
        <v>0</v>
      </c>
      <c r="G1173">
        <v>26616</v>
      </c>
      <c r="H1173">
        <v>1.04</v>
      </c>
      <c r="I1173">
        <v>27681</v>
      </c>
      <c r="J1173">
        <v>0</v>
      </c>
      <c r="K1173">
        <v>27681</v>
      </c>
      <c r="L1173">
        <v>0</v>
      </c>
      <c r="M1173">
        <v>0</v>
      </c>
      <c r="N1173">
        <v>0</v>
      </c>
      <c r="O1173" t="s">
        <v>3303</v>
      </c>
      <c r="P1173">
        <v>27681</v>
      </c>
    </row>
    <row r="1174" spans="1:16" x14ac:dyDescent="0.35">
      <c r="A1174" t="s">
        <v>4476</v>
      </c>
      <c r="B1174" t="s">
        <v>3303</v>
      </c>
      <c r="C1174" t="s">
        <v>3304</v>
      </c>
      <c r="D1174">
        <v>5702</v>
      </c>
      <c r="E1174">
        <v>0</v>
      </c>
      <c r="F1174">
        <v>0</v>
      </c>
      <c r="G1174">
        <v>5702</v>
      </c>
      <c r="H1174">
        <v>1.04</v>
      </c>
      <c r="I1174">
        <v>5930</v>
      </c>
      <c r="J1174">
        <v>0</v>
      </c>
      <c r="K1174">
        <v>5930</v>
      </c>
      <c r="L1174">
        <v>0</v>
      </c>
      <c r="M1174">
        <v>0</v>
      </c>
      <c r="N1174">
        <v>0</v>
      </c>
      <c r="O1174" t="s">
        <v>3303</v>
      </c>
      <c r="P1174">
        <v>5930</v>
      </c>
    </row>
    <row r="1175" spans="1:16" x14ac:dyDescent="0.35">
      <c r="A1175" t="s">
        <v>4477</v>
      </c>
      <c r="B1175" t="s">
        <v>3303</v>
      </c>
      <c r="C1175" t="s">
        <v>3304</v>
      </c>
      <c r="D1175">
        <v>11417</v>
      </c>
      <c r="E1175">
        <v>0</v>
      </c>
      <c r="F1175">
        <v>0</v>
      </c>
      <c r="G1175">
        <v>11417</v>
      </c>
      <c r="H1175">
        <v>1.04</v>
      </c>
      <c r="I1175">
        <v>11874</v>
      </c>
      <c r="J1175">
        <v>0</v>
      </c>
      <c r="K1175">
        <v>11874</v>
      </c>
      <c r="L1175">
        <v>0</v>
      </c>
      <c r="M1175">
        <v>0</v>
      </c>
      <c r="N1175">
        <v>0</v>
      </c>
      <c r="O1175" t="s">
        <v>3303</v>
      </c>
      <c r="P1175">
        <v>11874</v>
      </c>
    </row>
    <row r="1176" spans="1:16" x14ac:dyDescent="0.35">
      <c r="A1176" t="s">
        <v>4478</v>
      </c>
      <c r="B1176" t="s">
        <v>3303</v>
      </c>
      <c r="C1176" t="s">
        <v>3304</v>
      </c>
      <c r="D1176">
        <v>36599</v>
      </c>
      <c r="E1176">
        <v>0</v>
      </c>
      <c r="F1176">
        <v>0</v>
      </c>
      <c r="G1176">
        <v>36599</v>
      </c>
      <c r="H1176">
        <v>1.04</v>
      </c>
      <c r="I1176">
        <v>38063</v>
      </c>
      <c r="J1176">
        <v>0</v>
      </c>
      <c r="K1176">
        <v>38063</v>
      </c>
      <c r="L1176">
        <v>0</v>
      </c>
      <c r="M1176">
        <v>0</v>
      </c>
      <c r="N1176">
        <v>0</v>
      </c>
      <c r="O1176" t="s">
        <v>3303</v>
      </c>
      <c r="P1176">
        <v>38063</v>
      </c>
    </row>
    <row r="1177" spans="1:16" x14ac:dyDescent="0.35">
      <c r="A1177" t="s">
        <v>4479</v>
      </c>
      <c r="B1177" t="s">
        <v>3303</v>
      </c>
      <c r="C1177" t="s">
        <v>3304</v>
      </c>
      <c r="D1177">
        <v>50875</v>
      </c>
      <c r="E1177">
        <v>0</v>
      </c>
      <c r="F1177">
        <v>0</v>
      </c>
      <c r="G1177">
        <v>50875</v>
      </c>
      <c r="H1177">
        <v>1.04</v>
      </c>
      <c r="I1177">
        <v>52910</v>
      </c>
      <c r="J1177">
        <v>0</v>
      </c>
      <c r="K1177">
        <v>52910</v>
      </c>
      <c r="L1177">
        <v>0</v>
      </c>
      <c r="M1177">
        <v>0</v>
      </c>
      <c r="N1177">
        <v>0</v>
      </c>
      <c r="O1177" t="s">
        <v>3303</v>
      </c>
      <c r="P1177">
        <v>52910</v>
      </c>
    </row>
    <row r="1178" spans="1:16" x14ac:dyDescent="0.35">
      <c r="A1178" t="s">
        <v>4480</v>
      </c>
      <c r="B1178" t="s">
        <v>3303</v>
      </c>
      <c r="C1178" t="s">
        <v>3304</v>
      </c>
      <c r="D1178">
        <v>21233</v>
      </c>
      <c r="E1178">
        <v>0</v>
      </c>
      <c r="F1178">
        <v>0</v>
      </c>
      <c r="G1178">
        <v>21233</v>
      </c>
      <c r="H1178">
        <v>1.04</v>
      </c>
      <c r="I1178">
        <v>22082</v>
      </c>
      <c r="J1178">
        <v>0</v>
      </c>
      <c r="K1178">
        <v>22082</v>
      </c>
      <c r="L1178">
        <v>0</v>
      </c>
      <c r="M1178">
        <v>0</v>
      </c>
      <c r="N1178">
        <v>0</v>
      </c>
      <c r="O1178" t="s">
        <v>3303</v>
      </c>
      <c r="P1178">
        <v>22082</v>
      </c>
    </row>
    <row r="1179" spans="1:16" x14ac:dyDescent="0.35">
      <c r="A1179" t="s">
        <v>4481</v>
      </c>
      <c r="B1179" t="s">
        <v>3303</v>
      </c>
      <c r="C1179" t="s">
        <v>3304</v>
      </c>
      <c r="D1179">
        <v>16599</v>
      </c>
      <c r="E1179">
        <v>0</v>
      </c>
      <c r="F1179">
        <v>0</v>
      </c>
      <c r="G1179">
        <v>16599</v>
      </c>
      <c r="H1179">
        <v>1.04</v>
      </c>
      <c r="I1179">
        <v>17263</v>
      </c>
      <c r="J1179">
        <v>0</v>
      </c>
      <c r="K1179">
        <v>17263</v>
      </c>
      <c r="L1179">
        <v>0</v>
      </c>
      <c r="M1179">
        <v>0</v>
      </c>
      <c r="N1179">
        <v>0</v>
      </c>
      <c r="O1179" t="s">
        <v>3303</v>
      </c>
      <c r="P1179">
        <v>17263</v>
      </c>
    </row>
    <row r="1180" spans="1:16" x14ac:dyDescent="0.35">
      <c r="A1180" t="s">
        <v>4482</v>
      </c>
      <c r="B1180" t="s">
        <v>3303</v>
      </c>
      <c r="C1180" t="s">
        <v>3304</v>
      </c>
      <c r="D1180">
        <v>9309</v>
      </c>
      <c r="E1180">
        <v>0</v>
      </c>
      <c r="F1180">
        <v>0</v>
      </c>
      <c r="G1180">
        <v>9309</v>
      </c>
      <c r="H1180">
        <v>1.04</v>
      </c>
      <c r="I1180">
        <v>9681</v>
      </c>
      <c r="J1180">
        <v>0</v>
      </c>
      <c r="K1180">
        <v>9681</v>
      </c>
      <c r="L1180">
        <v>0</v>
      </c>
      <c r="M1180">
        <v>0</v>
      </c>
      <c r="N1180">
        <v>0</v>
      </c>
      <c r="O1180" t="s">
        <v>3303</v>
      </c>
      <c r="P1180">
        <v>9681</v>
      </c>
    </row>
    <row r="1181" spans="1:16" x14ac:dyDescent="0.35">
      <c r="A1181" t="s">
        <v>4483</v>
      </c>
      <c r="B1181" t="s">
        <v>3303</v>
      </c>
      <c r="C1181" t="s">
        <v>3304</v>
      </c>
      <c r="D1181">
        <v>23907</v>
      </c>
      <c r="E1181">
        <v>0</v>
      </c>
      <c r="F1181">
        <v>0</v>
      </c>
      <c r="G1181">
        <v>23907</v>
      </c>
      <c r="H1181">
        <v>1.04</v>
      </c>
      <c r="I1181">
        <v>24863</v>
      </c>
      <c r="J1181">
        <v>0</v>
      </c>
      <c r="K1181">
        <v>24863</v>
      </c>
      <c r="L1181">
        <v>0</v>
      </c>
      <c r="M1181">
        <v>0</v>
      </c>
      <c r="N1181">
        <v>0</v>
      </c>
      <c r="O1181" t="s">
        <v>3303</v>
      </c>
      <c r="P1181">
        <v>24863</v>
      </c>
    </row>
    <row r="1182" spans="1:16" x14ac:dyDescent="0.35">
      <c r="A1182" t="s">
        <v>4484</v>
      </c>
      <c r="B1182" t="s">
        <v>3303</v>
      </c>
      <c r="C1182" t="s">
        <v>3304</v>
      </c>
      <c r="D1182">
        <v>19356</v>
      </c>
      <c r="E1182">
        <v>0</v>
      </c>
      <c r="F1182">
        <v>0</v>
      </c>
      <c r="G1182">
        <v>19356</v>
      </c>
      <c r="H1182">
        <v>1.04</v>
      </c>
      <c r="I1182">
        <v>20130</v>
      </c>
      <c r="J1182">
        <v>0</v>
      </c>
      <c r="K1182">
        <v>20130</v>
      </c>
      <c r="L1182">
        <v>0</v>
      </c>
      <c r="M1182">
        <v>0</v>
      </c>
      <c r="N1182">
        <v>0</v>
      </c>
      <c r="O1182" t="s">
        <v>3303</v>
      </c>
      <c r="P1182">
        <v>20130</v>
      </c>
    </row>
    <row r="1183" spans="1:16" x14ac:dyDescent="0.35">
      <c r="A1183" t="s">
        <v>4485</v>
      </c>
      <c r="B1183" t="s">
        <v>3303</v>
      </c>
      <c r="C1183" t="s">
        <v>3304</v>
      </c>
      <c r="D1183">
        <v>24806</v>
      </c>
      <c r="E1183">
        <v>0</v>
      </c>
      <c r="F1183">
        <v>0</v>
      </c>
      <c r="G1183">
        <v>24806</v>
      </c>
      <c r="H1183">
        <v>1.04</v>
      </c>
      <c r="I1183">
        <v>25798</v>
      </c>
      <c r="J1183">
        <v>0</v>
      </c>
      <c r="K1183">
        <v>25798</v>
      </c>
      <c r="L1183">
        <v>0</v>
      </c>
      <c r="M1183">
        <v>0</v>
      </c>
      <c r="N1183">
        <v>0</v>
      </c>
      <c r="O1183" t="s">
        <v>3303</v>
      </c>
      <c r="P1183">
        <v>25798</v>
      </c>
    </row>
    <row r="1184" spans="1:16" x14ac:dyDescent="0.35">
      <c r="A1184" t="s">
        <v>4486</v>
      </c>
      <c r="B1184" t="s">
        <v>3303</v>
      </c>
      <c r="C1184" t="s">
        <v>3304</v>
      </c>
      <c r="D1184">
        <v>508574</v>
      </c>
      <c r="E1184">
        <v>0</v>
      </c>
      <c r="F1184">
        <v>0</v>
      </c>
      <c r="G1184">
        <v>508574</v>
      </c>
      <c r="H1184">
        <v>1.04</v>
      </c>
      <c r="I1184">
        <v>528917</v>
      </c>
      <c r="J1184">
        <v>0</v>
      </c>
      <c r="K1184">
        <v>528917</v>
      </c>
      <c r="L1184">
        <v>0</v>
      </c>
      <c r="M1184">
        <v>0</v>
      </c>
      <c r="N1184">
        <v>0</v>
      </c>
      <c r="O1184" t="s">
        <v>3303</v>
      </c>
      <c r="P1184">
        <v>528917</v>
      </c>
    </row>
    <row r="1185" spans="1:16" x14ac:dyDescent="0.35">
      <c r="A1185" t="s">
        <v>4487</v>
      </c>
      <c r="B1185" t="s">
        <v>3303</v>
      </c>
      <c r="C1185" t="s">
        <v>3304</v>
      </c>
      <c r="D1185">
        <v>316398</v>
      </c>
      <c r="E1185">
        <v>0</v>
      </c>
      <c r="F1185">
        <v>0</v>
      </c>
      <c r="G1185">
        <v>316398</v>
      </c>
      <c r="H1185">
        <v>1.04</v>
      </c>
      <c r="I1185">
        <v>329054</v>
      </c>
      <c r="J1185">
        <v>0</v>
      </c>
      <c r="K1185">
        <v>329054</v>
      </c>
      <c r="L1185">
        <v>0</v>
      </c>
      <c r="M1185">
        <v>0</v>
      </c>
      <c r="N1185">
        <v>0</v>
      </c>
      <c r="O1185" t="s">
        <v>3303</v>
      </c>
      <c r="P1185">
        <v>329054</v>
      </c>
    </row>
    <row r="1186" spans="1:16" x14ac:dyDescent="0.35">
      <c r="A1186" t="s">
        <v>4488</v>
      </c>
      <c r="B1186" t="s">
        <v>3303</v>
      </c>
      <c r="C1186" t="s">
        <v>3304</v>
      </c>
      <c r="D1186">
        <v>26676</v>
      </c>
      <c r="E1186">
        <v>0</v>
      </c>
      <c r="F1186">
        <v>0</v>
      </c>
      <c r="G1186">
        <v>26676</v>
      </c>
      <c r="H1186">
        <v>1.04</v>
      </c>
      <c r="I1186">
        <v>27743</v>
      </c>
      <c r="J1186">
        <v>0</v>
      </c>
      <c r="K1186">
        <v>27743</v>
      </c>
      <c r="L1186">
        <v>0</v>
      </c>
      <c r="M1186">
        <v>0</v>
      </c>
      <c r="N1186">
        <v>0</v>
      </c>
      <c r="O1186" t="s">
        <v>3303</v>
      </c>
      <c r="P1186">
        <v>27743</v>
      </c>
    </row>
    <row r="1187" spans="1:16" x14ac:dyDescent="0.35">
      <c r="A1187" t="s">
        <v>4489</v>
      </c>
      <c r="B1187" t="s">
        <v>3303</v>
      </c>
      <c r="C1187" t="s">
        <v>3304</v>
      </c>
      <c r="D1187">
        <v>29518</v>
      </c>
      <c r="E1187">
        <v>0</v>
      </c>
      <c r="F1187">
        <v>0</v>
      </c>
      <c r="G1187">
        <v>29518</v>
      </c>
      <c r="H1187">
        <v>1.04</v>
      </c>
      <c r="I1187">
        <v>30699</v>
      </c>
      <c r="J1187">
        <v>0</v>
      </c>
      <c r="K1187">
        <v>30699</v>
      </c>
      <c r="L1187">
        <v>0</v>
      </c>
      <c r="M1187">
        <v>0</v>
      </c>
      <c r="N1187">
        <v>0</v>
      </c>
      <c r="O1187" t="s">
        <v>3303</v>
      </c>
      <c r="P1187">
        <v>30699</v>
      </c>
    </row>
    <row r="1188" spans="1:16" x14ac:dyDescent="0.35">
      <c r="A1188" t="s">
        <v>4490</v>
      </c>
      <c r="B1188" t="s">
        <v>3303</v>
      </c>
      <c r="C1188" t="s">
        <v>3304</v>
      </c>
      <c r="D1188">
        <v>29157</v>
      </c>
      <c r="E1188">
        <v>0</v>
      </c>
      <c r="F1188">
        <v>0</v>
      </c>
      <c r="G1188">
        <v>29157</v>
      </c>
      <c r="H1188">
        <v>1.04</v>
      </c>
      <c r="I1188">
        <v>30323</v>
      </c>
      <c r="J1188">
        <v>0</v>
      </c>
      <c r="K1188">
        <v>30323</v>
      </c>
      <c r="L1188">
        <v>0</v>
      </c>
      <c r="M1188">
        <v>0</v>
      </c>
      <c r="N1188">
        <v>0</v>
      </c>
      <c r="O1188" t="s">
        <v>3303</v>
      </c>
      <c r="P1188">
        <v>30323</v>
      </c>
    </row>
    <row r="1189" spans="1:16" x14ac:dyDescent="0.35">
      <c r="A1189" t="s">
        <v>4491</v>
      </c>
      <c r="B1189" t="s">
        <v>3303</v>
      </c>
      <c r="C1189" t="s">
        <v>3304</v>
      </c>
      <c r="D1189">
        <v>20307</v>
      </c>
      <c r="E1189">
        <v>0</v>
      </c>
      <c r="F1189">
        <v>0</v>
      </c>
      <c r="G1189">
        <v>20307</v>
      </c>
      <c r="H1189">
        <v>1.04</v>
      </c>
      <c r="I1189">
        <v>21119</v>
      </c>
      <c r="J1189">
        <v>0</v>
      </c>
      <c r="K1189">
        <v>21119</v>
      </c>
      <c r="L1189">
        <v>0</v>
      </c>
      <c r="M1189">
        <v>0</v>
      </c>
      <c r="N1189">
        <v>0</v>
      </c>
      <c r="O1189" t="s">
        <v>3303</v>
      </c>
      <c r="P1189">
        <v>21119</v>
      </c>
    </row>
    <row r="1190" spans="1:16" x14ac:dyDescent="0.35">
      <c r="A1190" t="s">
        <v>4492</v>
      </c>
      <c r="B1190" t="s">
        <v>3303</v>
      </c>
      <c r="C1190" t="s">
        <v>3304</v>
      </c>
      <c r="D1190">
        <v>37544</v>
      </c>
      <c r="E1190">
        <v>0</v>
      </c>
      <c r="F1190">
        <v>0</v>
      </c>
      <c r="G1190">
        <v>37544</v>
      </c>
      <c r="H1190">
        <v>1.04</v>
      </c>
      <c r="I1190">
        <v>39046</v>
      </c>
      <c r="J1190">
        <v>0</v>
      </c>
      <c r="K1190">
        <v>39046</v>
      </c>
      <c r="L1190">
        <v>0</v>
      </c>
      <c r="M1190">
        <v>0</v>
      </c>
      <c r="N1190">
        <v>0</v>
      </c>
      <c r="O1190" t="s">
        <v>3303</v>
      </c>
      <c r="P1190">
        <v>39046</v>
      </c>
    </row>
    <row r="1191" spans="1:16" x14ac:dyDescent="0.35">
      <c r="A1191" t="s">
        <v>4493</v>
      </c>
      <c r="B1191" t="s">
        <v>3303</v>
      </c>
      <c r="C1191" t="s">
        <v>3304</v>
      </c>
      <c r="D1191">
        <v>19101</v>
      </c>
      <c r="E1191">
        <v>0</v>
      </c>
      <c r="F1191">
        <v>0</v>
      </c>
      <c r="G1191">
        <v>19101</v>
      </c>
      <c r="H1191">
        <v>1.04</v>
      </c>
      <c r="I1191">
        <v>19865</v>
      </c>
      <c r="J1191">
        <v>0</v>
      </c>
      <c r="K1191">
        <v>19865</v>
      </c>
      <c r="L1191">
        <v>0</v>
      </c>
      <c r="M1191">
        <v>0</v>
      </c>
      <c r="N1191">
        <v>0</v>
      </c>
      <c r="O1191" t="s">
        <v>3303</v>
      </c>
      <c r="P1191">
        <v>19865</v>
      </c>
    </row>
    <row r="1192" spans="1:16" x14ac:dyDescent="0.35">
      <c r="A1192" t="s">
        <v>4494</v>
      </c>
      <c r="B1192" t="s">
        <v>3303</v>
      </c>
      <c r="C1192" t="s">
        <v>3304</v>
      </c>
      <c r="D1192">
        <v>18629</v>
      </c>
      <c r="E1192">
        <v>0</v>
      </c>
      <c r="F1192">
        <v>0</v>
      </c>
      <c r="G1192">
        <v>18629</v>
      </c>
      <c r="H1192">
        <v>1.04</v>
      </c>
      <c r="I1192">
        <v>19374</v>
      </c>
      <c r="J1192">
        <v>0</v>
      </c>
      <c r="K1192">
        <v>19374</v>
      </c>
      <c r="L1192">
        <v>0</v>
      </c>
      <c r="M1192">
        <v>0</v>
      </c>
      <c r="N1192">
        <v>0</v>
      </c>
      <c r="O1192" t="s">
        <v>3303</v>
      </c>
      <c r="P1192">
        <v>19374</v>
      </c>
    </row>
    <row r="1193" spans="1:16" x14ac:dyDescent="0.35">
      <c r="A1193" t="s">
        <v>4495</v>
      </c>
      <c r="B1193" t="s">
        <v>3303</v>
      </c>
      <c r="C1193" t="s">
        <v>3304</v>
      </c>
      <c r="D1193">
        <v>28918</v>
      </c>
      <c r="E1193">
        <v>0</v>
      </c>
      <c r="F1193">
        <v>0</v>
      </c>
      <c r="G1193">
        <v>28918</v>
      </c>
      <c r="H1193">
        <v>1.04</v>
      </c>
      <c r="I1193">
        <v>30075</v>
      </c>
      <c r="J1193">
        <v>0</v>
      </c>
      <c r="K1193">
        <v>30075</v>
      </c>
      <c r="L1193">
        <v>0</v>
      </c>
      <c r="M1193">
        <v>0</v>
      </c>
      <c r="N1193">
        <v>0</v>
      </c>
      <c r="O1193" t="s">
        <v>3303</v>
      </c>
      <c r="P1193">
        <v>30075</v>
      </c>
    </row>
    <row r="1194" spans="1:16" x14ac:dyDescent="0.35">
      <c r="A1194" t="s">
        <v>4496</v>
      </c>
      <c r="B1194" t="s">
        <v>3303</v>
      </c>
      <c r="C1194" t="s">
        <v>3304</v>
      </c>
      <c r="D1194">
        <v>23695</v>
      </c>
      <c r="E1194">
        <v>0</v>
      </c>
      <c r="F1194">
        <v>0</v>
      </c>
      <c r="G1194">
        <v>23695</v>
      </c>
      <c r="H1194">
        <v>1.04</v>
      </c>
      <c r="I1194">
        <v>24643</v>
      </c>
      <c r="J1194">
        <v>0</v>
      </c>
      <c r="K1194">
        <v>24643</v>
      </c>
      <c r="L1194">
        <v>0</v>
      </c>
      <c r="M1194">
        <v>0</v>
      </c>
      <c r="N1194">
        <v>0</v>
      </c>
      <c r="O1194" t="s">
        <v>3303</v>
      </c>
      <c r="P1194">
        <v>24643</v>
      </c>
    </row>
    <row r="1195" spans="1:16" x14ac:dyDescent="0.35">
      <c r="A1195" t="s">
        <v>4497</v>
      </c>
      <c r="B1195" t="s">
        <v>3303</v>
      </c>
      <c r="C1195" t="s">
        <v>3304</v>
      </c>
      <c r="D1195">
        <v>13015</v>
      </c>
      <c r="E1195">
        <v>0</v>
      </c>
      <c r="F1195">
        <v>0</v>
      </c>
      <c r="G1195">
        <v>13015</v>
      </c>
      <c r="H1195">
        <v>1.04</v>
      </c>
      <c r="I1195">
        <v>13536</v>
      </c>
      <c r="J1195">
        <v>0</v>
      </c>
      <c r="K1195">
        <v>13536</v>
      </c>
      <c r="L1195">
        <v>0</v>
      </c>
      <c r="M1195">
        <v>0</v>
      </c>
      <c r="N1195">
        <v>0</v>
      </c>
      <c r="O1195" t="s">
        <v>3303</v>
      </c>
      <c r="P1195">
        <v>13536</v>
      </c>
    </row>
    <row r="1196" spans="1:16" x14ac:dyDescent="0.35">
      <c r="A1196" t="s">
        <v>4498</v>
      </c>
      <c r="B1196" t="s">
        <v>3303</v>
      </c>
      <c r="C1196" t="s">
        <v>3304</v>
      </c>
      <c r="D1196">
        <v>195288</v>
      </c>
      <c r="E1196">
        <v>0</v>
      </c>
      <c r="F1196">
        <v>0</v>
      </c>
      <c r="G1196">
        <v>195288</v>
      </c>
      <c r="H1196">
        <v>1.04</v>
      </c>
      <c r="I1196">
        <v>203100</v>
      </c>
      <c r="J1196">
        <v>0</v>
      </c>
      <c r="K1196">
        <v>203100</v>
      </c>
      <c r="L1196">
        <v>0</v>
      </c>
      <c r="M1196">
        <v>0</v>
      </c>
      <c r="N1196">
        <v>0</v>
      </c>
      <c r="O1196" t="s">
        <v>3303</v>
      </c>
      <c r="P1196">
        <v>203100</v>
      </c>
    </row>
    <row r="1197" spans="1:16" x14ac:dyDescent="0.35">
      <c r="A1197" t="s">
        <v>4499</v>
      </c>
      <c r="B1197" t="s">
        <v>3303</v>
      </c>
      <c r="C1197" t="s">
        <v>3304</v>
      </c>
      <c r="D1197">
        <v>58029</v>
      </c>
      <c r="E1197">
        <v>0</v>
      </c>
      <c r="F1197">
        <v>0</v>
      </c>
      <c r="G1197">
        <v>58029</v>
      </c>
      <c r="H1197">
        <v>1.04</v>
      </c>
      <c r="I1197">
        <v>60350</v>
      </c>
      <c r="J1197">
        <v>0</v>
      </c>
      <c r="K1197">
        <v>60350</v>
      </c>
      <c r="L1197">
        <v>0</v>
      </c>
      <c r="M1197">
        <v>0</v>
      </c>
      <c r="N1197">
        <v>0</v>
      </c>
      <c r="O1197" t="s">
        <v>3303</v>
      </c>
      <c r="P1197">
        <v>60350</v>
      </c>
    </row>
    <row r="1198" spans="1:16" x14ac:dyDescent="0.35">
      <c r="A1198" t="s">
        <v>4500</v>
      </c>
      <c r="B1198" t="s">
        <v>3303</v>
      </c>
      <c r="C1198" t="s">
        <v>3304</v>
      </c>
      <c r="D1198">
        <v>10296322</v>
      </c>
      <c r="E1198">
        <v>0</v>
      </c>
      <c r="F1198">
        <v>0</v>
      </c>
      <c r="G1198">
        <v>10296322</v>
      </c>
      <c r="H1198">
        <v>1.04</v>
      </c>
      <c r="I1198">
        <v>10708175</v>
      </c>
      <c r="J1198">
        <v>0</v>
      </c>
      <c r="K1198">
        <v>10708175</v>
      </c>
      <c r="L1198">
        <v>189219</v>
      </c>
      <c r="M1198">
        <v>0</v>
      </c>
      <c r="N1198">
        <v>0</v>
      </c>
      <c r="O1198" t="s">
        <v>3303</v>
      </c>
      <c r="P1198">
        <v>10897394</v>
      </c>
    </row>
    <row r="1199" spans="1:16" x14ac:dyDescent="0.35">
      <c r="A1199" t="s">
        <v>4501</v>
      </c>
      <c r="B1199" t="s">
        <v>1041</v>
      </c>
      <c r="C1199" t="s">
        <v>3376</v>
      </c>
      <c r="D1199" t="s">
        <v>3303</v>
      </c>
      <c r="E1199" t="s">
        <v>3303</v>
      </c>
      <c r="F1199" t="s">
        <v>3303</v>
      </c>
      <c r="G1199" t="s">
        <v>3303</v>
      </c>
      <c r="H1199">
        <v>1.04</v>
      </c>
      <c r="I1199" t="s">
        <v>3303</v>
      </c>
      <c r="J1199" t="s">
        <v>3303</v>
      </c>
      <c r="K1199">
        <v>91380</v>
      </c>
      <c r="L1199" t="s">
        <v>3303</v>
      </c>
      <c r="M1199" t="s">
        <v>3303</v>
      </c>
      <c r="N1199" t="s">
        <v>3303</v>
      </c>
      <c r="O1199" t="s">
        <v>3303</v>
      </c>
      <c r="P1199">
        <v>91864</v>
      </c>
    </row>
    <row r="1200" spans="1:16" x14ac:dyDescent="0.35">
      <c r="A1200" t="s">
        <v>4502</v>
      </c>
      <c r="B1200" t="s">
        <v>3303</v>
      </c>
      <c r="C1200" t="s">
        <v>3304</v>
      </c>
      <c r="D1200">
        <v>11921</v>
      </c>
      <c r="E1200">
        <v>0</v>
      </c>
      <c r="F1200">
        <v>0</v>
      </c>
      <c r="G1200">
        <v>11921</v>
      </c>
      <c r="H1200">
        <v>1.04</v>
      </c>
      <c r="I1200">
        <v>12398</v>
      </c>
      <c r="J1200">
        <v>0</v>
      </c>
      <c r="K1200">
        <v>12398</v>
      </c>
      <c r="L1200">
        <v>0</v>
      </c>
      <c r="M1200">
        <v>0</v>
      </c>
      <c r="N1200">
        <v>0</v>
      </c>
      <c r="O1200" t="s">
        <v>3303</v>
      </c>
      <c r="P1200">
        <v>12398</v>
      </c>
    </row>
    <row r="1201" spans="1:16" x14ac:dyDescent="0.35">
      <c r="A1201" t="s">
        <v>4503</v>
      </c>
      <c r="B1201" t="s">
        <v>3303</v>
      </c>
      <c r="C1201" t="s">
        <v>3304</v>
      </c>
      <c r="D1201">
        <v>6136</v>
      </c>
      <c r="E1201">
        <v>0</v>
      </c>
      <c r="F1201">
        <v>0</v>
      </c>
      <c r="G1201">
        <v>6136</v>
      </c>
      <c r="H1201">
        <v>1.04</v>
      </c>
      <c r="I1201">
        <v>6381</v>
      </c>
      <c r="J1201">
        <v>0</v>
      </c>
      <c r="K1201">
        <v>6381</v>
      </c>
      <c r="L1201">
        <v>0</v>
      </c>
      <c r="M1201">
        <v>0</v>
      </c>
      <c r="N1201">
        <v>0</v>
      </c>
      <c r="O1201" t="s">
        <v>3303</v>
      </c>
      <c r="P1201">
        <v>6381</v>
      </c>
    </row>
    <row r="1202" spans="1:16" x14ac:dyDescent="0.35">
      <c r="A1202" t="s">
        <v>4504</v>
      </c>
      <c r="B1202" t="s">
        <v>3303</v>
      </c>
      <c r="C1202" t="s">
        <v>3304</v>
      </c>
      <c r="D1202">
        <v>52413</v>
      </c>
      <c r="E1202">
        <v>0</v>
      </c>
      <c r="F1202">
        <v>0</v>
      </c>
      <c r="G1202">
        <v>52413</v>
      </c>
      <c r="H1202">
        <v>1.04</v>
      </c>
      <c r="I1202">
        <v>54510</v>
      </c>
      <c r="J1202">
        <v>0</v>
      </c>
      <c r="K1202">
        <v>54510</v>
      </c>
      <c r="L1202">
        <v>0</v>
      </c>
      <c r="M1202">
        <v>0</v>
      </c>
      <c r="N1202">
        <v>0</v>
      </c>
      <c r="O1202" t="s">
        <v>3303</v>
      </c>
      <c r="P1202">
        <v>54510</v>
      </c>
    </row>
    <row r="1203" spans="1:16" x14ac:dyDescent="0.35">
      <c r="A1203" t="s">
        <v>4505</v>
      </c>
      <c r="B1203" t="s">
        <v>3303</v>
      </c>
      <c r="C1203" t="s">
        <v>3304</v>
      </c>
      <c r="D1203">
        <v>13060</v>
      </c>
      <c r="E1203">
        <v>0</v>
      </c>
      <c r="F1203">
        <v>0</v>
      </c>
      <c r="G1203">
        <v>13060</v>
      </c>
      <c r="H1203">
        <v>1.04</v>
      </c>
      <c r="I1203">
        <v>13582</v>
      </c>
      <c r="J1203">
        <v>0</v>
      </c>
      <c r="K1203">
        <v>13582</v>
      </c>
      <c r="L1203">
        <v>0</v>
      </c>
      <c r="M1203">
        <v>0</v>
      </c>
      <c r="N1203">
        <v>0</v>
      </c>
      <c r="O1203" t="s">
        <v>3303</v>
      </c>
      <c r="P1203">
        <v>13582</v>
      </c>
    </row>
    <row r="1204" spans="1:16" x14ac:dyDescent="0.35">
      <c r="A1204" t="s">
        <v>4506</v>
      </c>
      <c r="B1204" t="s">
        <v>3303</v>
      </c>
      <c r="C1204" t="s">
        <v>3304</v>
      </c>
      <c r="D1204">
        <v>50908</v>
      </c>
      <c r="E1204">
        <v>0</v>
      </c>
      <c r="F1204">
        <v>0</v>
      </c>
      <c r="G1204">
        <v>50908</v>
      </c>
      <c r="H1204">
        <v>1.04</v>
      </c>
      <c r="I1204">
        <v>52944</v>
      </c>
      <c r="J1204">
        <v>0</v>
      </c>
      <c r="K1204">
        <v>52944</v>
      </c>
      <c r="L1204">
        <v>0</v>
      </c>
      <c r="M1204">
        <v>0</v>
      </c>
      <c r="N1204">
        <v>0</v>
      </c>
      <c r="O1204" t="s">
        <v>3303</v>
      </c>
      <c r="P1204">
        <v>52944</v>
      </c>
    </row>
    <row r="1205" spans="1:16" x14ac:dyDescent="0.35">
      <c r="A1205" t="s">
        <v>4507</v>
      </c>
      <c r="B1205" t="s">
        <v>3303</v>
      </c>
      <c r="C1205" t="s">
        <v>3304</v>
      </c>
      <c r="D1205">
        <v>565407</v>
      </c>
      <c r="E1205">
        <v>0</v>
      </c>
      <c r="F1205">
        <v>0</v>
      </c>
      <c r="G1205">
        <v>565407</v>
      </c>
      <c r="H1205">
        <v>1.04</v>
      </c>
      <c r="I1205">
        <v>588023</v>
      </c>
      <c r="J1205">
        <v>0</v>
      </c>
      <c r="K1205">
        <v>588023</v>
      </c>
      <c r="L1205">
        <v>27018</v>
      </c>
      <c r="M1205">
        <v>0</v>
      </c>
      <c r="N1205">
        <v>0</v>
      </c>
      <c r="O1205" t="s">
        <v>3303</v>
      </c>
      <c r="P1205">
        <v>615041</v>
      </c>
    </row>
    <row r="1206" spans="1:16" x14ac:dyDescent="0.35">
      <c r="A1206" t="s">
        <v>4508</v>
      </c>
      <c r="B1206" t="s">
        <v>3303</v>
      </c>
      <c r="C1206" t="s">
        <v>3304</v>
      </c>
      <c r="D1206">
        <v>50427</v>
      </c>
      <c r="E1206">
        <v>0</v>
      </c>
      <c r="F1206">
        <v>0</v>
      </c>
      <c r="G1206">
        <v>50427</v>
      </c>
      <c r="H1206">
        <v>1.04</v>
      </c>
      <c r="I1206">
        <v>52444</v>
      </c>
      <c r="J1206">
        <v>0</v>
      </c>
      <c r="K1206">
        <v>52444</v>
      </c>
      <c r="L1206">
        <v>0</v>
      </c>
      <c r="M1206">
        <v>0</v>
      </c>
      <c r="N1206">
        <v>0</v>
      </c>
      <c r="O1206" t="s">
        <v>3303</v>
      </c>
      <c r="P1206">
        <v>52444</v>
      </c>
    </row>
    <row r="1207" spans="1:16" x14ac:dyDescent="0.35">
      <c r="A1207" t="s">
        <v>4509</v>
      </c>
      <c r="B1207" t="s">
        <v>3303</v>
      </c>
      <c r="C1207" t="s">
        <v>3304</v>
      </c>
      <c r="D1207">
        <v>582711</v>
      </c>
      <c r="E1207">
        <v>0</v>
      </c>
      <c r="F1207">
        <v>0</v>
      </c>
      <c r="G1207">
        <v>582711</v>
      </c>
      <c r="H1207">
        <v>1.04</v>
      </c>
      <c r="I1207">
        <v>606019</v>
      </c>
      <c r="J1207">
        <v>0</v>
      </c>
      <c r="K1207">
        <v>606019</v>
      </c>
      <c r="L1207">
        <v>20447</v>
      </c>
      <c r="M1207">
        <v>0</v>
      </c>
      <c r="N1207">
        <v>0</v>
      </c>
      <c r="O1207" t="s">
        <v>3303</v>
      </c>
      <c r="P1207">
        <v>626466</v>
      </c>
    </row>
    <row r="1208" spans="1:16" x14ac:dyDescent="0.35">
      <c r="A1208" t="s">
        <v>4510</v>
      </c>
      <c r="B1208" t="s">
        <v>3303</v>
      </c>
      <c r="C1208" t="s">
        <v>3304</v>
      </c>
      <c r="D1208">
        <v>40940</v>
      </c>
      <c r="E1208">
        <v>0</v>
      </c>
      <c r="F1208">
        <v>0</v>
      </c>
      <c r="G1208">
        <v>40940</v>
      </c>
      <c r="H1208">
        <v>1.04</v>
      </c>
      <c r="I1208">
        <v>42578</v>
      </c>
      <c r="J1208">
        <v>0</v>
      </c>
      <c r="K1208">
        <v>42578</v>
      </c>
      <c r="L1208">
        <v>649</v>
      </c>
      <c r="M1208">
        <v>0</v>
      </c>
      <c r="N1208">
        <v>0</v>
      </c>
      <c r="O1208" t="s">
        <v>3303</v>
      </c>
      <c r="P1208">
        <v>43227</v>
      </c>
    </row>
    <row r="1209" spans="1:16" x14ac:dyDescent="0.35">
      <c r="A1209" t="s">
        <v>4511</v>
      </c>
      <c r="B1209" t="s">
        <v>3303</v>
      </c>
      <c r="C1209" t="s">
        <v>3304</v>
      </c>
      <c r="D1209">
        <v>10994</v>
      </c>
      <c r="E1209">
        <v>0</v>
      </c>
      <c r="F1209">
        <v>0</v>
      </c>
      <c r="G1209">
        <v>10994</v>
      </c>
      <c r="H1209">
        <v>1.04</v>
      </c>
      <c r="I1209">
        <v>11434</v>
      </c>
      <c r="J1209">
        <v>0</v>
      </c>
      <c r="K1209">
        <v>11434</v>
      </c>
      <c r="L1209">
        <v>0</v>
      </c>
      <c r="M1209">
        <v>0</v>
      </c>
      <c r="N1209">
        <v>0</v>
      </c>
      <c r="O1209" t="s">
        <v>3303</v>
      </c>
      <c r="P1209">
        <v>11434</v>
      </c>
    </row>
    <row r="1210" spans="1:16" x14ac:dyDescent="0.35">
      <c r="A1210" t="s">
        <v>4512</v>
      </c>
      <c r="B1210" t="s">
        <v>3303</v>
      </c>
      <c r="C1210" t="s">
        <v>3304</v>
      </c>
      <c r="D1210">
        <v>105336</v>
      </c>
      <c r="E1210">
        <v>0</v>
      </c>
      <c r="F1210">
        <v>0</v>
      </c>
      <c r="G1210">
        <v>105336</v>
      </c>
      <c r="H1210">
        <v>1.04</v>
      </c>
      <c r="I1210">
        <v>109549</v>
      </c>
      <c r="J1210">
        <v>0</v>
      </c>
      <c r="K1210">
        <v>109549</v>
      </c>
      <c r="L1210">
        <v>12406</v>
      </c>
      <c r="M1210">
        <v>0</v>
      </c>
      <c r="N1210">
        <v>0</v>
      </c>
      <c r="O1210" t="s">
        <v>3303</v>
      </c>
      <c r="P1210">
        <v>121955</v>
      </c>
    </row>
    <row r="1211" spans="1:16" x14ac:dyDescent="0.35">
      <c r="A1211" t="s">
        <v>4513</v>
      </c>
      <c r="B1211" t="s">
        <v>3303</v>
      </c>
      <c r="C1211" t="s">
        <v>3304</v>
      </c>
      <c r="D1211">
        <v>20899</v>
      </c>
      <c r="E1211">
        <v>0</v>
      </c>
      <c r="F1211">
        <v>0</v>
      </c>
      <c r="G1211">
        <v>20899</v>
      </c>
      <c r="H1211">
        <v>1.04</v>
      </c>
      <c r="I1211">
        <v>21735</v>
      </c>
      <c r="J1211">
        <v>0</v>
      </c>
      <c r="K1211">
        <v>21735</v>
      </c>
      <c r="L1211">
        <v>0</v>
      </c>
      <c r="M1211">
        <v>0</v>
      </c>
      <c r="N1211">
        <v>0</v>
      </c>
      <c r="O1211" t="s">
        <v>3303</v>
      </c>
      <c r="P1211">
        <v>21735</v>
      </c>
    </row>
    <row r="1212" spans="1:16" x14ac:dyDescent="0.35">
      <c r="A1212" t="s">
        <v>4514</v>
      </c>
      <c r="B1212" t="s">
        <v>3303</v>
      </c>
      <c r="C1212" t="s">
        <v>3304</v>
      </c>
      <c r="D1212">
        <v>29145</v>
      </c>
      <c r="E1212">
        <v>0</v>
      </c>
      <c r="F1212">
        <v>0</v>
      </c>
      <c r="G1212">
        <v>29145</v>
      </c>
      <c r="H1212">
        <v>1.04</v>
      </c>
      <c r="I1212">
        <v>30311</v>
      </c>
      <c r="J1212">
        <v>0</v>
      </c>
      <c r="K1212">
        <v>30311</v>
      </c>
      <c r="L1212">
        <v>851</v>
      </c>
      <c r="M1212">
        <v>0</v>
      </c>
      <c r="N1212">
        <v>0</v>
      </c>
      <c r="O1212" t="s">
        <v>3303</v>
      </c>
      <c r="P1212">
        <v>31162</v>
      </c>
    </row>
    <row r="1213" spans="1:16" x14ac:dyDescent="0.35">
      <c r="A1213" t="s">
        <v>4515</v>
      </c>
      <c r="B1213" t="s">
        <v>3303</v>
      </c>
      <c r="C1213" t="s">
        <v>3304</v>
      </c>
      <c r="D1213">
        <v>33488</v>
      </c>
      <c r="E1213">
        <v>0</v>
      </c>
      <c r="F1213">
        <v>0</v>
      </c>
      <c r="G1213">
        <v>33488</v>
      </c>
      <c r="H1213">
        <v>1.04</v>
      </c>
      <c r="I1213">
        <v>34828</v>
      </c>
      <c r="J1213">
        <v>0</v>
      </c>
      <c r="K1213">
        <v>34828</v>
      </c>
      <c r="L1213">
        <v>1586</v>
      </c>
      <c r="M1213">
        <v>0</v>
      </c>
      <c r="N1213">
        <v>0</v>
      </c>
      <c r="O1213" t="s">
        <v>3303</v>
      </c>
      <c r="P1213">
        <v>36414</v>
      </c>
    </row>
    <row r="1214" spans="1:16" x14ac:dyDescent="0.35">
      <c r="A1214" t="s">
        <v>4516</v>
      </c>
      <c r="B1214" t="s">
        <v>3303</v>
      </c>
      <c r="C1214" t="s">
        <v>3304</v>
      </c>
      <c r="D1214">
        <v>1555580</v>
      </c>
      <c r="E1214">
        <v>0</v>
      </c>
      <c r="F1214">
        <v>0</v>
      </c>
      <c r="G1214">
        <v>1555580</v>
      </c>
      <c r="H1214">
        <v>1.04</v>
      </c>
      <c r="I1214">
        <v>1617803</v>
      </c>
      <c r="J1214">
        <v>0</v>
      </c>
      <c r="K1214">
        <v>1617803</v>
      </c>
      <c r="L1214">
        <v>0</v>
      </c>
      <c r="M1214">
        <v>0</v>
      </c>
      <c r="N1214">
        <v>0</v>
      </c>
      <c r="O1214" t="s">
        <v>3303</v>
      </c>
      <c r="P1214">
        <v>1617803</v>
      </c>
    </row>
    <row r="1215" spans="1:16" x14ac:dyDescent="0.35">
      <c r="A1215" t="s">
        <v>4517</v>
      </c>
      <c r="B1215" t="s">
        <v>3303</v>
      </c>
      <c r="C1215" t="s">
        <v>3304</v>
      </c>
      <c r="D1215">
        <v>1373735</v>
      </c>
      <c r="E1215">
        <v>0</v>
      </c>
      <c r="F1215">
        <v>0</v>
      </c>
      <c r="G1215">
        <v>1373735</v>
      </c>
      <c r="H1215">
        <v>1.04</v>
      </c>
      <c r="I1215">
        <v>1428684</v>
      </c>
      <c r="J1215">
        <v>0</v>
      </c>
      <c r="K1215">
        <v>1428684</v>
      </c>
      <c r="L1215">
        <v>0</v>
      </c>
      <c r="M1215">
        <v>0</v>
      </c>
      <c r="N1215">
        <v>0</v>
      </c>
      <c r="O1215" t="s">
        <v>3303</v>
      </c>
      <c r="P1215">
        <v>1428684</v>
      </c>
    </row>
    <row r="1216" spans="1:16" x14ac:dyDescent="0.35">
      <c r="A1216" t="s">
        <v>4518</v>
      </c>
      <c r="B1216" t="s">
        <v>3303</v>
      </c>
      <c r="C1216" t="s">
        <v>3304</v>
      </c>
      <c r="D1216">
        <v>2289434</v>
      </c>
      <c r="E1216">
        <v>0</v>
      </c>
      <c r="F1216">
        <v>0</v>
      </c>
      <c r="G1216">
        <v>2289434</v>
      </c>
      <c r="H1216">
        <v>1.04</v>
      </c>
      <c r="I1216">
        <v>2381011</v>
      </c>
      <c r="J1216">
        <v>0</v>
      </c>
      <c r="K1216">
        <v>2381011</v>
      </c>
      <c r="L1216">
        <v>0</v>
      </c>
      <c r="M1216">
        <v>0</v>
      </c>
      <c r="N1216">
        <v>0</v>
      </c>
      <c r="O1216" t="s">
        <v>3303</v>
      </c>
      <c r="P1216">
        <v>2381011</v>
      </c>
    </row>
    <row r="1217" spans="1:16" x14ac:dyDescent="0.35">
      <c r="A1217" t="s">
        <v>4519</v>
      </c>
      <c r="B1217" t="s">
        <v>3303</v>
      </c>
      <c r="C1217" t="s">
        <v>3304</v>
      </c>
      <c r="D1217">
        <v>6113415</v>
      </c>
      <c r="E1217">
        <v>0</v>
      </c>
      <c r="F1217">
        <v>0</v>
      </c>
      <c r="G1217">
        <v>6113415</v>
      </c>
      <c r="H1217">
        <v>1.04</v>
      </c>
      <c r="I1217">
        <v>6357952</v>
      </c>
      <c r="J1217">
        <v>0</v>
      </c>
      <c r="K1217">
        <v>6357952</v>
      </c>
      <c r="L1217">
        <v>0</v>
      </c>
      <c r="M1217">
        <v>0</v>
      </c>
      <c r="N1217">
        <v>0</v>
      </c>
      <c r="O1217" t="s">
        <v>3303</v>
      </c>
      <c r="P1217">
        <v>6357952</v>
      </c>
    </row>
    <row r="1218" spans="1:16" x14ac:dyDescent="0.35">
      <c r="A1218" t="s">
        <v>4520</v>
      </c>
      <c r="B1218" t="s">
        <v>1180</v>
      </c>
      <c r="C1218" t="s">
        <v>3376</v>
      </c>
      <c r="D1218">
        <v>2339070</v>
      </c>
      <c r="E1218">
        <v>0</v>
      </c>
      <c r="F1218">
        <v>0</v>
      </c>
      <c r="G1218">
        <v>2339070</v>
      </c>
      <c r="H1218">
        <v>1.04</v>
      </c>
      <c r="I1218">
        <v>2432633</v>
      </c>
      <c r="J1218">
        <v>0</v>
      </c>
      <c r="K1218">
        <v>2432633</v>
      </c>
      <c r="L1218">
        <v>0</v>
      </c>
      <c r="M1218">
        <v>0</v>
      </c>
      <c r="N1218">
        <v>0</v>
      </c>
      <c r="O1218" t="s">
        <v>3303</v>
      </c>
      <c r="P1218">
        <v>2432633</v>
      </c>
    </row>
    <row r="1219" spans="1:16" x14ac:dyDescent="0.35">
      <c r="A1219" t="s">
        <v>4521</v>
      </c>
      <c r="B1219" t="s">
        <v>2489</v>
      </c>
      <c r="C1219" t="s">
        <v>3376</v>
      </c>
      <c r="D1219" t="s">
        <v>3303</v>
      </c>
      <c r="E1219" t="s">
        <v>3303</v>
      </c>
      <c r="F1219" t="s">
        <v>3303</v>
      </c>
      <c r="G1219" t="s">
        <v>3303</v>
      </c>
      <c r="H1219">
        <v>1.04</v>
      </c>
      <c r="I1219" t="s">
        <v>3303</v>
      </c>
      <c r="J1219" t="s">
        <v>3303</v>
      </c>
      <c r="K1219">
        <v>0</v>
      </c>
      <c r="L1219" t="s">
        <v>3303</v>
      </c>
      <c r="M1219" t="s">
        <v>3303</v>
      </c>
      <c r="N1219" t="s">
        <v>3303</v>
      </c>
      <c r="O1219" t="s">
        <v>3303</v>
      </c>
      <c r="P1219">
        <v>0</v>
      </c>
    </row>
    <row r="1220" spans="1:16" x14ac:dyDescent="0.35">
      <c r="A1220" t="s">
        <v>4522</v>
      </c>
      <c r="B1220" t="s">
        <v>3043</v>
      </c>
      <c r="C1220" t="s">
        <v>3376</v>
      </c>
      <c r="D1220" t="s">
        <v>3303</v>
      </c>
      <c r="E1220" t="s">
        <v>3303</v>
      </c>
      <c r="F1220" t="s">
        <v>3303</v>
      </c>
      <c r="G1220" t="s">
        <v>3303</v>
      </c>
      <c r="H1220">
        <v>1.04</v>
      </c>
      <c r="I1220" t="s">
        <v>3303</v>
      </c>
      <c r="J1220" t="s">
        <v>3303</v>
      </c>
      <c r="K1220">
        <v>0</v>
      </c>
      <c r="L1220" t="s">
        <v>3303</v>
      </c>
      <c r="M1220" t="s">
        <v>3303</v>
      </c>
      <c r="N1220" t="s">
        <v>3303</v>
      </c>
      <c r="O1220" t="s">
        <v>3303</v>
      </c>
      <c r="P1220">
        <v>0</v>
      </c>
    </row>
    <row r="1221" spans="1:16" x14ac:dyDescent="0.35">
      <c r="A1221" t="s">
        <v>4523</v>
      </c>
      <c r="B1221" t="s">
        <v>3303</v>
      </c>
      <c r="C1221" t="s">
        <v>3304</v>
      </c>
      <c r="D1221">
        <v>81534</v>
      </c>
      <c r="E1221">
        <v>0</v>
      </c>
      <c r="F1221">
        <v>0</v>
      </c>
      <c r="G1221">
        <v>81534</v>
      </c>
      <c r="H1221">
        <v>1.04</v>
      </c>
      <c r="I1221">
        <v>84795</v>
      </c>
      <c r="J1221">
        <v>0</v>
      </c>
      <c r="K1221">
        <v>84795</v>
      </c>
      <c r="L1221">
        <v>0</v>
      </c>
      <c r="M1221">
        <v>0</v>
      </c>
      <c r="N1221">
        <v>0</v>
      </c>
      <c r="O1221" t="s">
        <v>3303</v>
      </c>
      <c r="P1221">
        <v>84795</v>
      </c>
    </row>
    <row r="1222" spans="1:16" x14ac:dyDescent="0.35">
      <c r="A1222" t="s">
        <v>4524</v>
      </c>
      <c r="B1222" t="s">
        <v>3303</v>
      </c>
      <c r="C1222" t="s">
        <v>3304</v>
      </c>
      <c r="D1222">
        <v>111663</v>
      </c>
      <c r="E1222">
        <v>0</v>
      </c>
      <c r="F1222">
        <v>0</v>
      </c>
      <c r="G1222">
        <v>111663</v>
      </c>
      <c r="H1222">
        <v>1.04</v>
      </c>
      <c r="I1222">
        <v>116130</v>
      </c>
      <c r="J1222">
        <v>0</v>
      </c>
      <c r="K1222">
        <v>116130</v>
      </c>
      <c r="L1222">
        <v>0</v>
      </c>
      <c r="M1222">
        <v>0</v>
      </c>
      <c r="N1222">
        <v>0</v>
      </c>
      <c r="O1222" t="s">
        <v>3303</v>
      </c>
      <c r="P1222">
        <v>116130</v>
      </c>
    </row>
    <row r="1223" spans="1:16" x14ac:dyDescent="0.35">
      <c r="A1223" t="s">
        <v>4525</v>
      </c>
      <c r="B1223" t="s">
        <v>3303</v>
      </c>
      <c r="C1223" t="s">
        <v>3304</v>
      </c>
      <c r="D1223">
        <v>23303</v>
      </c>
      <c r="E1223">
        <v>0</v>
      </c>
      <c r="F1223">
        <v>0</v>
      </c>
      <c r="G1223">
        <v>23303</v>
      </c>
      <c r="H1223">
        <v>1.04</v>
      </c>
      <c r="I1223">
        <v>24235</v>
      </c>
      <c r="J1223">
        <v>0</v>
      </c>
      <c r="K1223">
        <v>24235</v>
      </c>
      <c r="L1223">
        <v>0</v>
      </c>
      <c r="M1223">
        <v>0</v>
      </c>
      <c r="N1223">
        <v>0</v>
      </c>
      <c r="O1223" t="s">
        <v>3303</v>
      </c>
      <c r="P1223">
        <v>24235</v>
      </c>
    </row>
    <row r="1224" spans="1:16" x14ac:dyDescent="0.35">
      <c r="A1224" t="s">
        <v>4526</v>
      </c>
      <c r="B1224" t="s">
        <v>3303</v>
      </c>
      <c r="C1224" t="s">
        <v>3304</v>
      </c>
      <c r="D1224">
        <v>1678837</v>
      </c>
      <c r="E1224">
        <v>0</v>
      </c>
      <c r="F1224">
        <v>0</v>
      </c>
      <c r="G1224">
        <v>1678837</v>
      </c>
      <c r="H1224">
        <v>1.04</v>
      </c>
      <c r="I1224">
        <v>1745990</v>
      </c>
      <c r="J1224">
        <v>0</v>
      </c>
      <c r="K1224">
        <v>1745990</v>
      </c>
      <c r="L1224">
        <v>0</v>
      </c>
      <c r="M1224">
        <v>0</v>
      </c>
      <c r="N1224">
        <v>0</v>
      </c>
      <c r="O1224" t="s">
        <v>3303</v>
      </c>
      <c r="P1224">
        <v>1745990</v>
      </c>
    </row>
    <row r="1225" spans="1:16" x14ac:dyDescent="0.35">
      <c r="A1225" t="s">
        <v>4527</v>
      </c>
      <c r="B1225" t="s">
        <v>3303</v>
      </c>
      <c r="C1225" t="s">
        <v>3304</v>
      </c>
      <c r="D1225">
        <v>0</v>
      </c>
      <c r="E1225">
        <v>0</v>
      </c>
      <c r="F1225">
        <v>0</v>
      </c>
      <c r="G1225">
        <v>0</v>
      </c>
      <c r="H1225">
        <v>1.04</v>
      </c>
      <c r="I1225">
        <v>0</v>
      </c>
      <c r="J1225">
        <v>0</v>
      </c>
      <c r="K1225">
        <v>0</v>
      </c>
      <c r="L1225">
        <v>0</v>
      </c>
      <c r="M1225">
        <v>0</v>
      </c>
      <c r="N1225">
        <v>0</v>
      </c>
      <c r="O1225" t="s">
        <v>3303</v>
      </c>
      <c r="P1225">
        <v>0</v>
      </c>
    </row>
    <row r="1226" spans="1:16" x14ac:dyDescent="0.35">
      <c r="A1226" t="s">
        <v>4528</v>
      </c>
      <c r="B1226" t="s">
        <v>3303</v>
      </c>
      <c r="C1226" t="s">
        <v>3304</v>
      </c>
      <c r="D1226">
        <v>24734777</v>
      </c>
      <c r="E1226">
        <v>0</v>
      </c>
      <c r="F1226">
        <v>0</v>
      </c>
      <c r="G1226">
        <v>24734777</v>
      </c>
      <c r="H1226">
        <v>1.04</v>
      </c>
      <c r="I1226">
        <v>25724168</v>
      </c>
      <c r="J1226">
        <v>0</v>
      </c>
      <c r="K1226">
        <v>25724168</v>
      </c>
      <c r="L1226">
        <v>1496633</v>
      </c>
      <c r="M1226">
        <v>938940</v>
      </c>
      <c r="N1226">
        <v>1528784</v>
      </c>
      <c r="O1226" t="s">
        <v>3303</v>
      </c>
      <c r="P1226">
        <v>29688525</v>
      </c>
    </row>
    <row r="1227" spans="1:16" x14ac:dyDescent="0.35">
      <c r="A1227" t="s">
        <v>4529</v>
      </c>
      <c r="B1227" t="s">
        <v>3303</v>
      </c>
      <c r="C1227" t="s">
        <v>3304</v>
      </c>
      <c r="D1227">
        <v>96348</v>
      </c>
      <c r="E1227">
        <v>0</v>
      </c>
      <c r="F1227">
        <v>0</v>
      </c>
      <c r="G1227">
        <v>96348</v>
      </c>
      <c r="H1227">
        <v>1.04</v>
      </c>
      <c r="I1227">
        <v>100202</v>
      </c>
      <c r="J1227">
        <v>0</v>
      </c>
      <c r="K1227">
        <v>100202</v>
      </c>
      <c r="L1227">
        <v>0</v>
      </c>
      <c r="M1227">
        <v>0</v>
      </c>
      <c r="N1227">
        <v>0</v>
      </c>
      <c r="O1227" t="s">
        <v>3303</v>
      </c>
      <c r="P1227">
        <v>100202</v>
      </c>
    </row>
    <row r="1228" spans="1:16" x14ac:dyDescent="0.35">
      <c r="A1228" t="s">
        <v>4530</v>
      </c>
      <c r="B1228" t="s">
        <v>3303</v>
      </c>
      <c r="C1228" t="s">
        <v>3304</v>
      </c>
      <c r="D1228">
        <v>2310603</v>
      </c>
      <c r="E1228">
        <v>0</v>
      </c>
      <c r="F1228">
        <v>0</v>
      </c>
      <c r="G1228">
        <v>2310603</v>
      </c>
      <c r="H1228">
        <v>1.04</v>
      </c>
      <c r="I1228">
        <v>2403027</v>
      </c>
      <c r="J1228">
        <v>0</v>
      </c>
      <c r="K1228">
        <v>2403027</v>
      </c>
      <c r="L1228">
        <v>0</v>
      </c>
      <c r="M1228">
        <v>0</v>
      </c>
      <c r="N1228">
        <v>0</v>
      </c>
      <c r="O1228" t="s">
        <v>3303</v>
      </c>
      <c r="P1228">
        <v>2403027</v>
      </c>
    </row>
    <row r="1229" spans="1:16" x14ac:dyDescent="0.35">
      <c r="A1229" t="s">
        <v>4531</v>
      </c>
      <c r="B1229" t="s">
        <v>3303</v>
      </c>
      <c r="C1229" t="s">
        <v>3304</v>
      </c>
      <c r="D1229">
        <v>51617</v>
      </c>
      <c r="E1229">
        <v>0</v>
      </c>
      <c r="F1229">
        <v>0</v>
      </c>
      <c r="G1229">
        <v>51617</v>
      </c>
      <c r="H1229">
        <v>1.04</v>
      </c>
      <c r="I1229">
        <v>53682</v>
      </c>
      <c r="J1229">
        <v>0</v>
      </c>
      <c r="K1229">
        <v>53682</v>
      </c>
      <c r="L1229">
        <v>0</v>
      </c>
      <c r="M1229">
        <v>0</v>
      </c>
      <c r="N1229">
        <v>0</v>
      </c>
      <c r="O1229" t="s">
        <v>3303</v>
      </c>
      <c r="P1229">
        <v>53682</v>
      </c>
    </row>
    <row r="1230" spans="1:16" x14ac:dyDescent="0.35">
      <c r="A1230" t="s">
        <v>4532</v>
      </c>
      <c r="B1230" t="s">
        <v>3303</v>
      </c>
      <c r="C1230" t="s">
        <v>3304</v>
      </c>
      <c r="D1230">
        <v>12017</v>
      </c>
      <c r="E1230">
        <v>0</v>
      </c>
      <c r="F1230">
        <v>0</v>
      </c>
      <c r="G1230">
        <v>12017</v>
      </c>
      <c r="H1230">
        <v>1.04</v>
      </c>
      <c r="I1230">
        <v>12498</v>
      </c>
      <c r="J1230">
        <v>0</v>
      </c>
      <c r="K1230">
        <v>12498</v>
      </c>
      <c r="L1230">
        <v>0</v>
      </c>
      <c r="M1230">
        <v>0</v>
      </c>
      <c r="N1230">
        <v>0</v>
      </c>
      <c r="O1230" t="s">
        <v>3303</v>
      </c>
      <c r="P1230">
        <v>12498</v>
      </c>
    </row>
    <row r="1231" spans="1:16" x14ac:dyDescent="0.35">
      <c r="A1231" t="s">
        <v>4533</v>
      </c>
      <c r="B1231" t="s">
        <v>3303</v>
      </c>
      <c r="C1231" t="s">
        <v>3304</v>
      </c>
      <c r="D1231">
        <v>67818</v>
      </c>
      <c r="E1231">
        <v>0</v>
      </c>
      <c r="F1231">
        <v>0</v>
      </c>
      <c r="G1231">
        <v>67818</v>
      </c>
      <c r="H1231">
        <v>1.04</v>
      </c>
      <c r="I1231">
        <v>70531</v>
      </c>
      <c r="J1231">
        <v>0</v>
      </c>
      <c r="K1231">
        <v>70531</v>
      </c>
      <c r="L1231">
        <v>0</v>
      </c>
      <c r="M1231">
        <v>0</v>
      </c>
      <c r="N1231">
        <v>0</v>
      </c>
      <c r="O1231" t="s">
        <v>3303</v>
      </c>
      <c r="P1231">
        <v>70531</v>
      </c>
    </row>
    <row r="1232" spans="1:16" x14ac:dyDescent="0.35">
      <c r="A1232" t="s">
        <v>4534</v>
      </c>
      <c r="B1232" t="s">
        <v>3303</v>
      </c>
      <c r="C1232" t="s">
        <v>3304</v>
      </c>
      <c r="D1232">
        <v>19932</v>
      </c>
      <c r="E1232">
        <v>0</v>
      </c>
      <c r="F1232">
        <v>0</v>
      </c>
      <c r="G1232">
        <v>19932</v>
      </c>
      <c r="H1232">
        <v>1.04</v>
      </c>
      <c r="I1232">
        <v>20729</v>
      </c>
      <c r="J1232">
        <v>0</v>
      </c>
      <c r="K1232">
        <v>20729</v>
      </c>
      <c r="L1232">
        <v>0</v>
      </c>
      <c r="M1232">
        <v>0</v>
      </c>
      <c r="N1232">
        <v>0</v>
      </c>
      <c r="O1232" t="s">
        <v>3303</v>
      </c>
      <c r="P1232">
        <v>20729</v>
      </c>
    </row>
    <row r="1233" spans="1:16" x14ac:dyDescent="0.35">
      <c r="A1233" t="s">
        <v>4535</v>
      </c>
      <c r="B1233" t="s">
        <v>3303</v>
      </c>
      <c r="C1233" t="s">
        <v>3304</v>
      </c>
      <c r="D1233">
        <v>87965</v>
      </c>
      <c r="E1233">
        <v>0</v>
      </c>
      <c r="F1233">
        <v>0</v>
      </c>
      <c r="G1233">
        <v>87965</v>
      </c>
      <c r="H1233">
        <v>1.04</v>
      </c>
      <c r="I1233">
        <v>91484</v>
      </c>
      <c r="J1233">
        <v>0</v>
      </c>
      <c r="K1233">
        <v>91484</v>
      </c>
      <c r="L1233">
        <v>0</v>
      </c>
      <c r="M1233">
        <v>0</v>
      </c>
      <c r="N1233">
        <v>0</v>
      </c>
      <c r="O1233" t="s">
        <v>3303</v>
      </c>
      <c r="P1233">
        <v>91484</v>
      </c>
    </row>
    <row r="1234" spans="1:16" x14ac:dyDescent="0.35">
      <c r="A1234" t="s">
        <v>4536</v>
      </c>
      <c r="B1234" t="s">
        <v>3303</v>
      </c>
      <c r="C1234" t="s">
        <v>3304</v>
      </c>
      <c r="D1234">
        <v>140741</v>
      </c>
      <c r="E1234">
        <v>0</v>
      </c>
      <c r="F1234">
        <v>0</v>
      </c>
      <c r="G1234">
        <v>140741</v>
      </c>
      <c r="H1234">
        <v>1.04</v>
      </c>
      <c r="I1234">
        <v>146371</v>
      </c>
      <c r="J1234">
        <v>0</v>
      </c>
      <c r="K1234">
        <v>146371</v>
      </c>
      <c r="L1234">
        <v>0</v>
      </c>
      <c r="M1234">
        <v>0</v>
      </c>
      <c r="N1234">
        <v>0</v>
      </c>
      <c r="O1234" t="s">
        <v>3303</v>
      </c>
      <c r="P1234">
        <v>146371</v>
      </c>
    </row>
    <row r="1235" spans="1:16" x14ac:dyDescent="0.35">
      <c r="A1235" t="s">
        <v>4537</v>
      </c>
      <c r="B1235" t="s">
        <v>3303</v>
      </c>
      <c r="C1235" t="s">
        <v>3304</v>
      </c>
      <c r="D1235">
        <v>35688</v>
      </c>
      <c r="E1235">
        <v>0</v>
      </c>
      <c r="F1235">
        <v>0</v>
      </c>
      <c r="G1235">
        <v>35688</v>
      </c>
      <c r="H1235">
        <v>1.04</v>
      </c>
      <c r="I1235">
        <v>37116</v>
      </c>
      <c r="J1235">
        <v>0</v>
      </c>
      <c r="K1235">
        <v>37116</v>
      </c>
      <c r="L1235">
        <v>0</v>
      </c>
      <c r="M1235">
        <v>0</v>
      </c>
      <c r="N1235">
        <v>0</v>
      </c>
      <c r="O1235" t="s">
        <v>3303</v>
      </c>
      <c r="P1235">
        <v>37116</v>
      </c>
    </row>
    <row r="1236" spans="1:16" x14ac:dyDescent="0.35">
      <c r="A1236" t="s">
        <v>4538</v>
      </c>
      <c r="B1236" t="s">
        <v>3303</v>
      </c>
      <c r="C1236" t="s">
        <v>3304</v>
      </c>
      <c r="D1236">
        <v>31815</v>
      </c>
      <c r="E1236">
        <v>0</v>
      </c>
      <c r="F1236">
        <v>0</v>
      </c>
      <c r="G1236">
        <v>31815</v>
      </c>
      <c r="H1236">
        <v>1.04</v>
      </c>
      <c r="I1236">
        <v>33088</v>
      </c>
      <c r="J1236">
        <v>0</v>
      </c>
      <c r="K1236">
        <v>33088</v>
      </c>
      <c r="L1236">
        <v>0</v>
      </c>
      <c r="M1236">
        <v>0</v>
      </c>
      <c r="N1236">
        <v>0</v>
      </c>
      <c r="O1236" t="s">
        <v>3303</v>
      </c>
      <c r="P1236">
        <v>33088</v>
      </c>
    </row>
    <row r="1237" spans="1:16" x14ac:dyDescent="0.35">
      <c r="A1237" t="s">
        <v>4539</v>
      </c>
      <c r="B1237" t="s">
        <v>3303</v>
      </c>
      <c r="C1237" t="s">
        <v>3304</v>
      </c>
      <c r="D1237">
        <v>38951</v>
      </c>
      <c r="E1237">
        <v>0</v>
      </c>
      <c r="F1237">
        <v>0</v>
      </c>
      <c r="G1237">
        <v>38951</v>
      </c>
      <c r="H1237">
        <v>1.04</v>
      </c>
      <c r="I1237">
        <v>40509</v>
      </c>
      <c r="J1237">
        <v>0</v>
      </c>
      <c r="K1237">
        <v>40509</v>
      </c>
      <c r="L1237">
        <v>0</v>
      </c>
      <c r="M1237">
        <v>0</v>
      </c>
      <c r="N1237">
        <v>0</v>
      </c>
      <c r="O1237" t="s">
        <v>3303</v>
      </c>
      <c r="P1237">
        <v>40509</v>
      </c>
    </row>
    <row r="1238" spans="1:16" x14ac:dyDescent="0.35">
      <c r="A1238" t="s">
        <v>4540</v>
      </c>
      <c r="B1238" t="s">
        <v>3303</v>
      </c>
      <c r="C1238" t="s">
        <v>3304</v>
      </c>
      <c r="D1238">
        <v>59997</v>
      </c>
      <c r="E1238">
        <v>0</v>
      </c>
      <c r="F1238">
        <v>0</v>
      </c>
      <c r="G1238">
        <v>59997</v>
      </c>
      <c r="H1238">
        <v>1.04</v>
      </c>
      <c r="I1238">
        <v>62397</v>
      </c>
      <c r="J1238">
        <v>0</v>
      </c>
      <c r="K1238">
        <v>62397</v>
      </c>
      <c r="L1238">
        <v>0</v>
      </c>
      <c r="M1238">
        <v>0</v>
      </c>
      <c r="N1238">
        <v>0</v>
      </c>
      <c r="O1238" t="s">
        <v>3303</v>
      </c>
      <c r="P1238">
        <v>62397</v>
      </c>
    </row>
    <row r="1239" spans="1:16" x14ac:dyDescent="0.35">
      <c r="A1239" t="s">
        <v>4541</v>
      </c>
      <c r="B1239" t="s">
        <v>3303</v>
      </c>
      <c r="C1239" t="s">
        <v>3304</v>
      </c>
      <c r="D1239">
        <v>18629</v>
      </c>
      <c r="E1239">
        <v>0</v>
      </c>
      <c r="F1239">
        <v>0</v>
      </c>
      <c r="G1239">
        <v>18629</v>
      </c>
      <c r="H1239">
        <v>1.04</v>
      </c>
      <c r="I1239">
        <v>19374</v>
      </c>
      <c r="J1239">
        <v>0</v>
      </c>
      <c r="K1239">
        <v>19374</v>
      </c>
      <c r="L1239">
        <v>0</v>
      </c>
      <c r="M1239">
        <v>0</v>
      </c>
      <c r="N1239">
        <v>0</v>
      </c>
      <c r="O1239" t="s">
        <v>3303</v>
      </c>
      <c r="P1239">
        <v>19374</v>
      </c>
    </row>
    <row r="1240" spans="1:16" x14ac:dyDescent="0.35">
      <c r="A1240" t="s">
        <v>4542</v>
      </c>
      <c r="B1240" t="s">
        <v>3303</v>
      </c>
      <c r="C1240" t="s">
        <v>3304</v>
      </c>
      <c r="D1240">
        <v>13923</v>
      </c>
      <c r="E1240">
        <v>0</v>
      </c>
      <c r="F1240">
        <v>0</v>
      </c>
      <c r="G1240">
        <v>13923</v>
      </c>
      <c r="H1240">
        <v>1.04</v>
      </c>
      <c r="I1240">
        <v>14480</v>
      </c>
      <c r="J1240">
        <v>0</v>
      </c>
      <c r="K1240">
        <v>14480</v>
      </c>
      <c r="L1240">
        <v>0</v>
      </c>
      <c r="M1240">
        <v>0</v>
      </c>
      <c r="N1240">
        <v>0</v>
      </c>
      <c r="O1240" t="s">
        <v>3303</v>
      </c>
      <c r="P1240">
        <v>14480</v>
      </c>
    </row>
    <row r="1241" spans="1:16" x14ac:dyDescent="0.35">
      <c r="A1241" t="s">
        <v>4543</v>
      </c>
      <c r="B1241" t="s">
        <v>3303</v>
      </c>
      <c r="C1241" t="s">
        <v>3304</v>
      </c>
      <c r="D1241">
        <v>32026</v>
      </c>
      <c r="E1241">
        <v>0</v>
      </c>
      <c r="F1241">
        <v>0</v>
      </c>
      <c r="G1241">
        <v>32026</v>
      </c>
      <c r="H1241">
        <v>1.04</v>
      </c>
      <c r="I1241">
        <v>33307</v>
      </c>
      <c r="J1241">
        <v>0</v>
      </c>
      <c r="K1241">
        <v>33307</v>
      </c>
      <c r="L1241">
        <v>0</v>
      </c>
      <c r="M1241">
        <v>0</v>
      </c>
      <c r="N1241">
        <v>0</v>
      </c>
      <c r="O1241" t="s">
        <v>3303</v>
      </c>
      <c r="P1241">
        <v>33307</v>
      </c>
    </row>
    <row r="1242" spans="1:16" x14ac:dyDescent="0.35">
      <c r="A1242" t="s">
        <v>4544</v>
      </c>
      <c r="B1242" t="s">
        <v>3303</v>
      </c>
      <c r="C1242" t="s">
        <v>3304</v>
      </c>
      <c r="D1242">
        <v>72379</v>
      </c>
      <c r="E1242">
        <v>0</v>
      </c>
      <c r="F1242">
        <v>0</v>
      </c>
      <c r="G1242">
        <v>72379</v>
      </c>
      <c r="H1242">
        <v>1.04</v>
      </c>
      <c r="I1242">
        <v>75274</v>
      </c>
      <c r="J1242">
        <v>0</v>
      </c>
      <c r="K1242">
        <v>75274</v>
      </c>
      <c r="L1242">
        <v>0</v>
      </c>
      <c r="M1242">
        <v>0</v>
      </c>
      <c r="N1242">
        <v>0</v>
      </c>
      <c r="O1242" t="s">
        <v>3303</v>
      </c>
      <c r="P1242">
        <v>75274</v>
      </c>
    </row>
    <row r="1243" spans="1:16" x14ac:dyDescent="0.35">
      <c r="A1243" t="s">
        <v>4545</v>
      </c>
      <c r="B1243" t="s">
        <v>3303</v>
      </c>
      <c r="C1243" t="s">
        <v>3304</v>
      </c>
      <c r="D1243">
        <v>27092</v>
      </c>
      <c r="E1243">
        <v>0</v>
      </c>
      <c r="F1243">
        <v>0</v>
      </c>
      <c r="G1243">
        <v>27092</v>
      </c>
      <c r="H1243">
        <v>1.04</v>
      </c>
      <c r="I1243">
        <v>28176</v>
      </c>
      <c r="J1243">
        <v>0</v>
      </c>
      <c r="K1243">
        <v>28176</v>
      </c>
      <c r="L1243">
        <v>0</v>
      </c>
      <c r="M1243">
        <v>0</v>
      </c>
      <c r="N1243">
        <v>0</v>
      </c>
      <c r="O1243" t="s">
        <v>3303</v>
      </c>
      <c r="P1243">
        <v>28176</v>
      </c>
    </row>
    <row r="1244" spans="1:16" x14ac:dyDescent="0.35">
      <c r="A1244" t="s">
        <v>4546</v>
      </c>
      <c r="B1244" t="s">
        <v>3303</v>
      </c>
      <c r="C1244" t="s">
        <v>3304</v>
      </c>
      <c r="D1244">
        <v>23998</v>
      </c>
      <c r="E1244">
        <v>0</v>
      </c>
      <c r="F1244">
        <v>0</v>
      </c>
      <c r="G1244">
        <v>23998</v>
      </c>
      <c r="H1244">
        <v>1.04</v>
      </c>
      <c r="I1244">
        <v>24958</v>
      </c>
      <c r="J1244">
        <v>0</v>
      </c>
      <c r="K1244">
        <v>24958</v>
      </c>
      <c r="L1244">
        <v>0</v>
      </c>
      <c r="M1244">
        <v>0</v>
      </c>
      <c r="N1244">
        <v>0</v>
      </c>
      <c r="O1244" t="s">
        <v>3303</v>
      </c>
      <c r="P1244">
        <v>24958</v>
      </c>
    </row>
    <row r="1245" spans="1:16" x14ac:dyDescent="0.35">
      <c r="A1245" t="s">
        <v>4547</v>
      </c>
      <c r="B1245" t="s">
        <v>3303</v>
      </c>
      <c r="C1245" t="s">
        <v>3304</v>
      </c>
      <c r="D1245">
        <v>136885</v>
      </c>
      <c r="E1245">
        <v>0</v>
      </c>
      <c r="F1245">
        <v>0</v>
      </c>
      <c r="G1245">
        <v>136885</v>
      </c>
      <c r="H1245">
        <v>1.04</v>
      </c>
      <c r="I1245">
        <v>142360</v>
      </c>
      <c r="J1245">
        <v>0</v>
      </c>
      <c r="K1245">
        <v>142360</v>
      </c>
      <c r="L1245">
        <v>0</v>
      </c>
      <c r="M1245">
        <v>0</v>
      </c>
      <c r="N1245">
        <v>0</v>
      </c>
      <c r="O1245" t="s">
        <v>3303</v>
      </c>
      <c r="P1245">
        <v>142360</v>
      </c>
    </row>
    <row r="1246" spans="1:16" x14ac:dyDescent="0.35">
      <c r="A1246" t="s">
        <v>4548</v>
      </c>
      <c r="B1246" t="s">
        <v>3303</v>
      </c>
      <c r="C1246" t="s">
        <v>3304</v>
      </c>
      <c r="D1246">
        <v>85093</v>
      </c>
      <c r="E1246">
        <v>0</v>
      </c>
      <c r="F1246">
        <v>0</v>
      </c>
      <c r="G1246">
        <v>85093</v>
      </c>
      <c r="H1246">
        <v>1.04</v>
      </c>
      <c r="I1246">
        <v>88497</v>
      </c>
      <c r="J1246">
        <v>0</v>
      </c>
      <c r="K1246">
        <v>88497</v>
      </c>
      <c r="L1246">
        <v>0</v>
      </c>
      <c r="M1246">
        <v>0</v>
      </c>
      <c r="N1246">
        <v>0</v>
      </c>
      <c r="O1246" t="s">
        <v>3303</v>
      </c>
      <c r="P1246">
        <v>88497</v>
      </c>
    </row>
    <row r="1247" spans="1:16" x14ac:dyDescent="0.35">
      <c r="A1247" t="s">
        <v>4549</v>
      </c>
      <c r="B1247" t="s">
        <v>3303</v>
      </c>
      <c r="C1247" t="s">
        <v>3304</v>
      </c>
      <c r="D1247">
        <v>22689</v>
      </c>
      <c r="E1247">
        <v>0</v>
      </c>
      <c r="F1247">
        <v>0</v>
      </c>
      <c r="G1247">
        <v>22689</v>
      </c>
      <c r="H1247">
        <v>1.04</v>
      </c>
      <c r="I1247">
        <v>23597</v>
      </c>
      <c r="J1247">
        <v>0</v>
      </c>
      <c r="K1247">
        <v>23597</v>
      </c>
      <c r="L1247">
        <v>0</v>
      </c>
      <c r="M1247">
        <v>0</v>
      </c>
      <c r="N1247">
        <v>0</v>
      </c>
      <c r="O1247" t="s">
        <v>3303</v>
      </c>
      <c r="P1247">
        <v>23597</v>
      </c>
    </row>
    <row r="1248" spans="1:16" x14ac:dyDescent="0.35">
      <c r="A1248" t="s">
        <v>4550</v>
      </c>
      <c r="B1248" t="s">
        <v>3303</v>
      </c>
      <c r="C1248" t="s">
        <v>3304</v>
      </c>
      <c r="D1248">
        <v>27050</v>
      </c>
      <c r="E1248">
        <v>0</v>
      </c>
      <c r="F1248">
        <v>0</v>
      </c>
      <c r="G1248">
        <v>27050</v>
      </c>
      <c r="H1248">
        <v>1.04</v>
      </c>
      <c r="I1248">
        <v>28132</v>
      </c>
      <c r="J1248">
        <v>0</v>
      </c>
      <c r="K1248">
        <v>28132</v>
      </c>
      <c r="L1248">
        <v>0</v>
      </c>
      <c r="M1248">
        <v>0</v>
      </c>
      <c r="N1248">
        <v>0</v>
      </c>
      <c r="O1248" t="s">
        <v>3303</v>
      </c>
      <c r="P1248">
        <v>28132</v>
      </c>
    </row>
    <row r="1249" spans="1:16" x14ac:dyDescent="0.35">
      <c r="A1249" t="s">
        <v>4551</v>
      </c>
      <c r="B1249" t="s">
        <v>3303</v>
      </c>
      <c r="C1249" t="s">
        <v>3304</v>
      </c>
      <c r="D1249">
        <v>60726566</v>
      </c>
      <c r="E1249">
        <v>0</v>
      </c>
      <c r="F1249">
        <v>0</v>
      </c>
      <c r="G1249">
        <v>60726566</v>
      </c>
      <c r="H1249">
        <v>1.04</v>
      </c>
      <c r="I1249">
        <v>63155629</v>
      </c>
      <c r="J1249">
        <v>0</v>
      </c>
      <c r="K1249">
        <v>63155629</v>
      </c>
      <c r="L1249">
        <v>0</v>
      </c>
      <c r="M1249">
        <v>0</v>
      </c>
      <c r="N1249">
        <v>0</v>
      </c>
      <c r="O1249" t="s">
        <v>3303</v>
      </c>
      <c r="P1249">
        <v>63155629</v>
      </c>
    </row>
    <row r="1250" spans="1:16" x14ac:dyDescent="0.35">
      <c r="A1250" t="s">
        <v>4552</v>
      </c>
      <c r="B1250" t="s">
        <v>3303</v>
      </c>
      <c r="C1250" t="s">
        <v>3304</v>
      </c>
      <c r="D1250">
        <v>623176</v>
      </c>
      <c r="E1250">
        <v>0</v>
      </c>
      <c r="F1250">
        <v>0</v>
      </c>
      <c r="G1250">
        <v>623176</v>
      </c>
      <c r="H1250">
        <v>1.04</v>
      </c>
      <c r="I1250">
        <v>648103</v>
      </c>
      <c r="J1250">
        <v>0</v>
      </c>
      <c r="K1250">
        <v>648103</v>
      </c>
      <c r="L1250">
        <v>35071</v>
      </c>
      <c r="M1250">
        <v>0</v>
      </c>
      <c r="N1250">
        <v>0</v>
      </c>
      <c r="O1250" t="s">
        <v>3303</v>
      </c>
      <c r="P1250">
        <v>683174</v>
      </c>
    </row>
    <row r="1251" spans="1:16" x14ac:dyDescent="0.35">
      <c r="A1251" t="s">
        <v>4553</v>
      </c>
      <c r="B1251" t="s">
        <v>3303</v>
      </c>
      <c r="C1251" t="s">
        <v>3304</v>
      </c>
      <c r="D1251">
        <v>371929</v>
      </c>
      <c r="E1251">
        <v>0</v>
      </c>
      <c r="F1251">
        <v>0</v>
      </c>
      <c r="G1251">
        <v>371929</v>
      </c>
      <c r="H1251">
        <v>1.04</v>
      </c>
      <c r="I1251">
        <v>386806</v>
      </c>
      <c r="J1251">
        <v>0</v>
      </c>
      <c r="K1251">
        <v>386806</v>
      </c>
      <c r="L1251">
        <v>9552</v>
      </c>
      <c r="M1251">
        <v>0</v>
      </c>
      <c r="N1251">
        <v>0</v>
      </c>
      <c r="O1251" t="s">
        <v>3303</v>
      </c>
      <c r="P1251">
        <v>396358</v>
      </c>
    </row>
    <row r="1252" spans="1:16" x14ac:dyDescent="0.35">
      <c r="A1252" t="s">
        <v>4554</v>
      </c>
      <c r="B1252" t="s">
        <v>3303</v>
      </c>
      <c r="C1252" t="s">
        <v>3304</v>
      </c>
      <c r="D1252">
        <v>2149106</v>
      </c>
      <c r="E1252">
        <v>0</v>
      </c>
      <c r="F1252">
        <v>0</v>
      </c>
      <c r="G1252">
        <v>2149106</v>
      </c>
      <c r="H1252">
        <v>1.04</v>
      </c>
      <c r="I1252">
        <v>2235070</v>
      </c>
      <c r="J1252">
        <v>0</v>
      </c>
      <c r="K1252">
        <v>2235070</v>
      </c>
      <c r="L1252">
        <v>0</v>
      </c>
      <c r="M1252">
        <v>0</v>
      </c>
      <c r="N1252">
        <v>0</v>
      </c>
      <c r="O1252" t="s">
        <v>3303</v>
      </c>
      <c r="P1252">
        <v>2235070</v>
      </c>
    </row>
    <row r="1253" spans="1:16" x14ac:dyDescent="0.35">
      <c r="A1253" t="s">
        <v>4555</v>
      </c>
      <c r="B1253" t="s">
        <v>3303</v>
      </c>
      <c r="C1253" t="s">
        <v>3304</v>
      </c>
      <c r="D1253">
        <v>4529869</v>
      </c>
      <c r="E1253">
        <v>0</v>
      </c>
      <c r="F1253">
        <v>0</v>
      </c>
      <c r="G1253">
        <v>4529869</v>
      </c>
      <c r="H1253">
        <v>1.04</v>
      </c>
      <c r="I1253">
        <v>4711064</v>
      </c>
      <c r="J1253">
        <v>0</v>
      </c>
      <c r="K1253">
        <v>4711064</v>
      </c>
      <c r="L1253">
        <v>0</v>
      </c>
      <c r="M1253">
        <v>0</v>
      </c>
      <c r="N1253">
        <v>0</v>
      </c>
      <c r="O1253" t="s">
        <v>3303</v>
      </c>
      <c r="P1253">
        <v>4711064</v>
      </c>
    </row>
    <row r="1254" spans="1:16" x14ac:dyDescent="0.35">
      <c r="A1254" t="s">
        <v>4556</v>
      </c>
      <c r="B1254" t="s">
        <v>3303</v>
      </c>
      <c r="C1254" t="s">
        <v>3304</v>
      </c>
      <c r="D1254">
        <v>2177035</v>
      </c>
      <c r="E1254">
        <v>0</v>
      </c>
      <c r="F1254">
        <v>0</v>
      </c>
      <c r="G1254">
        <v>2177035</v>
      </c>
      <c r="H1254">
        <v>1.04</v>
      </c>
      <c r="I1254">
        <v>2264116</v>
      </c>
      <c r="J1254">
        <v>0</v>
      </c>
      <c r="K1254">
        <v>2264116</v>
      </c>
      <c r="L1254">
        <v>0</v>
      </c>
      <c r="M1254">
        <v>0</v>
      </c>
      <c r="N1254">
        <v>0</v>
      </c>
      <c r="O1254" t="s">
        <v>3303</v>
      </c>
      <c r="P1254">
        <v>2264116</v>
      </c>
    </row>
    <row r="1255" spans="1:16" x14ac:dyDescent="0.35">
      <c r="A1255" t="s">
        <v>4557</v>
      </c>
      <c r="B1255" t="s">
        <v>3303</v>
      </c>
      <c r="C1255" t="s">
        <v>3304</v>
      </c>
      <c r="D1255">
        <v>4082450</v>
      </c>
      <c r="E1255">
        <v>0</v>
      </c>
      <c r="F1255">
        <v>0</v>
      </c>
      <c r="G1255">
        <v>4082450</v>
      </c>
      <c r="H1255">
        <v>1.04</v>
      </c>
      <c r="I1255">
        <v>4245748</v>
      </c>
      <c r="J1255">
        <v>0</v>
      </c>
      <c r="K1255">
        <v>4245748</v>
      </c>
      <c r="L1255">
        <v>0</v>
      </c>
      <c r="M1255">
        <v>0</v>
      </c>
      <c r="N1255">
        <v>0</v>
      </c>
      <c r="O1255" t="s">
        <v>3303</v>
      </c>
      <c r="P1255">
        <v>4245748</v>
      </c>
    </row>
    <row r="1256" spans="1:16" x14ac:dyDescent="0.35">
      <c r="A1256" t="s">
        <v>4558</v>
      </c>
      <c r="B1256" t="s">
        <v>3303</v>
      </c>
      <c r="C1256" t="s">
        <v>3304</v>
      </c>
      <c r="D1256">
        <v>12677974</v>
      </c>
      <c r="E1256">
        <v>0</v>
      </c>
      <c r="F1256">
        <v>0</v>
      </c>
      <c r="G1256">
        <v>12677974</v>
      </c>
      <c r="H1256">
        <v>1.04</v>
      </c>
      <c r="I1256">
        <v>13185093</v>
      </c>
      <c r="J1256">
        <v>0</v>
      </c>
      <c r="K1256">
        <v>13185093</v>
      </c>
      <c r="L1256">
        <v>0</v>
      </c>
      <c r="M1256">
        <v>0</v>
      </c>
      <c r="N1256">
        <v>0</v>
      </c>
      <c r="O1256" t="s">
        <v>3303</v>
      </c>
      <c r="P1256">
        <v>13185093</v>
      </c>
    </row>
    <row r="1257" spans="1:16" x14ac:dyDescent="0.35">
      <c r="A1257" t="s">
        <v>4559</v>
      </c>
      <c r="B1257" t="s">
        <v>3303</v>
      </c>
      <c r="C1257" t="s">
        <v>3304</v>
      </c>
      <c r="D1257">
        <v>390616</v>
      </c>
      <c r="E1257">
        <v>0</v>
      </c>
      <c r="F1257">
        <v>0</v>
      </c>
      <c r="G1257">
        <v>390616</v>
      </c>
      <c r="H1257">
        <v>1.04</v>
      </c>
      <c r="I1257">
        <v>406241</v>
      </c>
      <c r="J1257">
        <v>0</v>
      </c>
      <c r="K1257">
        <v>406241</v>
      </c>
      <c r="L1257">
        <v>0</v>
      </c>
      <c r="M1257">
        <v>0</v>
      </c>
      <c r="N1257">
        <v>0</v>
      </c>
      <c r="O1257" t="s">
        <v>3303</v>
      </c>
      <c r="P1257">
        <v>406241</v>
      </c>
    </row>
    <row r="1258" spans="1:16" x14ac:dyDescent="0.35">
      <c r="A1258" t="s">
        <v>4560</v>
      </c>
      <c r="B1258" t="s">
        <v>3303</v>
      </c>
      <c r="C1258" t="s">
        <v>3304</v>
      </c>
      <c r="D1258">
        <v>6422615</v>
      </c>
      <c r="E1258">
        <v>0</v>
      </c>
      <c r="F1258">
        <v>0</v>
      </c>
      <c r="G1258">
        <v>6422615</v>
      </c>
      <c r="H1258">
        <v>1.04</v>
      </c>
      <c r="I1258">
        <v>6679520</v>
      </c>
      <c r="J1258">
        <v>0</v>
      </c>
      <c r="K1258">
        <v>6679520</v>
      </c>
      <c r="L1258">
        <v>0</v>
      </c>
      <c r="M1258">
        <v>0</v>
      </c>
      <c r="N1258">
        <v>0</v>
      </c>
      <c r="O1258" t="s">
        <v>3303</v>
      </c>
      <c r="P1258">
        <v>6679520</v>
      </c>
    </row>
    <row r="1259" spans="1:16" x14ac:dyDescent="0.35">
      <c r="A1259" t="s">
        <v>4561</v>
      </c>
      <c r="B1259" t="s">
        <v>3303</v>
      </c>
      <c r="C1259" t="s">
        <v>3304</v>
      </c>
      <c r="D1259">
        <v>1132963</v>
      </c>
      <c r="E1259">
        <v>0</v>
      </c>
      <c r="F1259">
        <v>0</v>
      </c>
      <c r="G1259">
        <v>1132963</v>
      </c>
      <c r="H1259">
        <v>1.04</v>
      </c>
      <c r="I1259">
        <v>1178282</v>
      </c>
      <c r="J1259">
        <v>0</v>
      </c>
      <c r="K1259">
        <v>1178282</v>
      </c>
      <c r="L1259">
        <v>0</v>
      </c>
      <c r="M1259">
        <v>0</v>
      </c>
      <c r="N1259">
        <v>0</v>
      </c>
      <c r="O1259" t="s">
        <v>3303</v>
      </c>
      <c r="P1259">
        <v>1178282</v>
      </c>
    </row>
    <row r="1260" spans="1:16" x14ac:dyDescent="0.35">
      <c r="A1260" t="s">
        <v>4562</v>
      </c>
      <c r="B1260" t="s">
        <v>3303</v>
      </c>
      <c r="C1260" t="s">
        <v>3304</v>
      </c>
      <c r="D1260">
        <v>9366291</v>
      </c>
      <c r="E1260">
        <v>0</v>
      </c>
      <c r="F1260">
        <v>0</v>
      </c>
      <c r="G1260">
        <v>9366291</v>
      </c>
      <c r="H1260">
        <v>1.04</v>
      </c>
      <c r="I1260">
        <v>9740943</v>
      </c>
      <c r="J1260">
        <v>0</v>
      </c>
      <c r="K1260">
        <v>9740943</v>
      </c>
      <c r="L1260">
        <v>0</v>
      </c>
      <c r="M1260">
        <v>270703</v>
      </c>
      <c r="N1260">
        <v>657298</v>
      </c>
      <c r="O1260" t="s">
        <v>3303</v>
      </c>
      <c r="P1260">
        <v>10668944</v>
      </c>
    </row>
    <row r="1261" spans="1:16" x14ac:dyDescent="0.35">
      <c r="A1261" t="s">
        <v>4563</v>
      </c>
      <c r="B1261" t="s">
        <v>3303</v>
      </c>
      <c r="C1261" t="s">
        <v>3304</v>
      </c>
      <c r="D1261">
        <v>45376</v>
      </c>
      <c r="E1261">
        <v>0</v>
      </c>
      <c r="F1261">
        <v>0</v>
      </c>
      <c r="G1261">
        <v>45376</v>
      </c>
      <c r="H1261">
        <v>1.04</v>
      </c>
      <c r="I1261">
        <v>47191</v>
      </c>
      <c r="J1261">
        <v>0</v>
      </c>
      <c r="K1261">
        <v>47191</v>
      </c>
      <c r="L1261">
        <v>0</v>
      </c>
      <c r="M1261">
        <v>0</v>
      </c>
      <c r="N1261">
        <v>0</v>
      </c>
      <c r="O1261" t="s">
        <v>3303</v>
      </c>
      <c r="P1261">
        <v>47191</v>
      </c>
    </row>
    <row r="1262" spans="1:16" x14ac:dyDescent="0.35">
      <c r="A1262" t="s">
        <v>4564</v>
      </c>
      <c r="B1262" t="s">
        <v>3303</v>
      </c>
      <c r="C1262" t="s">
        <v>3304</v>
      </c>
      <c r="D1262">
        <v>18829</v>
      </c>
      <c r="E1262">
        <v>0</v>
      </c>
      <c r="F1262">
        <v>0</v>
      </c>
      <c r="G1262">
        <v>18829</v>
      </c>
      <c r="H1262">
        <v>1.04</v>
      </c>
      <c r="I1262">
        <v>19582</v>
      </c>
      <c r="J1262">
        <v>0</v>
      </c>
      <c r="K1262">
        <v>19582</v>
      </c>
      <c r="L1262">
        <v>0</v>
      </c>
      <c r="M1262">
        <v>0</v>
      </c>
      <c r="N1262">
        <v>0</v>
      </c>
      <c r="O1262" t="s">
        <v>3303</v>
      </c>
      <c r="P1262">
        <v>19582</v>
      </c>
    </row>
    <row r="1263" spans="1:16" x14ac:dyDescent="0.35">
      <c r="A1263" t="s">
        <v>4565</v>
      </c>
      <c r="B1263" t="s">
        <v>3303</v>
      </c>
      <c r="C1263" t="s">
        <v>3304</v>
      </c>
      <c r="D1263">
        <v>42989</v>
      </c>
      <c r="E1263">
        <v>0</v>
      </c>
      <c r="F1263">
        <v>0</v>
      </c>
      <c r="G1263">
        <v>42989</v>
      </c>
      <c r="H1263">
        <v>1.04</v>
      </c>
      <c r="I1263">
        <v>44709</v>
      </c>
      <c r="J1263">
        <v>0</v>
      </c>
      <c r="K1263">
        <v>44709</v>
      </c>
      <c r="L1263">
        <v>0</v>
      </c>
      <c r="M1263">
        <v>0</v>
      </c>
      <c r="N1263">
        <v>0</v>
      </c>
      <c r="O1263" t="s">
        <v>3303</v>
      </c>
      <c r="P1263">
        <v>44709</v>
      </c>
    </row>
    <row r="1264" spans="1:16" x14ac:dyDescent="0.35">
      <c r="A1264" t="s">
        <v>4566</v>
      </c>
      <c r="B1264" t="s">
        <v>3303</v>
      </c>
      <c r="C1264" t="s">
        <v>3304</v>
      </c>
      <c r="D1264">
        <v>17667</v>
      </c>
      <c r="E1264">
        <v>0</v>
      </c>
      <c r="F1264">
        <v>0</v>
      </c>
      <c r="G1264">
        <v>17667</v>
      </c>
      <c r="H1264">
        <v>1.04</v>
      </c>
      <c r="I1264">
        <v>18374</v>
      </c>
      <c r="J1264">
        <v>0</v>
      </c>
      <c r="K1264">
        <v>18374</v>
      </c>
      <c r="L1264">
        <v>0</v>
      </c>
      <c r="M1264">
        <v>0</v>
      </c>
      <c r="N1264">
        <v>0</v>
      </c>
      <c r="O1264" t="s">
        <v>3303</v>
      </c>
      <c r="P1264">
        <v>18374</v>
      </c>
    </row>
    <row r="1265" spans="1:16" x14ac:dyDescent="0.35">
      <c r="A1265" t="s">
        <v>4567</v>
      </c>
      <c r="B1265" t="s">
        <v>3303</v>
      </c>
      <c r="C1265" t="s">
        <v>3304</v>
      </c>
      <c r="D1265">
        <v>99829</v>
      </c>
      <c r="E1265">
        <v>0</v>
      </c>
      <c r="F1265">
        <v>0</v>
      </c>
      <c r="G1265">
        <v>99829</v>
      </c>
      <c r="H1265">
        <v>1.04</v>
      </c>
      <c r="I1265">
        <v>103822</v>
      </c>
      <c r="J1265">
        <v>0</v>
      </c>
      <c r="K1265">
        <v>103822</v>
      </c>
      <c r="L1265">
        <v>0</v>
      </c>
      <c r="M1265">
        <v>0</v>
      </c>
      <c r="N1265">
        <v>0</v>
      </c>
      <c r="O1265" t="s">
        <v>3303</v>
      </c>
      <c r="P1265">
        <v>103822</v>
      </c>
    </row>
    <row r="1266" spans="1:16" x14ac:dyDescent="0.35">
      <c r="A1266" t="s">
        <v>4568</v>
      </c>
      <c r="B1266" t="s">
        <v>3303</v>
      </c>
      <c r="C1266" t="s">
        <v>3304</v>
      </c>
      <c r="D1266">
        <v>316130</v>
      </c>
      <c r="E1266">
        <v>0</v>
      </c>
      <c r="F1266">
        <v>0</v>
      </c>
      <c r="G1266">
        <v>316130</v>
      </c>
      <c r="H1266">
        <v>1.04</v>
      </c>
      <c r="I1266">
        <v>328775</v>
      </c>
      <c r="J1266">
        <v>0</v>
      </c>
      <c r="K1266">
        <v>328775</v>
      </c>
      <c r="L1266">
        <v>0</v>
      </c>
      <c r="M1266">
        <v>0</v>
      </c>
      <c r="N1266">
        <v>0</v>
      </c>
      <c r="O1266" t="s">
        <v>3303</v>
      </c>
      <c r="P1266">
        <v>328775</v>
      </c>
    </row>
    <row r="1267" spans="1:16" x14ac:dyDescent="0.35">
      <c r="A1267" t="s">
        <v>4569</v>
      </c>
      <c r="B1267" t="s">
        <v>3303</v>
      </c>
      <c r="C1267" t="s">
        <v>3304</v>
      </c>
      <c r="D1267">
        <v>31325</v>
      </c>
      <c r="E1267">
        <v>0</v>
      </c>
      <c r="F1267">
        <v>0</v>
      </c>
      <c r="G1267">
        <v>31325</v>
      </c>
      <c r="H1267">
        <v>1.04</v>
      </c>
      <c r="I1267">
        <v>32578</v>
      </c>
      <c r="J1267">
        <v>0</v>
      </c>
      <c r="K1267">
        <v>32578</v>
      </c>
      <c r="L1267">
        <v>0</v>
      </c>
      <c r="M1267">
        <v>0</v>
      </c>
      <c r="N1267">
        <v>0</v>
      </c>
      <c r="O1267" t="s">
        <v>3303</v>
      </c>
      <c r="P1267">
        <v>32578</v>
      </c>
    </row>
    <row r="1268" spans="1:16" x14ac:dyDescent="0.35">
      <c r="A1268" t="s">
        <v>4570</v>
      </c>
      <c r="B1268" t="s">
        <v>3303</v>
      </c>
      <c r="C1268" t="s">
        <v>3304</v>
      </c>
      <c r="D1268">
        <v>35837</v>
      </c>
      <c r="E1268">
        <v>0</v>
      </c>
      <c r="F1268">
        <v>0</v>
      </c>
      <c r="G1268">
        <v>35837</v>
      </c>
      <c r="H1268">
        <v>1.04</v>
      </c>
      <c r="I1268">
        <v>37270</v>
      </c>
      <c r="J1268">
        <v>0</v>
      </c>
      <c r="K1268">
        <v>37270</v>
      </c>
      <c r="L1268">
        <v>0</v>
      </c>
      <c r="M1268">
        <v>0</v>
      </c>
      <c r="N1268">
        <v>0</v>
      </c>
      <c r="O1268" t="s">
        <v>3303</v>
      </c>
      <c r="P1268">
        <v>37270</v>
      </c>
    </row>
    <row r="1269" spans="1:16" x14ac:dyDescent="0.35">
      <c r="A1269" t="s">
        <v>4571</v>
      </c>
      <c r="B1269" t="s">
        <v>3303</v>
      </c>
      <c r="C1269" t="s">
        <v>3304</v>
      </c>
      <c r="D1269">
        <v>25166</v>
      </c>
      <c r="E1269">
        <v>0</v>
      </c>
      <c r="F1269">
        <v>0</v>
      </c>
      <c r="G1269">
        <v>25166</v>
      </c>
      <c r="H1269">
        <v>1.04</v>
      </c>
      <c r="I1269">
        <v>26173</v>
      </c>
      <c r="J1269">
        <v>0</v>
      </c>
      <c r="K1269">
        <v>26173</v>
      </c>
      <c r="L1269">
        <v>0</v>
      </c>
      <c r="M1269">
        <v>0</v>
      </c>
      <c r="N1269">
        <v>0</v>
      </c>
      <c r="O1269" t="s">
        <v>3303</v>
      </c>
      <c r="P1269">
        <v>26173</v>
      </c>
    </row>
    <row r="1270" spans="1:16" x14ac:dyDescent="0.35">
      <c r="A1270" t="s">
        <v>4572</v>
      </c>
      <c r="B1270" t="s">
        <v>3303</v>
      </c>
      <c r="C1270" t="s">
        <v>3304</v>
      </c>
      <c r="D1270">
        <v>15631</v>
      </c>
      <c r="E1270">
        <v>0</v>
      </c>
      <c r="F1270">
        <v>0</v>
      </c>
      <c r="G1270">
        <v>15631</v>
      </c>
      <c r="H1270">
        <v>1.04</v>
      </c>
      <c r="I1270">
        <v>16256</v>
      </c>
      <c r="J1270">
        <v>0</v>
      </c>
      <c r="K1270">
        <v>16256</v>
      </c>
      <c r="L1270">
        <v>0</v>
      </c>
      <c r="M1270">
        <v>0</v>
      </c>
      <c r="N1270">
        <v>0</v>
      </c>
      <c r="O1270" t="s">
        <v>3303</v>
      </c>
      <c r="P1270">
        <v>16256</v>
      </c>
    </row>
    <row r="1271" spans="1:16" x14ac:dyDescent="0.35">
      <c r="A1271" t="s">
        <v>4573</v>
      </c>
      <c r="B1271" t="s">
        <v>3303</v>
      </c>
      <c r="C1271" t="s">
        <v>3304</v>
      </c>
      <c r="D1271">
        <v>23097</v>
      </c>
      <c r="E1271">
        <v>0</v>
      </c>
      <c r="F1271">
        <v>0</v>
      </c>
      <c r="G1271">
        <v>23097</v>
      </c>
      <c r="H1271">
        <v>1.04</v>
      </c>
      <c r="I1271">
        <v>24021</v>
      </c>
      <c r="J1271">
        <v>0</v>
      </c>
      <c r="K1271">
        <v>24021</v>
      </c>
      <c r="L1271">
        <v>0</v>
      </c>
      <c r="M1271">
        <v>0</v>
      </c>
      <c r="N1271">
        <v>0</v>
      </c>
      <c r="O1271" t="s">
        <v>3303</v>
      </c>
      <c r="P1271">
        <v>24021</v>
      </c>
    </row>
    <row r="1272" spans="1:16" x14ac:dyDescent="0.35">
      <c r="A1272" t="s">
        <v>4574</v>
      </c>
      <c r="B1272" t="s">
        <v>3303</v>
      </c>
      <c r="C1272" t="s">
        <v>3304</v>
      </c>
      <c r="D1272">
        <v>3589</v>
      </c>
      <c r="E1272">
        <v>0</v>
      </c>
      <c r="F1272">
        <v>0</v>
      </c>
      <c r="G1272">
        <v>3589</v>
      </c>
      <c r="H1272">
        <v>1.04</v>
      </c>
      <c r="I1272">
        <v>3733</v>
      </c>
      <c r="J1272">
        <v>0</v>
      </c>
      <c r="K1272">
        <v>3733</v>
      </c>
      <c r="L1272">
        <v>0</v>
      </c>
      <c r="M1272">
        <v>0</v>
      </c>
      <c r="N1272">
        <v>0</v>
      </c>
      <c r="O1272" t="s">
        <v>3303</v>
      </c>
      <c r="P1272">
        <v>3733</v>
      </c>
    </row>
    <row r="1273" spans="1:16" x14ac:dyDescent="0.35">
      <c r="A1273" t="s">
        <v>4575</v>
      </c>
      <c r="B1273" t="s">
        <v>3303</v>
      </c>
      <c r="C1273" t="s">
        <v>3304</v>
      </c>
      <c r="D1273">
        <v>7916</v>
      </c>
      <c r="E1273">
        <v>0</v>
      </c>
      <c r="F1273">
        <v>0</v>
      </c>
      <c r="G1273">
        <v>7916</v>
      </c>
      <c r="H1273">
        <v>1.04</v>
      </c>
      <c r="I1273">
        <v>8233</v>
      </c>
      <c r="J1273">
        <v>0</v>
      </c>
      <c r="K1273">
        <v>8233</v>
      </c>
      <c r="L1273">
        <v>0</v>
      </c>
      <c r="M1273">
        <v>0</v>
      </c>
      <c r="N1273">
        <v>0</v>
      </c>
      <c r="O1273" t="s">
        <v>3303</v>
      </c>
      <c r="P1273">
        <v>8233</v>
      </c>
    </row>
    <row r="1274" spans="1:16" x14ac:dyDescent="0.35">
      <c r="A1274" t="s">
        <v>4576</v>
      </c>
      <c r="B1274" t="s">
        <v>3303</v>
      </c>
      <c r="C1274" t="s">
        <v>3304</v>
      </c>
      <c r="D1274">
        <v>14793</v>
      </c>
      <c r="E1274">
        <v>0</v>
      </c>
      <c r="F1274">
        <v>0</v>
      </c>
      <c r="G1274">
        <v>14793</v>
      </c>
      <c r="H1274">
        <v>1.04</v>
      </c>
      <c r="I1274">
        <v>15385</v>
      </c>
      <c r="J1274">
        <v>0</v>
      </c>
      <c r="K1274">
        <v>15385</v>
      </c>
      <c r="L1274">
        <v>0</v>
      </c>
      <c r="M1274">
        <v>0</v>
      </c>
      <c r="N1274">
        <v>0</v>
      </c>
      <c r="O1274" t="s">
        <v>3303</v>
      </c>
      <c r="P1274">
        <v>15385</v>
      </c>
    </row>
    <row r="1275" spans="1:16" x14ac:dyDescent="0.35">
      <c r="A1275" t="s">
        <v>4577</v>
      </c>
      <c r="B1275" t="s">
        <v>3303</v>
      </c>
      <c r="C1275" t="s">
        <v>3304</v>
      </c>
      <c r="D1275">
        <v>16021</v>
      </c>
      <c r="E1275">
        <v>0</v>
      </c>
      <c r="F1275">
        <v>0</v>
      </c>
      <c r="G1275">
        <v>16021</v>
      </c>
      <c r="H1275">
        <v>1.04</v>
      </c>
      <c r="I1275">
        <v>16662</v>
      </c>
      <c r="J1275">
        <v>116</v>
      </c>
      <c r="K1275">
        <v>16778</v>
      </c>
      <c r="L1275">
        <v>0</v>
      </c>
      <c r="M1275">
        <v>0</v>
      </c>
      <c r="N1275">
        <v>0</v>
      </c>
      <c r="O1275" t="s">
        <v>3303</v>
      </c>
      <c r="P1275">
        <v>16778</v>
      </c>
    </row>
    <row r="1276" spans="1:16" x14ac:dyDescent="0.35">
      <c r="A1276" t="s">
        <v>4578</v>
      </c>
      <c r="B1276" t="s">
        <v>3303</v>
      </c>
      <c r="C1276" t="s">
        <v>3304</v>
      </c>
      <c r="D1276">
        <v>24238</v>
      </c>
      <c r="E1276">
        <v>0</v>
      </c>
      <c r="F1276">
        <v>0</v>
      </c>
      <c r="G1276">
        <v>24238</v>
      </c>
      <c r="H1276">
        <v>1.04</v>
      </c>
      <c r="I1276">
        <v>25208</v>
      </c>
      <c r="J1276">
        <v>0</v>
      </c>
      <c r="K1276">
        <v>25208</v>
      </c>
      <c r="L1276">
        <v>0</v>
      </c>
      <c r="M1276">
        <v>0</v>
      </c>
      <c r="N1276">
        <v>0</v>
      </c>
      <c r="O1276" t="s">
        <v>3303</v>
      </c>
      <c r="P1276">
        <v>25208</v>
      </c>
    </row>
    <row r="1277" spans="1:16" x14ac:dyDescent="0.35">
      <c r="A1277" t="s">
        <v>4579</v>
      </c>
      <c r="B1277" t="s">
        <v>3303</v>
      </c>
      <c r="C1277" t="s">
        <v>3304</v>
      </c>
      <c r="D1277">
        <v>14103</v>
      </c>
      <c r="E1277">
        <v>0</v>
      </c>
      <c r="F1277">
        <v>0</v>
      </c>
      <c r="G1277">
        <v>14103</v>
      </c>
      <c r="H1277">
        <v>1.04</v>
      </c>
      <c r="I1277">
        <v>14667</v>
      </c>
      <c r="J1277">
        <v>0</v>
      </c>
      <c r="K1277">
        <v>14667</v>
      </c>
      <c r="L1277">
        <v>0</v>
      </c>
      <c r="M1277">
        <v>0</v>
      </c>
      <c r="N1277">
        <v>0</v>
      </c>
      <c r="O1277" t="s">
        <v>3303</v>
      </c>
      <c r="P1277">
        <v>14667</v>
      </c>
    </row>
    <row r="1278" spans="1:16" x14ac:dyDescent="0.35">
      <c r="A1278" t="s">
        <v>4580</v>
      </c>
      <c r="B1278" t="s">
        <v>3303</v>
      </c>
      <c r="C1278" t="s">
        <v>3304</v>
      </c>
      <c r="D1278">
        <v>11151</v>
      </c>
      <c r="E1278">
        <v>0</v>
      </c>
      <c r="F1278">
        <v>0</v>
      </c>
      <c r="G1278">
        <v>11151</v>
      </c>
      <c r="H1278">
        <v>1.04</v>
      </c>
      <c r="I1278">
        <v>11597</v>
      </c>
      <c r="J1278">
        <v>0</v>
      </c>
      <c r="K1278">
        <v>11597</v>
      </c>
      <c r="L1278">
        <v>0</v>
      </c>
      <c r="M1278">
        <v>0</v>
      </c>
      <c r="N1278">
        <v>0</v>
      </c>
      <c r="O1278" t="s">
        <v>3303</v>
      </c>
      <c r="P1278">
        <v>11597</v>
      </c>
    </row>
    <row r="1279" spans="1:16" x14ac:dyDescent="0.35">
      <c r="A1279" t="s">
        <v>4581</v>
      </c>
      <c r="B1279" t="s">
        <v>3303</v>
      </c>
      <c r="C1279" t="s">
        <v>3304</v>
      </c>
      <c r="D1279">
        <v>14435</v>
      </c>
      <c r="E1279">
        <v>0</v>
      </c>
      <c r="F1279">
        <v>0</v>
      </c>
      <c r="G1279">
        <v>14435</v>
      </c>
      <c r="H1279">
        <v>1.04</v>
      </c>
      <c r="I1279">
        <v>15012</v>
      </c>
      <c r="J1279">
        <v>0</v>
      </c>
      <c r="K1279">
        <v>15012</v>
      </c>
      <c r="L1279">
        <v>0</v>
      </c>
      <c r="M1279">
        <v>0</v>
      </c>
      <c r="N1279">
        <v>0</v>
      </c>
      <c r="O1279" t="s">
        <v>3303</v>
      </c>
      <c r="P1279">
        <v>15012</v>
      </c>
    </row>
    <row r="1280" spans="1:16" x14ac:dyDescent="0.35">
      <c r="A1280" t="s">
        <v>4582</v>
      </c>
      <c r="B1280" t="s">
        <v>3303</v>
      </c>
      <c r="C1280" t="s">
        <v>3304</v>
      </c>
      <c r="D1280">
        <v>7219</v>
      </c>
      <c r="E1280">
        <v>0</v>
      </c>
      <c r="F1280">
        <v>0</v>
      </c>
      <c r="G1280">
        <v>7219</v>
      </c>
      <c r="H1280">
        <v>1.04</v>
      </c>
      <c r="I1280">
        <v>7508</v>
      </c>
      <c r="J1280">
        <v>0</v>
      </c>
      <c r="K1280">
        <v>7508</v>
      </c>
      <c r="L1280">
        <v>0</v>
      </c>
      <c r="M1280">
        <v>0</v>
      </c>
      <c r="N1280">
        <v>0</v>
      </c>
      <c r="O1280" t="s">
        <v>3303</v>
      </c>
      <c r="P1280">
        <v>7508</v>
      </c>
    </row>
    <row r="1281" spans="1:16" x14ac:dyDescent="0.35">
      <c r="A1281" t="s">
        <v>4583</v>
      </c>
      <c r="B1281" t="s">
        <v>3303</v>
      </c>
      <c r="C1281" t="s">
        <v>3304</v>
      </c>
      <c r="D1281">
        <v>38205</v>
      </c>
      <c r="E1281">
        <v>0</v>
      </c>
      <c r="F1281">
        <v>0</v>
      </c>
      <c r="G1281">
        <v>38205</v>
      </c>
      <c r="H1281">
        <v>1.04</v>
      </c>
      <c r="I1281">
        <v>39733</v>
      </c>
      <c r="J1281">
        <v>0</v>
      </c>
      <c r="K1281">
        <v>39733</v>
      </c>
      <c r="L1281">
        <v>0</v>
      </c>
      <c r="M1281">
        <v>0</v>
      </c>
      <c r="N1281">
        <v>0</v>
      </c>
      <c r="O1281" t="s">
        <v>3303</v>
      </c>
      <c r="P1281">
        <v>39733</v>
      </c>
    </row>
    <row r="1282" spans="1:16" x14ac:dyDescent="0.35">
      <c r="A1282" t="s">
        <v>4584</v>
      </c>
      <c r="B1282" t="s">
        <v>3303</v>
      </c>
      <c r="C1282" t="s">
        <v>3304</v>
      </c>
      <c r="D1282">
        <v>19175</v>
      </c>
      <c r="E1282">
        <v>0</v>
      </c>
      <c r="F1282">
        <v>0</v>
      </c>
      <c r="G1282">
        <v>19175</v>
      </c>
      <c r="H1282">
        <v>1.04</v>
      </c>
      <c r="I1282">
        <v>19942</v>
      </c>
      <c r="J1282">
        <v>0</v>
      </c>
      <c r="K1282">
        <v>19942</v>
      </c>
      <c r="L1282">
        <v>0</v>
      </c>
      <c r="M1282">
        <v>0</v>
      </c>
      <c r="N1282">
        <v>0</v>
      </c>
      <c r="O1282" t="s">
        <v>3303</v>
      </c>
      <c r="P1282">
        <v>19942</v>
      </c>
    </row>
    <row r="1283" spans="1:16" x14ac:dyDescent="0.35">
      <c r="A1283" t="s">
        <v>4585</v>
      </c>
      <c r="B1283" t="s">
        <v>3303</v>
      </c>
      <c r="C1283" t="s">
        <v>3304</v>
      </c>
      <c r="D1283">
        <v>12924</v>
      </c>
      <c r="E1283">
        <v>0</v>
      </c>
      <c r="F1283">
        <v>0</v>
      </c>
      <c r="G1283">
        <v>12924</v>
      </c>
      <c r="H1283">
        <v>1.04</v>
      </c>
      <c r="I1283">
        <v>13441</v>
      </c>
      <c r="J1283">
        <v>0</v>
      </c>
      <c r="K1283">
        <v>13441</v>
      </c>
      <c r="L1283">
        <v>0</v>
      </c>
      <c r="M1283">
        <v>0</v>
      </c>
      <c r="N1283">
        <v>0</v>
      </c>
      <c r="O1283" t="s">
        <v>3303</v>
      </c>
      <c r="P1283">
        <v>13441</v>
      </c>
    </row>
    <row r="1284" spans="1:16" x14ac:dyDescent="0.35">
      <c r="A1284" t="s">
        <v>4586</v>
      </c>
      <c r="B1284" t="s">
        <v>3303</v>
      </c>
      <c r="C1284" t="s">
        <v>3304</v>
      </c>
      <c r="D1284">
        <v>14340</v>
      </c>
      <c r="E1284">
        <v>0</v>
      </c>
      <c r="F1284">
        <v>0</v>
      </c>
      <c r="G1284">
        <v>14340</v>
      </c>
      <c r="H1284">
        <v>1.04</v>
      </c>
      <c r="I1284">
        <v>14914</v>
      </c>
      <c r="J1284">
        <v>0</v>
      </c>
      <c r="K1284">
        <v>14914</v>
      </c>
      <c r="L1284">
        <v>0</v>
      </c>
      <c r="M1284">
        <v>0</v>
      </c>
      <c r="N1284">
        <v>0</v>
      </c>
      <c r="O1284" t="s">
        <v>3303</v>
      </c>
      <c r="P1284">
        <v>14914</v>
      </c>
    </row>
    <row r="1285" spans="1:16" x14ac:dyDescent="0.35">
      <c r="A1285" t="s">
        <v>4587</v>
      </c>
      <c r="B1285" t="s">
        <v>3303</v>
      </c>
      <c r="C1285" t="s">
        <v>3304</v>
      </c>
      <c r="D1285">
        <v>12425063</v>
      </c>
      <c r="E1285">
        <v>0</v>
      </c>
      <c r="F1285">
        <v>0</v>
      </c>
      <c r="G1285">
        <v>12425063</v>
      </c>
      <c r="H1285">
        <v>1.04</v>
      </c>
      <c r="I1285">
        <v>12922066</v>
      </c>
      <c r="J1285">
        <v>0</v>
      </c>
      <c r="K1285">
        <v>12922066</v>
      </c>
      <c r="L1285">
        <v>141006</v>
      </c>
      <c r="M1285">
        <v>0</v>
      </c>
      <c r="N1285">
        <v>0</v>
      </c>
      <c r="O1285" t="s">
        <v>3303</v>
      </c>
      <c r="P1285">
        <v>13063072</v>
      </c>
    </row>
    <row r="1286" spans="1:16" x14ac:dyDescent="0.35">
      <c r="A1286" t="s">
        <v>4588</v>
      </c>
      <c r="B1286" t="s">
        <v>3303</v>
      </c>
      <c r="C1286" t="s">
        <v>3304</v>
      </c>
      <c r="D1286">
        <v>470159</v>
      </c>
      <c r="E1286">
        <v>0</v>
      </c>
      <c r="F1286">
        <v>0</v>
      </c>
      <c r="G1286">
        <v>470159</v>
      </c>
      <c r="H1286">
        <v>1.04</v>
      </c>
      <c r="I1286">
        <v>488965</v>
      </c>
      <c r="J1286">
        <v>0</v>
      </c>
      <c r="K1286">
        <v>488965</v>
      </c>
      <c r="L1286">
        <v>6428</v>
      </c>
      <c r="M1286">
        <v>0</v>
      </c>
      <c r="N1286">
        <v>0</v>
      </c>
      <c r="O1286" t="s">
        <v>3303</v>
      </c>
      <c r="P1286">
        <v>495393</v>
      </c>
    </row>
    <row r="1287" spans="1:16" x14ac:dyDescent="0.35">
      <c r="A1287" t="s">
        <v>4589</v>
      </c>
      <c r="B1287" t="s">
        <v>3098</v>
      </c>
      <c r="C1287" t="s">
        <v>3376</v>
      </c>
      <c r="D1287" t="s">
        <v>3303</v>
      </c>
      <c r="E1287" t="s">
        <v>3303</v>
      </c>
      <c r="F1287" t="s">
        <v>3303</v>
      </c>
      <c r="G1287" t="s">
        <v>3303</v>
      </c>
      <c r="H1287">
        <v>1.04</v>
      </c>
      <c r="I1287" t="s">
        <v>3303</v>
      </c>
      <c r="J1287" t="s">
        <v>3303</v>
      </c>
      <c r="K1287">
        <v>232846</v>
      </c>
      <c r="L1287" t="s">
        <v>3303</v>
      </c>
      <c r="M1287" t="s">
        <v>3303</v>
      </c>
      <c r="N1287" t="s">
        <v>3303</v>
      </c>
      <c r="O1287" t="s">
        <v>3303</v>
      </c>
      <c r="P1287">
        <v>238011</v>
      </c>
    </row>
    <row r="1288" spans="1:16" x14ac:dyDescent="0.35">
      <c r="A1288" t="s">
        <v>4590</v>
      </c>
      <c r="B1288" t="s">
        <v>3303</v>
      </c>
      <c r="C1288" t="s">
        <v>3304</v>
      </c>
      <c r="D1288">
        <v>6765</v>
      </c>
      <c r="E1288">
        <v>0</v>
      </c>
      <c r="F1288">
        <v>0</v>
      </c>
      <c r="G1288">
        <v>6765</v>
      </c>
      <c r="H1288">
        <v>1.04</v>
      </c>
      <c r="I1288">
        <v>7036</v>
      </c>
      <c r="J1288">
        <v>0</v>
      </c>
      <c r="K1288">
        <v>7036</v>
      </c>
      <c r="L1288">
        <v>780</v>
      </c>
      <c r="M1288">
        <v>0</v>
      </c>
      <c r="N1288">
        <v>0</v>
      </c>
      <c r="O1288" t="s">
        <v>3303</v>
      </c>
      <c r="P1288">
        <v>7816</v>
      </c>
    </row>
    <row r="1289" spans="1:16" x14ac:dyDescent="0.35">
      <c r="A1289" t="s">
        <v>4591</v>
      </c>
      <c r="B1289" t="s">
        <v>3303</v>
      </c>
      <c r="C1289" t="s">
        <v>3304</v>
      </c>
      <c r="D1289">
        <v>761260</v>
      </c>
      <c r="E1289">
        <v>0</v>
      </c>
      <c r="F1289">
        <v>0</v>
      </c>
      <c r="G1289">
        <v>761260</v>
      </c>
      <c r="H1289">
        <v>1.04</v>
      </c>
      <c r="I1289">
        <v>791710</v>
      </c>
      <c r="J1289">
        <v>0</v>
      </c>
      <c r="K1289">
        <v>791710</v>
      </c>
      <c r="L1289">
        <v>13784</v>
      </c>
      <c r="M1289">
        <v>0</v>
      </c>
      <c r="N1289">
        <v>0</v>
      </c>
      <c r="O1289" t="s">
        <v>3303</v>
      </c>
      <c r="P1289">
        <v>805494</v>
      </c>
    </row>
    <row r="1290" spans="1:16" x14ac:dyDescent="0.35">
      <c r="A1290" t="s">
        <v>4592</v>
      </c>
      <c r="B1290" t="s">
        <v>3303</v>
      </c>
      <c r="C1290" t="s">
        <v>3304</v>
      </c>
      <c r="D1290">
        <v>406787</v>
      </c>
      <c r="E1290">
        <v>0</v>
      </c>
      <c r="F1290">
        <v>0</v>
      </c>
      <c r="G1290">
        <v>406787</v>
      </c>
      <c r="H1290">
        <v>1.04</v>
      </c>
      <c r="I1290">
        <v>423058</v>
      </c>
      <c r="J1290">
        <v>0</v>
      </c>
      <c r="K1290">
        <v>423058</v>
      </c>
      <c r="L1290">
        <v>19779</v>
      </c>
      <c r="M1290">
        <v>0</v>
      </c>
      <c r="N1290">
        <v>0</v>
      </c>
      <c r="O1290" t="s">
        <v>3303</v>
      </c>
      <c r="P1290">
        <v>442837</v>
      </c>
    </row>
    <row r="1291" spans="1:16" x14ac:dyDescent="0.35">
      <c r="A1291" t="s">
        <v>4593</v>
      </c>
      <c r="B1291" t="s">
        <v>3303</v>
      </c>
      <c r="C1291" t="s">
        <v>3304</v>
      </c>
      <c r="D1291">
        <v>10743563</v>
      </c>
      <c r="E1291">
        <v>0</v>
      </c>
      <c r="F1291">
        <v>0</v>
      </c>
      <c r="G1291">
        <v>10743563</v>
      </c>
      <c r="H1291">
        <v>1.04</v>
      </c>
      <c r="I1291">
        <v>11173306</v>
      </c>
      <c r="J1291">
        <v>0</v>
      </c>
      <c r="K1291">
        <v>11173306</v>
      </c>
      <c r="L1291">
        <v>0</v>
      </c>
      <c r="M1291">
        <v>0</v>
      </c>
      <c r="N1291">
        <v>0</v>
      </c>
      <c r="O1291" t="s">
        <v>3303</v>
      </c>
      <c r="P1291">
        <v>11173306</v>
      </c>
    </row>
    <row r="1292" spans="1:16" x14ac:dyDescent="0.35">
      <c r="A1292" t="s">
        <v>4594</v>
      </c>
      <c r="B1292" t="s">
        <v>3303</v>
      </c>
      <c r="C1292" t="s">
        <v>3304</v>
      </c>
      <c r="D1292">
        <v>77402</v>
      </c>
      <c r="E1292">
        <v>0</v>
      </c>
      <c r="F1292">
        <v>0</v>
      </c>
      <c r="G1292">
        <v>77402</v>
      </c>
      <c r="H1292">
        <v>1.04</v>
      </c>
      <c r="I1292">
        <v>80498</v>
      </c>
      <c r="J1292">
        <v>0</v>
      </c>
      <c r="K1292">
        <v>80498</v>
      </c>
      <c r="L1292">
        <v>0</v>
      </c>
      <c r="M1292">
        <v>0</v>
      </c>
      <c r="N1292">
        <v>0</v>
      </c>
      <c r="O1292" t="s">
        <v>3303</v>
      </c>
      <c r="P1292">
        <v>80498</v>
      </c>
    </row>
    <row r="1293" spans="1:16" x14ac:dyDescent="0.35">
      <c r="A1293" t="s">
        <v>4595</v>
      </c>
      <c r="B1293" t="s">
        <v>3303</v>
      </c>
      <c r="C1293" t="s">
        <v>3304</v>
      </c>
      <c r="D1293">
        <v>85524</v>
      </c>
      <c r="E1293">
        <v>0</v>
      </c>
      <c r="F1293">
        <v>0</v>
      </c>
      <c r="G1293">
        <v>85524</v>
      </c>
      <c r="H1293">
        <v>1.04</v>
      </c>
      <c r="I1293">
        <v>88945</v>
      </c>
      <c r="J1293">
        <v>0</v>
      </c>
      <c r="K1293">
        <v>88945</v>
      </c>
      <c r="L1293">
        <v>0</v>
      </c>
      <c r="M1293">
        <v>0</v>
      </c>
      <c r="N1293">
        <v>0</v>
      </c>
      <c r="O1293" t="s">
        <v>3303</v>
      </c>
      <c r="P1293">
        <v>88945</v>
      </c>
    </row>
    <row r="1294" spans="1:16" x14ac:dyDescent="0.35">
      <c r="A1294" t="s">
        <v>4596</v>
      </c>
      <c r="B1294" t="s">
        <v>3303</v>
      </c>
      <c r="C1294" t="s">
        <v>3304</v>
      </c>
      <c r="D1294">
        <v>122723</v>
      </c>
      <c r="E1294">
        <v>0</v>
      </c>
      <c r="F1294">
        <v>0</v>
      </c>
      <c r="G1294">
        <v>122723</v>
      </c>
      <c r="H1294">
        <v>1.04</v>
      </c>
      <c r="I1294">
        <v>127632</v>
      </c>
      <c r="J1294">
        <v>0</v>
      </c>
      <c r="K1294">
        <v>127632</v>
      </c>
      <c r="L1294">
        <v>0</v>
      </c>
      <c r="M1294">
        <v>0</v>
      </c>
      <c r="N1294">
        <v>0</v>
      </c>
      <c r="O1294" t="s">
        <v>3303</v>
      </c>
      <c r="P1294">
        <v>127632</v>
      </c>
    </row>
    <row r="1295" spans="1:16" x14ac:dyDescent="0.35">
      <c r="A1295" t="s">
        <v>4597</v>
      </c>
      <c r="B1295" t="s">
        <v>1264</v>
      </c>
      <c r="C1295" t="s">
        <v>3376</v>
      </c>
      <c r="D1295">
        <v>2442910</v>
      </c>
      <c r="E1295">
        <v>0</v>
      </c>
      <c r="F1295">
        <v>0</v>
      </c>
      <c r="G1295">
        <v>2442910</v>
      </c>
      <c r="H1295">
        <v>1.04</v>
      </c>
      <c r="I1295">
        <v>2540627</v>
      </c>
      <c r="J1295">
        <v>0</v>
      </c>
      <c r="K1295">
        <v>2436917</v>
      </c>
      <c r="L1295">
        <v>0</v>
      </c>
      <c r="M1295">
        <v>0</v>
      </c>
      <c r="N1295">
        <v>0</v>
      </c>
      <c r="O1295" t="s">
        <v>3303</v>
      </c>
      <c r="P1295">
        <v>2436917</v>
      </c>
    </row>
    <row r="1296" spans="1:16" x14ac:dyDescent="0.35">
      <c r="A1296" t="s">
        <v>4598</v>
      </c>
      <c r="B1296" t="s">
        <v>3303</v>
      </c>
      <c r="C1296" t="s">
        <v>3304</v>
      </c>
      <c r="D1296">
        <v>271468</v>
      </c>
      <c r="E1296">
        <v>0</v>
      </c>
      <c r="F1296">
        <v>0</v>
      </c>
      <c r="G1296">
        <v>271468</v>
      </c>
      <c r="H1296">
        <v>1.04</v>
      </c>
      <c r="I1296">
        <v>282327</v>
      </c>
      <c r="J1296">
        <v>0</v>
      </c>
      <c r="K1296">
        <v>282327</v>
      </c>
      <c r="L1296">
        <v>0</v>
      </c>
      <c r="M1296">
        <v>0</v>
      </c>
      <c r="N1296">
        <v>0</v>
      </c>
      <c r="O1296" t="s">
        <v>3303</v>
      </c>
      <c r="P1296">
        <v>282327</v>
      </c>
    </row>
    <row r="1297" spans="1:16" x14ac:dyDescent="0.35">
      <c r="A1297" t="s">
        <v>4599</v>
      </c>
      <c r="B1297" t="s">
        <v>3303</v>
      </c>
      <c r="C1297" t="s">
        <v>3304</v>
      </c>
      <c r="D1297">
        <v>8319178</v>
      </c>
      <c r="E1297">
        <v>0</v>
      </c>
      <c r="F1297">
        <v>0</v>
      </c>
      <c r="G1297">
        <v>8319178</v>
      </c>
      <c r="H1297">
        <v>1.04</v>
      </c>
      <c r="I1297">
        <v>8651945</v>
      </c>
      <c r="J1297">
        <v>0</v>
      </c>
      <c r="K1297">
        <v>8651945</v>
      </c>
      <c r="L1297">
        <v>707337</v>
      </c>
      <c r="M1297">
        <v>424538</v>
      </c>
      <c r="N1297">
        <v>856698</v>
      </c>
      <c r="O1297" t="s">
        <v>3303</v>
      </c>
      <c r="P1297">
        <v>10640518</v>
      </c>
    </row>
    <row r="1298" spans="1:16" x14ac:dyDescent="0.35">
      <c r="A1298" t="s">
        <v>4600</v>
      </c>
      <c r="B1298" t="s">
        <v>3303</v>
      </c>
      <c r="C1298" t="s">
        <v>3304</v>
      </c>
      <c r="D1298">
        <v>59064</v>
      </c>
      <c r="E1298">
        <v>0</v>
      </c>
      <c r="F1298">
        <v>0</v>
      </c>
      <c r="G1298">
        <v>59064</v>
      </c>
      <c r="H1298">
        <v>1.04</v>
      </c>
      <c r="I1298">
        <v>61427</v>
      </c>
      <c r="J1298">
        <v>0</v>
      </c>
      <c r="K1298">
        <v>61427</v>
      </c>
      <c r="L1298">
        <v>0</v>
      </c>
      <c r="M1298">
        <v>0</v>
      </c>
      <c r="N1298">
        <v>0</v>
      </c>
      <c r="O1298" t="s">
        <v>3303</v>
      </c>
      <c r="P1298">
        <v>61427</v>
      </c>
    </row>
    <row r="1299" spans="1:16" x14ac:dyDescent="0.35">
      <c r="A1299" t="s">
        <v>4601</v>
      </c>
      <c r="B1299" t="s">
        <v>3303</v>
      </c>
      <c r="C1299" t="s">
        <v>3304</v>
      </c>
      <c r="D1299">
        <v>47669</v>
      </c>
      <c r="E1299">
        <v>0</v>
      </c>
      <c r="F1299">
        <v>0</v>
      </c>
      <c r="G1299">
        <v>47669</v>
      </c>
      <c r="H1299">
        <v>1.04</v>
      </c>
      <c r="I1299">
        <v>49576</v>
      </c>
      <c r="J1299">
        <v>0</v>
      </c>
      <c r="K1299">
        <v>49576</v>
      </c>
      <c r="L1299">
        <v>0</v>
      </c>
      <c r="M1299">
        <v>0</v>
      </c>
      <c r="N1299">
        <v>0</v>
      </c>
      <c r="O1299" t="s">
        <v>3303</v>
      </c>
      <c r="P1299">
        <v>49576</v>
      </c>
    </row>
    <row r="1300" spans="1:16" x14ac:dyDescent="0.35">
      <c r="A1300" t="s">
        <v>4602</v>
      </c>
      <c r="B1300" t="s">
        <v>3303</v>
      </c>
      <c r="C1300" t="s">
        <v>3304</v>
      </c>
      <c r="D1300">
        <v>58828</v>
      </c>
      <c r="E1300">
        <v>0</v>
      </c>
      <c r="F1300">
        <v>0</v>
      </c>
      <c r="G1300">
        <v>58828</v>
      </c>
      <c r="H1300">
        <v>1.04</v>
      </c>
      <c r="I1300">
        <v>61181</v>
      </c>
      <c r="J1300">
        <v>0</v>
      </c>
      <c r="K1300">
        <v>61181</v>
      </c>
      <c r="L1300">
        <v>0</v>
      </c>
      <c r="M1300">
        <v>0</v>
      </c>
      <c r="N1300">
        <v>0</v>
      </c>
      <c r="O1300" t="s">
        <v>3303</v>
      </c>
      <c r="P1300">
        <v>61181</v>
      </c>
    </row>
    <row r="1301" spans="1:16" x14ac:dyDescent="0.35">
      <c r="A1301" t="s">
        <v>4603</v>
      </c>
      <c r="B1301" t="s">
        <v>3303</v>
      </c>
      <c r="C1301" t="s">
        <v>3304</v>
      </c>
      <c r="D1301">
        <v>23035</v>
      </c>
      <c r="E1301">
        <v>0</v>
      </c>
      <c r="F1301">
        <v>0</v>
      </c>
      <c r="G1301">
        <v>23035</v>
      </c>
      <c r="H1301">
        <v>1.04</v>
      </c>
      <c r="I1301">
        <v>23956</v>
      </c>
      <c r="J1301">
        <v>0</v>
      </c>
      <c r="K1301">
        <v>23956</v>
      </c>
      <c r="L1301">
        <v>0</v>
      </c>
      <c r="M1301">
        <v>0</v>
      </c>
      <c r="N1301">
        <v>0</v>
      </c>
      <c r="O1301" t="s">
        <v>3303</v>
      </c>
      <c r="P1301">
        <v>23956</v>
      </c>
    </row>
    <row r="1302" spans="1:16" x14ac:dyDescent="0.35">
      <c r="A1302" t="s">
        <v>4604</v>
      </c>
      <c r="B1302" t="s">
        <v>3303</v>
      </c>
      <c r="C1302" t="s">
        <v>3304</v>
      </c>
      <c r="D1302">
        <v>21038</v>
      </c>
      <c r="E1302">
        <v>0</v>
      </c>
      <c r="F1302">
        <v>0</v>
      </c>
      <c r="G1302">
        <v>21038</v>
      </c>
      <c r="H1302">
        <v>1.04</v>
      </c>
      <c r="I1302">
        <v>21880</v>
      </c>
      <c r="J1302">
        <v>0</v>
      </c>
      <c r="K1302">
        <v>21880</v>
      </c>
      <c r="L1302">
        <v>0</v>
      </c>
      <c r="M1302">
        <v>0</v>
      </c>
      <c r="N1302">
        <v>0</v>
      </c>
      <c r="O1302" t="s">
        <v>3303</v>
      </c>
      <c r="P1302">
        <v>21880</v>
      </c>
    </row>
    <row r="1303" spans="1:16" x14ac:dyDescent="0.35">
      <c r="A1303" t="s">
        <v>4605</v>
      </c>
      <c r="B1303" t="s">
        <v>3303</v>
      </c>
      <c r="C1303" t="s">
        <v>3304</v>
      </c>
      <c r="D1303">
        <v>31847</v>
      </c>
      <c r="E1303">
        <v>0</v>
      </c>
      <c r="F1303">
        <v>0</v>
      </c>
      <c r="G1303">
        <v>31847</v>
      </c>
      <c r="H1303">
        <v>1.04</v>
      </c>
      <c r="I1303">
        <v>33121</v>
      </c>
      <c r="J1303">
        <v>0</v>
      </c>
      <c r="K1303">
        <v>33121</v>
      </c>
      <c r="L1303">
        <v>0</v>
      </c>
      <c r="M1303">
        <v>0</v>
      </c>
      <c r="N1303">
        <v>0</v>
      </c>
      <c r="O1303" t="s">
        <v>3303</v>
      </c>
      <c r="P1303">
        <v>33121</v>
      </c>
    </row>
    <row r="1304" spans="1:16" x14ac:dyDescent="0.35">
      <c r="A1304" t="s">
        <v>4606</v>
      </c>
      <c r="B1304" t="s">
        <v>3303</v>
      </c>
      <c r="C1304" t="s">
        <v>3304</v>
      </c>
      <c r="D1304">
        <v>185298</v>
      </c>
      <c r="E1304">
        <v>0</v>
      </c>
      <c r="F1304">
        <v>0</v>
      </c>
      <c r="G1304">
        <v>185298</v>
      </c>
      <c r="H1304">
        <v>1.04</v>
      </c>
      <c r="I1304">
        <v>192710</v>
      </c>
      <c r="J1304">
        <v>0</v>
      </c>
      <c r="K1304">
        <v>192710</v>
      </c>
      <c r="L1304">
        <v>0</v>
      </c>
      <c r="M1304">
        <v>0</v>
      </c>
      <c r="N1304">
        <v>0</v>
      </c>
      <c r="O1304" t="s">
        <v>3303</v>
      </c>
      <c r="P1304">
        <v>192710</v>
      </c>
    </row>
    <row r="1305" spans="1:16" x14ac:dyDescent="0.35">
      <c r="A1305" t="s">
        <v>4607</v>
      </c>
      <c r="B1305" t="s">
        <v>3303</v>
      </c>
      <c r="C1305" t="s">
        <v>3304</v>
      </c>
      <c r="D1305">
        <v>27470</v>
      </c>
      <c r="E1305">
        <v>0</v>
      </c>
      <c r="F1305">
        <v>0</v>
      </c>
      <c r="G1305">
        <v>27470</v>
      </c>
      <c r="H1305">
        <v>1.04</v>
      </c>
      <c r="I1305">
        <v>28569</v>
      </c>
      <c r="J1305">
        <v>0</v>
      </c>
      <c r="K1305">
        <v>28569</v>
      </c>
      <c r="L1305">
        <v>0</v>
      </c>
      <c r="M1305">
        <v>0</v>
      </c>
      <c r="N1305">
        <v>0</v>
      </c>
      <c r="O1305" t="s">
        <v>3303</v>
      </c>
      <c r="P1305">
        <v>28569</v>
      </c>
    </row>
    <row r="1306" spans="1:16" x14ac:dyDescent="0.35">
      <c r="A1306" t="s">
        <v>4608</v>
      </c>
      <c r="B1306" t="s">
        <v>3303</v>
      </c>
      <c r="C1306" t="s">
        <v>3304</v>
      </c>
      <c r="D1306">
        <v>28362</v>
      </c>
      <c r="E1306">
        <v>0</v>
      </c>
      <c r="F1306">
        <v>0</v>
      </c>
      <c r="G1306">
        <v>28362</v>
      </c>
      <c r="H1306">
        <v>1.04</v>
      </c>
      <c r="I1306">
        <v>29496</v>
      </c>
      <c r="J1306">
        <v>0</v>
      </c>
      <c r="K1306">
        <v>29496</v>
      </c>
      <c r="L1306">
        <v>0</v>
      </c>
      <c r="M1306">
        <v>0</v>
      </c>
      <c r="N1306">
        <v>0</v>
      </c>
      <c r="O1306" t="s">
        <v>3303</v>
      </c>
      <c r="P1306">
        <v>29496</v>
      </c>
    </row>
    <row r="1307" spans="1:16" x14ac:dyDescent="0.35">
      <c r="A1307" t="s">
        <v>4609</v>
      </c>
      <c r="B1307" t="s">
        <v>3303</v>
      </c>
      <c r="C1307" t="s">
        <v>3304</v>
      </c>
      <c r="D1307">
        <v>30153</v>
      </c>
      <c r="E1307">
        <v>0</v>
      </c>
      <c r="F1307">
        <v>0</v>
      </c>
      <c r="G1307">
        <v>30153</v>
      </c>
      <c r="H1307">
        <v>1.04</v>
      </c>
      <c r="I1307">
        <v>31359</v>
      </c>
      <c r="J1307">
        <v>0</v>
      </c>
      <c r="K1307">
        <v>31359</v>
      </c>
      <c r="L1307">
        <v>0</v>
      </c>
      <c r="M1307">
        <v>0</v>
      </c>
      <c r="N1307">
        <v>0</v>
      </c>
      <c r="O1307" t="s">
        <v>3303</v>
      </c>
      <c r="P1307">
        <v>31359</v>
      </c>
    </row>
    <row r="1308" spans="1:16" x14ac:dyDescent="0.35">
      <c r="A1308" t="s">
        <v>4610</v>
      </c>
      <c r="B1308" t="s">
        <v>3303</v>
      </c>
      <c r="C1308" t="s">
        <v>3304</v>
      </c>
      <c r="D1308">
        <v>11494</v>
      </c>
      <c r="E1308">
        <v>0</v>
      </c>
      <c r="F1308">
        <v>0</v>
      </c>
      <c r="G1308">
        <v>11494</v>
      </c>
      <c r="H1308">
        <v>1.04</v>
      </c>
      <c r="I1308">
        <v>11954</v>
      </c>
      <c r="J1308">
        <v>0</v>
      </c>
      <c r="K1308">
        <v>11954</v>
      </c>
      <c r="L1308">
        <v>0</v>
      </c>
      <c r="M1308">
        <v>0</v>
      </c>
      <c r="N1308">
        <v>0</v>
      </c>
      <c r="O1308" t="s">
        <v>3303</v>
      </c>
      <c r="P1308">
        <v>11954</v>
      </c>
    </row>
    <row r="1309" spans="1:16" x14ac:dyDescent="0.35">
      <c r="A1309" t="s">
        <v>4611</v>
      </c>
      <c r="B1309" t="s">
        <v>3303</v>
      </c>
      <c r="C1309" t="s">
        <v>3304</v>
      </c>
      <c r="D1309">
        <v>24666</v>
      </c>
      <c r="E1309">
        <v>0</v>
      </c>
      <c r="F1309">
        <v>0</v>
      </c>
      <c r="G1309">
        <v>24666</v>
      </c>
      <c r="H1309">
        <v>1.04</v>
      </c>
      <c r="I1309">
        <v>25653</v>
      </c>
      <c r="J1309">
        <v>0</v>
      </c>
      <c r="K1309">
        <v>25653</v>
      </c>
      <c r="L1309">
        <v>0</v>
      </c>
      <c r="M1309">
        <v>0</v>
      </c>
      <c r="N1309">
        <v>0</v>
      </c>
      <c r="O1309" t="s">
        <v>3303</v>
      </c>
      <c r="P1309">
        <v>25653</v>
      </c>
    </row>
    <row r="1310" spans="1:16" x14ac:dyDescent="0.35">
      <c r="A1310" t="s">
        <v>4612</v>
      </c>
      <c r="B1310" t="s">
        <v>3303</v>
      </c>
      <c r="C1310" t="s">
        <v>3304</v>
      </c>
      <c r="D1310">
        <v>17738</v>
      </c>
      <c r="E1310">
        <v>0</v>
      </c>
      <c r="F1310">
        <v>0</v>
      </c>
      <c r="G1310">
        <v>17738</v>
      </c>
      <c r="H1310">
        <v>1.04</v>
      </c>
      <c r="I1310">
        <v>18448</v>
      </c>
      <c r="J1310">
        <v>0</v>
      </c>
      <c r="K1310">
        <v>18448</v>
      </c>
      <c r="L1310">
        <v>0</v>
      </c>
      <c r="M1310">
        <v>0</v>
      </c>
      <c r="N1310">
        <v>0</v>
      </c>
      <c r="O1310" t="s">
        <v>3303</v>
      </c>
      <c r="P1310">
        <v>18448</v>
      </c>
    </row>
    <row r="1311" spans="1:16" x14ac:dyDescent="0.35">
      <c r="A1311" t="s">
        <v>4613</v>
      </c>
      <c r="B1311" t="s">
        <v>3303</v>
      </c>
      <c r="C1311" t="s">
        <v>3304</v>
      </c>
      <c r="D1311">
        <v>11217032</v>
      </c>
      <c r="E1311">
        <v>0</v>
      </c>
      <c r="F1311">
        <v>0</v>
      </c>
      <c r="G1311">
        <v>11217032</v>
      </c>
      <c r="H1311">
        <v>1.04</v>
      </c>
      <c r="I1311">
        <v>11665713</v>
      </c>
      <c r="J1311">
        <v>0</v>
      </c>
      <c r="K1311">
        <v>11665713</v>
      </c>
      <c r="L1311">
        <v>473037</v>
      </c>
      <c r="M1311">
        <v>0</v>
      </c>
      <c r="N1311">
        <v>0</v>
      </c>
      <c r="O1311" t="s">
        <v>3303</v>
      </c>
      <c r="P1311">
        <v>12138750</v>
      </c>
    </row>
    <row r="1312" spans="1:16" x14ac:dyDescent="0.35">
      <c r="A1312" t="s">
        <v>4614</v>
      </c>
      <c r="B1312" t="s">
        <v>3303</v>
      </c>
      <c r="C1312" t="s">
        <v>3304</v>
      </c>
      <c r="D1312">
        <v>804698</v>
      </c>
      <c r="E1312">
        <v>0</v>
      </c>
      <c r="F1312">
        <v>0</v>
      </c>
      <c r="G1312">
        <v>804698</v>
      </c>
      <c r="H1312">
        <v>1.04</v>
      </c>
      <c r="I1312">
        <v>836886</v>
      </c>
      <c r="J1312">
        <v>0</v>
      </c>
      <c r="K1312">
        <v>836886</v>
      </c>
      <c r="L1312">
        <v>36820</v>
      </c>
      <c r="M1312">
        <v>0</v>
      </c>
      <c r="N1312">
        <v>0</v>
      </c>
      <c r="O1312" t="s">
        <v>3303</v>
      </c>
      <c r="P1312">
        <v>873706</v>
      </c>
    </row>
    <row r="1313" spans="1:16" x14ac:dyDescent="0.35">
      <c r="A1313" t="s">
        <v>4615</v>
      </c>
      <c r="B1313" t="s">
        <v>3303</v>
      </c>
      <c r="C1313" t="s">
        <v>3304</v>
      </c>
      <c r="D1313">
        <v>320291</v>
      </c>
      <c r="E1313">
        <v>0</v>
      </c>
      <c r="F1313">
        <v>0</v>
      </c>
      <c r="G1313">
        <v>320291</v>
      </c>
      <c r="H1313">
        <v>1.04</v>
      </c>
      <c r="I1313">
        <v>333103</v>
      </c>
      <c r="J1313">
        <v>0</v>
      </c>
      <c r="K1313">
        <v>333103</v>
      </c>
      <c r="L1313">
        <v>39345</v>
      </c>
      <c r="M1313">
        <v>0</v>
      </c>
      <c r="N1313">
        <v>0</v>
      </c>
      <c r="O1313" t="s">
        <v>3303</v>
      </c>
      <c r="P1313">
        <v>372448</v>
      </c>
    </row>
    <row r="1314" spans="1:16" x14ac:dyDescent="0.35">
      <c r="A1314" t="s">
        <v>4616</v>
      </c>
      <c r="B1314" t="s">
        <v>3303</v>
      </c>
      <c r="C1314" t="s">
        <v>3304</v>
      </c>
      <c r="D1314">
        <v>84433</v>
      </c>
      <c r="E1314">
        <v>0</v>
      </c>
      <c r="F1314">
        <v>0</v>
      </c>
      <c r="G1314">
        <v>84433</v>
      </c>
      <c r="H1314">
        <v>1.04</v>
      </c>
      <c r="I1314">
        <v>87810</v>
      </c>
      <c r="J1314">
        <v>0</v>
      </c>
      <c r="K1314">
        <v>87810</v>
      </c>
      <c r="L1314">
        <v>4052</v>
      </c>
      <c r="M1314">
        <v>0</v>
      </c>
      <c r="N1314">
        <v>0</v>
      </c>
      <c r="O1314" t="s">
        <v>3303</v>
      </c>
      <c r="P1314">
        <v>91862</v>
      </c>
    </row>
    <row r="1315" spans="1:16" x14ac:dyDescent="0.35">
      <c r="A1315" t="s">
        <v>4617</v>
      </c>
      <c r="B1315" t="s">
        <v>3303</v>
      </c>
      <c r="C1315" t="s">
        <v>3304</v>
      </c>
      <c r="D1315">
        <v>403081</v>
      </c>
      <c r="E1315">
        <v>0</v>
      </c>
      <c r="F1315">
        <v>0</v>
      </c>
      <c r="G1315">
        <v>403081</v>
      </c>
      <c r="H1315">
        <v>1.04</v>
      </c>
      <c r="I1315">
        <v>419204</v>
      </c>
      <c r="J1315">
        <v>0</v>
      </c>
      <c r="K1315">
        <v>419204</v>
      </c>
      <c r="L1315">
        <v>0</v>
      </c>
      <c r="M1315">
        <v>0</v>
      </c>
      <c r="N1315">
        <v>0</v>
      </c>
      <c r="O1315" t="s">
        <v>3303</v>
      </c>
      <c r="P1315">
        <v>419204</v>
      </c>
    </row>
    <row r="1316" spans="1:16" x14ac:dyDescent="0.35">
      <c r="A1316" t="s">
        <v>4618</v>
      </c>
      <c r="B1316" t="s">
        <v>3303</v>
      </c>
      <c r="C1316" t="s">
        <v>3304</v>
      </c>
      <c r="D1316">
        <v>7264808</v>
      </c>
      <c r="E1316">
        <v>0</v>
      </c>
      <c r="F1316">
        <v>0</v>
      </c>
      <c r="G1316">
        <v>7264808</v>
      </c>
      <c r="H1316">
        <v>1.04</v>
      </c>
      <c r="I1316">
        <v>7555400</v>
      </c>
      <c r="J1316">
        <v>0</v>
      </c>
      <c r="K1316">
        <v>7555400</v>
      </c>
      <c r="L1316">
        <v>0</v>
      </c>
      <c r="M1316">
        <v>0</v>
      </c>
      <c r="N1316">
        <v>0</v>
      </c>
      <c r="O1316" t="s">
        <v>3303</v>
      </c>
      <c r="P1316">
        <v>7555400</v>
      </c>
    </row>
    <row r="1317" spans="1:16" x14ac:dyDescent="0.35">
      <c r="A1317" t="s">
        <v>4619</v>
      </c>
      <c r="B1317" t="s">
        <v>3303</v>
      </c>
      <c r="C1317" t="s">
        <v>3304</v>
      </c>
      <c r="D1317">
        <v>3123981</v>
      </c>
      <c r="E1317">
        <v>0</v>
      </c>
      <c r="F1317">
        <v>0</v>
      </c>
      <c r="G1317">
        <v>3123981</v>
      </c>
      <c r="H1317">
        <v>1.04</v>
      </c>
      <c r="I1317">
        <v>3248940</v>
      </c>
      <c r="J1317">
        <v>0</v>
      </c>
      <c r="K1317">
        <v>3248940</v>
      </c>
      <c r="L1317">
        <v>0</v>
      </c>
      <c r="M1317">
        <v>0</v>
      </c>
      <c r="N1317">
        <v>0</v>
      </c>
      <c r="O1317" t="s">
        <v>3303</v>
      </c>
      <c r="P1317">
        <v>3248940</v>
      </c>
    </row>
    <row r="1318" spans="1:16" x14ac:dyDescent="0.35">
      <c r="A1318" t="s">
        <v>4620</v>
      </c>
      <c r="B1318" t="s">
        <v>3303</v>
      </c>
      <c r="C1318" t="s">
        <v>3304</v>
      </c>
      <c r="D1318">
        <v>897500</v>
      </c>
      <c r="E1318">
        <v>0</v>
      </c>
      <c r="F1318">
        <v>0</v>
      </c>
      <c r="G1318">
        <v>897500</v>
      </c>
      <c r="H1318">
        <v>1.04</v>
      </c>
      <c r="I1318">
        <v>933400</v>
      </c>
      <c r="J1318">
        <v>0</v>
      </c>
      <c r="K1318">
        <v>933400</v>
      </c>
      <c r="L1318">
        <v>0</v>
      </c>
      <c r="M1318">
        <v>0</v>
      </c>
      <c r="N1318">
        <v>0</v>
      </c>
      <c r="O1318" t="s">
        <v>3303</v>
      </c>
      <c r="P1318">
        <v>933400</v>
      </c>
    </row>
    <row r="1319" spans="1:16" x14ac:dyDescent="0.35">
      <c r="A1319" t="s">
        <v>4621</v>
      </c>
      <c r="B1319" t="s">
        <v>3303</v>
      </c>
      <c r="C1319" t="s">
        <v>3304</v>
      </c>
      <c r="D1319">
        <v>370841</v>
      </c>
      <c r="E1319">
        <v>0</v>
      </c>
      <c r="F1319">
        <v>0</v>
      </c>
      <c r="G1319">
        <v>370841</v>
      </c>
      <c r="H1319">
        <v>1.04</v>
      </c>
      <c r="I1319">
        <v>385675</v>
      </c>
      <c r="J1319">
        <v>0</v>
      </c>
      <c r="K1319">
        <v>385675</v>
      </c>
      <c r="L1319">
        <v>0</v>
      </c>
      <c r="M1319">
        <v>0</v>
      </c>
      <c r="N1319">
        <v>0</v>
      </c>
      <c r="O1319" t="s">
        <v>3303</v>
      </c>
      <c r="P1319">
        <v>385675</v>
      </c>
    </row>
    <row r="1320" spans="1:16" x14ac:dyDescent="0.35">
      <c r="A1320" t="s">
        <v>4622</v>
      </c>
      <c r="B1320" t="s">
        <v>3303</v>
      </c>
      <c r="C1320" t="s">
        <v>3304</v>
      </c>
      <c r="D1320">
        <v>1727742</v>
      </c>
      <c r="E1320">
        <v>0</v>
      </c>
      <c r="F1320">
        <v>0</v>
      </c>
      <c r="G1320">
        <v>1727742</v>
      </c>
      <c r="H1320">
        <v>1.04</v>
      </c>
      <c r="I1320">
        <v>1796852</v>
      </c>
      <c r="J1320">
        <v>0</v>
      </c>
      <c r="K1320">
        <v>1796852</v>
      </c>
      <c r="L1320">
        <v>0</v>
      </c>
      <c r="M1320">
        <v>0</v>
      </c>
      <c r="N1320">
        <v>0</v>
      </c>
      <c r="O1320" t="s">
        <v>3303</v>
      </c>
      <c r="P1320">
        <v>1796852</v>
      </c>
    </row>
    <row r="1321" spans="1:16" x14ac:dyDescent="0.35">
      <c r="A1321" t="s">
        <v>4623</v>
      </c>
      <c r="B1321" t="s">
        <v>3303</v>
      </c>
      <c r="C1321" t="s">
        <v>3304</v>
      </c>
      <c r="D1321">
        <v>196866</v>
      </c>
      <c r="E1321">
        <v>0</v>
      </c>
      <c r="F1321">
        <v>0</v>
      </c>
      <c r="G1321">
        <v>196866</v>
      </c>
      <c r="H1321">
        <v>1.04</v>
      </c>
      <c r="I1321">
        <v>204741</v>
      </c>
      <c r="J1321">
        <v>0</v>
      </c>
      <c r="K1321">
        <v>204741</v>
      </c>
      <c r="L1321">
        <v>0</v>
      </c>
      <c r="M1321">
        <v>0</v>
      </c>
      <c r="N1321">
        <v>0</v>
      </c>
      <c r="O1321" t="s">
        <v>3303</v>
      </c>
      <c r="P1321">
        <v>204741</v>
      </c>
    </row>
    <row r="1322" spans="1:16" x14ac:dyDescent="0.35">
      <c r="A1322" t="s">
        <v>4624</v>
      </c>
      <c r="B1322" t="s">
        <v>3303</v>
      </c>
      <c r="C1322" t="s">
        <v>3304</v>
      </c>
      <c r="D1322">
        <v>0</v>
      </c>
      <c r="E1322">
        <v>0</v>
      </c>
      <c r="F1322">
        <v>0</v>
      </c>
      <c r="G1322">
        <v>0</v>
      </c>
      <c r="H1322">
        <v>1.04</v>
      </c>
      <c r="I1322">
        <v>0</v>
      </c>
      <c r="J1322">
        <v>0</v>
      </c>
      <c r="K1322">
        <v>0</v>
      </c>
      <c r="L1322">
        <v>0</v>
      </c>
      <c r="M1322">
        <v>0</v>
      </c>
      <c r="N1322">
        <v>0</v>
      </c>
      <c r="O1322" t="s">
        <v>3303</v>
      </c>
      <c r="P1322">
        <v>0</v>
      </c>
    </row>
    <row r="1323" spans="1:16" x14ac:dyDescent="0.35">
      <c r="A1323" t="s">
        <v>4625</v>
      </c>
      <c r="B1323" t="s">
        <v>3303</v>
      </c>
      <c r="C1323" t="s">
        <v>3304</v>
      </c>
      <c r="D1323">
        <v>68528</v>
      </c>
      <c r="E1323">
        <v>0</v>
      </c>
      <c r="F1323">
        <v>0</v>
      </c>
      <c r="G1323">
        <v>68528</v>
      </c>
      <c r="H1323">
        <v>1.04</v>
      </c>
      <c r="I1323">
        <v>71269</v>
      </c>
      <c r="J1323">
        <v>0</v>
      </c>
      <c r="K1323">
        <v>71269</v>
      </c>
      <c r="L1323">
        <v>0</v>
      </c>
      <c r="M1323">
        <v>0</v>
      </c>
      <c r="N1323">
        <v>0</v>
      </c>
      <c r="O1323" t="s">
        <v>3303</v>
      </c>
      <c r="P1323">
        <v>71269</v>
      </c>
    </row>
    <row r="1324" spans="1:16" x14ac:dyDescent="0.35">
      <c r="A1324" t="s">
        <v>4626</v>
      </c>
      <c r="B1324" t="s">
        <v>3303</v>
      </c>
      <c r="C1324" t="s">
        <v>3304</v>
      </c>
      <c r="D1324">
        <v>33585</v>
      </c>
      <c r="E1324">
        <v>0</v>
      </c>
      <c r="F1324">
        <v>0</v>
      </c>
      <c r="G1324">
        <v>33585</v>
      </c>
      <c r="H1324">
        <v>1.04</v>
      </c>
      <c r="I1324">
        <v>34928</v>
      </c>
      <c r="J1324">
        <v>0</v>
      </c>
      <c r="K1324">
        <v>34928</v>
      </c>
      <c r="L1324">
        <v>0</v>
      </c>
      <c r="M1324">
        <v>0</v>
      </c>
      <c r="N1324">
        <v>0</v>
      </c>
      <c r="O1324" t="s">
        <v>3303</v>
      </c>
      <c r="P1324">
        <v>34928</v>
      </c>
    </row>
    <row r="1325" spans="1:16" x14ac:dyDescent="0.35">
      <c r="A1325" t="s">
        <v>4627</v>
      </c>
      <c r="B1325" t="s">
        <v>3303</v>
      </c>
      <c r="C1325" t="s">
        <v>3304</v>
      </c>
      <c r="D1325">
        <v>146399</v>
      </c>
      <c r="E1325">
        <v>0</v>
      </c>
      <c r="F1325">
        <v>0</v>
      </c>
      <c r="G1325">
        <v>146399</v>
      </c>
      <c r="H1325">
        <v>1.04</v>
      </c>
      <c r="I1325">
        <v>152255</v>
      </c>
      <c r="J1325">
        <v>0</v>
      </c>
      <c r="K1325">
        <v>152255</v>
      </c>
      <c r="L1325">
        <v>0</v>
      </c>
      <c r="M1325">
        <v>0</v>
      </c>
      <c r="N1325">
        <v>0</v>
      </c>
      <c r="O1325" t="s">
        <v>3303</v>
      </c>
      <c r="P1325">
        <v>152255</v>
      </c>
    </row>
    <row r="1326" spans="1:16" x14ac:dyDescent="0.35">
      <c r="A1326" t="s">
        <v>4628</v>
      </c>
      <c r="B1326" t="s">
        <v>3303</v>
      </c>
      <c r="C1326" t="s">
        <v>3304</v>
      </c>
      <c r="D1326">
        <v>30959</v>
      </c>
      <c r="E1326">
        <v>0</v>
      </c>
      <c r="F1326">
        <v>0</v>
      </c>
      <c r="G1326">
        <v>30959</v>
      </c>
      <c r="H1326">
        <v>1.04</v>
      </c>
      <c r="I1326">
        <v>32197</v>
      </c>
      <c r="J1326">
        <v>0</v>
      </c>
      <c r="K1326">
        <v>32197</v>
      </c>
      <c r="L1326">
        <v>0</v>
      </c>
      <c r="M1326">
        <v>0</v>
      </c>
      <c r="N1326">
        <v>0</v>
      </c>
      <c r="O1326" t="s">
        <v>3303</v>
      </c>
      <c r="P1326">
        <v>32197</v>
      </c>
    </row>
    <row r="1327" spans="1:16" x14ac:dyDescent="0.35">
      <c r="A1327" t="s">
        <v>4629</v>
      </c>
      <c r="B1327" t="s">
        <v>3303</v>
      </c>
      <c r="C1327" t="s">
        <v>3304</v>
      </c>
      <c r="D1327">
        <v>57645</v>
      </c>
      <c r="E1327">
        <v>0</v>
      </c>
      <c r="F1327">
        <v>0</v>
      </c>
      <c r="G1327">
        <v>57645</v>
      </c>
      <c r="H1327">
        <v>1.04</v>
      </c>
      <c r="I1327">
        <v>59951</v>
      </c>
      <c r="J1327">
        <v>0</v>
      </c>
      <c r="K1327">
        <v>59951</v>
      </c>
      <c r="L1327">
        <v>0</v>
      </c>
      <c r="M1327">
        <v>0</v>
      </c>
      <c r="N1327">
        <v>0</v>
      </c>
      <c r="O1327" t="s">
        <v>3303</v>
      </c>
      <c r="P1327">
        <v>59951</v>
      </c>
    </row>
    <row r="1328" spans="1:16" x14ac:dyDescent="0.35">
      <c r="A1328" t="s">
        <v>4630</v>
      </c>
      <c r="B1328" t="s">
        <v>3303</v>
      </c>
      <c r="C1328" t="s">
        <v>3304</v>
      </c>
      <c r="D1328">
        <v>64250</v>
      </c>
      <c r="E1328">
        <v>0</v>
      </c>
      <c r="F1328">
        <v>0</v>
      </c>
      <c r="G1328">
        <v>64250</v>
      </c>
      <c r="H1328">
        <v>1.04</v>
      </c>
      <c r="I1328">
        <v>66820</v>
      </c>
      <c r="J1328">
        <v>0</v>
      </c>
      <c r="K1328">
        <v>66820</v>
      </c>
      <c r="L1328">
        <v>0</v>
      </c>
      <c r="M1328">
        <v>0</v>
      </c>
      <c r="N1328">
        <v>0</v>
      </c>
      <c r="O1328" t="s">
        <v>3303</v>
      </c>
      <c r="P1328">
        <v>66820</v>
      </c>
    </row>
    <row r="1329" spans="1:16" x14ac:dyDescent="0.35">
      <c r="A1329" t="s">
        <v>4631</v>
      </c>
      <c r="B1329" t="s">
        <v>3303</v>
      </c>
      <c r="C1329" t="s">
        <v>3304</v>
      </c>
      <c r="D1329">
        <v>69439</v>
      </c>
      <c r="E1329">
        <v>0</v>
      </c>
      <c r="F1329">
        <v>0</v>
      </c>
      <c r="G1329">
        <v>69439</v>
      </c>
      <c r="H1329">
        <v>1.04</v>
      </c>
      <c r="I1329">
        <v>72217</v>
      </c>
      <c r="J1329">
        <v>0</v>
      </c>
      <c r="K1329">
        <v>72217</v>
      </c>
      <c r="L1329">
        <v>0</v>
      </c>
      <c r="M1329">
        <v>0</v>
      </c>
      <c r="N1329">
        <v>0</v>
      </c>
      <c r="O1329" t="s">
        <v>3303</v>
      </c>
      <c r="P1329">
        <v>72217</v>
      </c>
    </row>
    <row r="1330" spans="1:16" x14ac:dyDescent="0.35">
      <c r="A1330" t="s">
        <v>4632</v>
      </c>
      <c r="B1330" t="s">
        <v>3303</v>
      </c>
      <c r="C1330" t="s">
        <v>3304</v>
      </c>
      <c r="D1330">
        <v>105814</v>
      </c>
      <c r="E1330">
        <v>0</v>
      </c>
      <c r="F1330">
        <v>0</v>
      </c>
      <c r="G1330">
        <v>105814</v>
      </c>
      <c r="H1330">
        <v>1.04</v>
      </c>
      <c r="I1330">
        <v>110047</v>
      </c>
      <c r="J1330">
        <v>0</v>
      </c>
      <c r="K1330">
        <v>110047</v>
      </c>
      <c r="L1330">
        <v>0</v>
      </c>
      <c r="M1330">
        <v>0</v>
      </c>
      <c r="N1330">
        <v>0</v>
      </c>
      <c r="O1330" t="s">
        <v>3303</v>
      </c>
      <c r="P1330">
        <v>110047</v>
      </c>
    </row>
    <row r="1331" spans="1:16" x14ac:dyDescent="0.35">
      <c r="A1331" t="s">
        <v>4633</v>
      </c>
      <c r="B1331" t="s">
        <v>3303</v>
      </c>
      <c r="C1331" t="s">
        <v>3304</v>
      </c>
      <c r="D1331">
        <v>7288575</v>
      </c>
      <c r="E1331">
        <v>0</v>
      </c>
      <c r="F1331">
        <v>0</v>
      </c>
      <c r="G1331">
        <v>7288575</v>
      </c>
      <c r="H1331">
        <v>1.04</v>
      </c>
      <c r="I1331">
        <v>7580118</v>
      </c>
      <c r="J1331">
        <v>0</v>
      </c>
      <c r="K1331">
        <v>7580118</v>
      </c>
      <c r="L1331">
        <v>513120</v>
      </c>
      <c r="M1331">
        <v>376192</v>
      </c>
      <c r="N1331">
        <v>1090216</v>
      </c>
      <c r="O1331" t="s">
        <v>3303</v>
      </c>
      <c r="P1331">
        <v>9559646</v>
      </c>
    </row>
    <row r="1332" spans="1:16" x14ac:dyDescent="0.35">
      <c r="A1332" t="s">
        <v>4634</v>
      </c>
      <c r="B1332" t="s">
        <v>3303</v>
      </c>
      <c r="C1332" t="s">
        <v>3304</v>
      </c>
      <c r="D1332">
        <v>18030</v>
      </c>
      <c r="E1332">
        <v>0</v>
      </c>
      <c r="F1332">
        <v>0</v>
      </c>
      <c r="G1332">
        <v>18030</v>
      </c>
      <c r="H1332">
        <v>1.04</v>
      </c>
      <c r="I1332">
        <v>18751</v>
      </c>
      <c r="J1332">
        <v>0</v>
      </c>
      <c r="K1332">
        <v>18751</v>
      </c>
      <c r="L1332">
        <v>0</v>
      </c>
      <c r="M1332">
        <v>0</v>
      </c>
      <c r="N1332">
        <v>0</v>
      </c>
      <c r="O1332" t="s">
        <v>3303</v>
      </c>
      <c r="P1332">
        <v>18751</v>
      </c>
    </row>
    <row r="1333" spans="1:16" x14ac:dyDescent="0.35">
      <c r="A1333" t="s">
        <v>4635</v>
      </c>
      <c r="B1333" t="s">
        <v>3303</v>
      </c>
      <c r="C1333" t="s">
        <v>3304</v>
      </c>
      <c r="D1333">
        <v>7050</v>
      </c>
      <c r="E1333">
        <v>0</v>
      </c>
      <c r="F1333">
        <v>0</v>
      </c>
      <c r="G1333">
        <v>7050</v>
      </c>
      <c r="H1333">
        <v>1.04</v>
      </c>
      <c r="I1333">
        <v>7332</v>
      </c>
      <c r="J1333">
        <v>0</v>
      </c>
      <c r="K1333">
        <v>7332</v>
      </c>
      <c r="L1333">
        <v>0</v>
      </c>
      <c r="M1333">
        <v>0</v>
      </c>
      <c r="N1333">
        <v>0</v>
      </c>
      <c r="O1333" t="s">
        <v>3303</v>
      </c>
      <c r="P1333">
        <v>7332</v>
      </c>
    </row>
    <row r="1334" spans="1:16" x14ac:dyDescent="0.35">
      <c r="A1334" t="s">
        <v>4636</v>
      </c>
      <c r="B1334" t="s">
        <v>3303</v>
      </c>
      <c r="C1334" t="s">
        <v>3304</v>
      </c>
      <c r="D1334">
        <v>30494</v>
      </c>
      <c r="E1334">
        <v>0</v>
      </c>
      <c r="F1334">
        <v>0</v>
      </c>
      <c r="G1334">
        <v>30494</v>
      </c>
      <c r="H1334">
        <v>1.04</v>
      </c>
      <c r="I1334">
        <v>31714</v>
      </c>
      <c r="J1334">
        <v>0</v>
      </c>
      <c r="K1334">
        <v>31714</v>
      </c>
      <c r="L1334">
        <v>0</v>
      </c>
      <c r="M1334">
        <v>0</v>
      </c>
      <c r="N1334">
        <v>0</v>
      </c>
      <c r="O1334" t="s">
        <v>3303</v>
      </c>
      <c r="P1334">
        <v>31714</v>
      </c>
    </row>
    <row r="1335" spans="1:16" x14ac:dyDescent="0.35">
      <c r="A1335" t="s">
        <v>4637</v>
      </c>
      <c r="B1335" t="s">
        <v>3303</v>
      </c>
      <c r="C1335" t="s">
        <v>3304</v>
      </c>
      <c r="D1335">
        <v>54768</v>
      </c>
      <c r="E1335">
        <v>0</v>
      </c>
      <c r="F1335">
        <v>0</v>
      </c>
      <c r="G1335">
        <v>54768</v>
      </c>
      <c r="H1335">
        <v>1.04</v>
      </c>
      <c r="I1335">
        <v>56959</v>
      </c>
      <c r="J1335">
        <v>0</v>
      </c>
      <c r="K1335">
        <v>56959</v>
      </c>
      <c r="L1335">
        <v>0</v>
      </c>
      <c r="M1335">
        <v>0</v>
      </c>
      <c r="N1335">
        <v>0</v>
      </c>
      <c r="O1335" t="s">
        <v>3303</v>
      </c>
      <c r="P1335">
        <v>56959</v>
      </c>
    </row>
    <row r="1336" spans="1:16" x14ac:dyDescent="0.35">
      <c r="A1336" t="s">
        <v>4638</v>
      </c>
      <c r="B1336" t="s">
        <v>3303</v>
      </c>
      <c r="C1336" t="s">
        <v>3304</v>
      </c>
      <c r="D1336">
        <v>17610</v>
      </c>
      <c r="E1336">
        <v>0</v>
      </c>
      <c r="F1336">
        <v>0</v>
      </c>
      <c r="G1336">
        <v>17610</v>
      </c>
      <c r="H1336">
        <v>1.04</v>
      </c>
      <c r="I1336">
        <v>18314</v>
      </c>
      <c r="J1336">
        <v>0</v>
      </c>
      <c r="K1336">
        <v>18314</v>
      </c>
      <c r="L1336">
        <v>0</v>
      </c>
      <c r="M1336">
        <v>0</v>
      </c>
      <c r="N1336">
        <v>0</v>
      </c>
      <c r="O1336" t="s">
        <v>3303</v>
      </c>
      <c r="P1336">
        <v>18314</v>
      </c>
    </row>
    <row r="1337" spans="1:16" x14ac:dyDescent="0.35">
      <c r="A1337" t="s">
        <v>4639</v>
      </c>
      <c r="B1337" t="s">
        <v>3303</v>
      </c>
      <c r="C1337" t="s">
        <v>3304</v>
      </c>
      <c r="D1337">
        <v>34926</v>
      </c>
      <c r="E1337">
        <v>0</v>
      </c>
      <c r="F1337">
        <v>0</v>
      </c>
      <c r="G1337">
        <v>34926</v>
      </c>
      <c r="H1337">
        <v>1.04</v>
      </c>
      <c r="I1337">
        <v>36323</v>
      </c>
      <c r="J1337">
        <v>0</v>
      </c>
      <c r="K1337">
        <v>36323</v>
      </c>
      <c r="L1337">
        <v>0</v>
      </c>
      <c r="M1337">
        <v>0</v>
      </c>
      <c r="N1337">
        <v>0</v>
      </c>
      <c r="O1337" t="s">
        <v>3303</v>
      </c>
      <c r="P1337">
        <v>36323</v>
      </c>
    </row>
    <row r="1338" spans="1:16" x14ac:dyDescent="0.35">
      <c r="A1338" t="s">
        <v>4640</v>
      </c>
      <c r="B1338" t="s">
        <v>3303</v>
      </c>
      <c r="C1338" t="s">
        <v>3304</v>
      </c>
      <c r="D1338">
        <v>6838</v>
      </c>
      <c r="E1338">
        <v>0</v>
      </c>
      <c r="F1338">
        <v>0</v>
      </c>
      <c r="G1338">
        <v>6838</v>
      </c>
      <c r="H1338">
        <v>1.04</v>
      </c>
      <c r="I1338">
        <v>7112</v>
      </c>
      <c r="J1338">
        <v>0</v>
      </c>
      <c r="K1338">
        <v>7112</v>
      </c>
      <c r="L1338">
        <v>0</v>
      </c>
      <c r="M1338">
        <v>0</v>
      </c>
      <c r="N1338">
        <v>0</v>
      </c>
      <c r="O1338" t="s">
        <v>3303</v>
      </c>
      <c r="P1338">
        <v>7112</v>
      </c>
    </row>
    <row r="1339" spans="1:16" x14ac:dyDescent="0.35">
      <c r="A1339" t="s">
        <v>4641</v>
      </c>
      <c r="B1339" t="s">
        <v>3303</v>
      </c>
      <c r="C1339" t="s">
        <v>3304</v>
      </c>
      <c r="D1339">
        <v>16240</v>
      </c>
      <c r="E1339">
        <v>0</v>
      </c>
      <c r="F1339">
        <v>0</v>
      </c>
      <c r="G1339">
        <v>16240</v>
      </c>
      <c r="H1339">
        <v>1.04</v>
      </c>
      <c r="I1339">
        <v>16890</v>
      </c>
      <c r="J1339">
        <v>0</v>
      </c>
      <c r="K1339">
        <v>16890</v>
      </c>
      <c r="L1339">
        <v>0</v>
      </c>
      <c r="M1339">
        <v>0</v>
      </c>
      <c r="N1339">
        <v>0</v>
      </c>
      <c r="O1339" t="s">
        <v>3303</v>
      </c>
      <c r="P1339">
        <v>16890</v>
      </c>
    </row>
    <row r="1340" spans="1:16" x14ac:dyDescent="0.35">
      <c r="A1340" t="s">
        <v>4642</v>
      </c>
      <c r="B1340" t="s">
        <v>3303</v>
      </c>
      <c r="C1340" t="s">
        <v>3304</v>
      </c>
      <c r="D1340">
        <v>15572</v>
      </c>
      <c r="E1340">
        <v>0</v>
      </c>
      <c r="F1340">
        <v>0</v>
      </c>
      <c r="G1340">
        <v>15572</v>
      </c>
      <c r="H1340">
        <v>1.04</v>
      </c>
      <c r="I1340">
        <v>16195</v>
      </c>
      <c r="J1340">
        <v>0</v>
      </c>
      <c r="K1340">
        <v>16195</v>
      </c>
      <c r="L1340">
        <v>0</v>
      </c>
      <c r="M1340">
        <v>0</v>
      </c>
      <c r="N1340">
        <v>0</v>
      </c>
      <c r="O1340" t="s">
        <v>3303</v>
      </c>
      <c r="P1340">
        <v>16195</v>
      </c>
    </row>
    <row r="1341" spans="1:16" x14ac:dyDescent="0.35">
      <c r="A1341" t="s">
        <v>4643</v>
      </c>
      <c r="B1341" t="s">
        <v>3303</v>
      </c>
      <c r="C1341" t="s">
        <v>3304</v>
      </c>
      <c r="D1341">
        <v>10325</v>
      </c>
      <c r="E1341">
        <v>0</v>
      </c>
      <c r="F1341">
        <v>0</v>
      </c>
      <c r="G1341">
        <v>10325</v>
      </c>
      <c r="H1341">
        <v>1.04</v>
      </c>
      <c r="I1341">
        <v>10738</v>
      </c>
      <c r="J1341">
        <v>0</v>
      </c>
      <c r="K1341">
        <v>10738</v>
      </c>
      <c r="L1341">
        <v>0</v>
      </c>
      <c r="M1341">
        <v>0</v>
      </c>
      <c r="N1341">
        <v>0</v>
      </c>
      <c r="O1341" t="s">
        <v>3303</v>
      </c>
      <c r="P1341">
        <v>10738</v>
      </c>
    </row>
    <row r="1342" spans="1:16" x14ac:dyDescent="0.35">
      <c r="A1342" t="s">
        <v>4644</v>
      </c>
      <c r="B1342" t="s">
        <v>3303</v>
      </c>
      <c r="C1342" t="s">
        <v>3304</v>
      </c>
      <c r="D1342">
        <v>23477</v>
      </c>
      <c r="E1342">
        <v>0</v>
      </c>
      <c r="F1342">
        <v>0</v>
      </c>
      <c r="G1342">
        <v>23477</v>
      </c>
      <c r="H1342">
        <v>1.04</v>
      </c>
      <c r="I1342">
        <v>24416</v>
      </c>
      <c r="J1342">
        <v>0</v>
      </c>
      <c r="K1342">
        <v>24416</v>
      </c>
      <c r="L1342">
        <v>0</v>
      </c>
      <c r="M1342">
        <v>0</v>
      </c>
      <c r="N1342">
        <v>0</v>
      </c>
      <c r="O1342" t="s">
        <v>3303</v>
      </c>
      <c r="P1342">
        <v>24416</v>
      </c>
    </row>
    <row r="1343" spans="1:16" x14ac:dyDescent="0.35">
      <c r="A1343" t="s">
        <v>4645</v>
      </c>
      <c r="B1343" t="s">
        <v>3303</v>
      </c>
      <c r="C1343" t="s">
        <v>3304</v>
      </c>
      <c r="D1343">
        <v>38680</v>
      </c>
      <c r="E1343">
        <v>0</v>
      </c>
      <c r="F1343">
        <v>0</v>
      </c>
      <c r="G1343">
        <v>38680</v>
      </c>
      <c r="H1343">
        <v>1.04</v>
      </c>
      <c r="I1343">
        <v>40227</v>
      </c>
      <c r="J1343">
        <v>0</v>
      </c>
      <c r="K1343">
        <v>40227</v>
      </c>
      <c r="L1343">
        <v>0</v>
      </c>
      <c r="M1343">
        <v>0</v>
      </c>
      <c r="N1343">
        <v>0</v>
      </c>
      <c r="O1343" t="s">
        <v>3303</v>
      </c>
      <c r="P1343">
        <v>40227</v>
      </c>
    </row>
    <row r="1344" spans="1:16" x14ac:dyDescent="0.35">
      <c r="A1344" t="s">
        <v>4646</v>
      </c>
      <c r="B1344" t="s">
        <v>3303</v>
      </c>
      <c r="C1344" t="s">
        <v>3304</v>
      </c>
      <c r="D1344">
        <v>159646</v>
      </c>
      <c r="E1344">
        <v>0</v>
      </c>
      <c r="F1344">
        <v>0</v>
      </c>
      <c r="G1344">
        <v>159646</v>
      </c>
      <c r="H1344">
        <v>1.04</v>
      </c>
      <c r="I1344">
        <v>166032</v>
      </c>
      <c r="J1344">
        <v>0</v>
      </c>
      <c r="K1344">
        <v>166032</v>
      </c>
      <c r="L1344">
        <v>0</v>
      </c>
      <c r="M1344">
        <v>0</v>
      </c>
      <c r="N1344">
        <v>0</v>
      </c>
      <c r="O1344" t="s">
        <v>3303</v>
      </c>
      <c r="P1344">
        <v>166032</v>
      </c>
    </row>
    <row r="1345" spans="1:16" x14ac:dyDescent="0.35">
      <c r="A1345" t="s">
        <v>4647</v>
      </c>
      <c r="B1345" t="s">
        <v>3303</v>
      </c>
      <c r="C1345" t="s">
        <v>3304</v>
      </c>
      <c r="D1345">
        <v>41843</v>
      </c>
      <c r="E1345">
        <v>0</v>
      </c>
      <c r="F1345">
        <v>0</v>
      </c>
      <c r="G1345">
        <v>41843</v>
      </c>
      <c r="H1345">
        <v>1.04</v>
      </c>
      <c r="I1345">
        <v>43517</v>
      </c>
      <c r="J1345">
        <v>0</v>
      </c>
      <c r="K1345">
        <v>43517</v>
      </c>
      <c r="L1345">
        <v>0</v>
      </c>
      <c r="M1345">
        <v>0</v>
      </c>
      <c r="N1345">
        <v>0</v>
      </c>
      <c r="O1345" t="s">
        <v>3303</v>
      </c>
      <c r="P1345">
        <v>43517</v>
      </c>
    </row>
    <row r="1346" spans="1:16" x14ac:dyDescent="0.35">
      <c r="A1346" t="s">
        <v>4648</v>
      </c>
      <c r="B1346" t="s">
        <v>3303</v>
      </c>
      <c r="C1346" t="s">
        <v>3304</v>
      </c>
      <c r="D1346">
        <v>53048</v>
      </c>
      <c r="E1346">
        <v>0</v>
      </c>
      <c r="F1346">
        <v>0</v>
      </c>
      <c r="G1346">
        <v>53048</v>
      </c>
      <c r="H1346">
        <v>1.04</v>
      </c>
      <c r="I1346">
        <v>55170</v>
      </c>
      <c r="J1346">
        <v>0</v>
      </c>
      <c r="K1346">
        <v>55170</v>
      </c>
      <c r="L1346">
        <v>0</v>
      </c>
      <c r="M1346">
        <v>0</v>
      </c>
      <c r="N1346">
        <v>0</v>
      </c>
      <c r="O1346" t="s">
        <v>3303</v>
      </c>
      <c r="P1346">
        <v>55170</v>
      </c>
    </row>
    <row r="1347" spans="1:16" x14ac:dyDescent="0.35">
      <c r="A1347" t="s">
        <v>4649</v>
      </c>
      <c r="B1347" t="s">
        <v>3303</v>
      </c>
      <c r="C1347" t="s">
        <v>3304</v>
      </c>
      <c r="D1347">
        <v>52985</v>
      </c>
      <c r="E1347">
        <v>0</v>
      </c>
      <c r="F1347">
        <v>0</v>
      </c>
      <c r="G1347">
        <v>52985</v>
      </c>
      <c r="H1347">
        <v>1.04</v>
      </c>
      <c r="I1347">
        <v>55104</v>
      </c>
      <c r="J1347">
        <v>0</v>
      </c>
      <c r="K1347">
        <v>55104</v>
      </c>
      <c r="L1347">
        <v>0</v>
      </c>
      <c r="M1347">
        <v>0</v>
      </c>
      <c r="N1347">
        <v>0</v>
      </c>
      <c r="O1347" t="s">
        <v>3303</v>
      </c>
      <c r="P1347">
        <v>55104</v>
      </c>
    </row>
    <row r="1348" spans="1:16" x14ac:dyDescent="0.35">
      <c r="A1348" t="s">
        <v>4650</v>
      </c>
      <c r="B1348" t="s">
        <v>3303</v>
      </c>
      <c r="C1348" t="s">
        <v>3304</v>
      </c>
      <c r="D1348">
        <v>5422</v>
      </c>
      <c r="E1348">
        <v>0</v>
      </c>
      <c r="F1348">
        <v>0</v>
      </c>
      <c r="G1348">
        <v>5422</v>
      </c>
      <c r="H1348">
        <v>1.04</v>
      </c>
      <c r="I1348">
        <v>5639</v>
      </c>
      <c r="J1348">
        <v>0</v>
      </c>
      <c r="K1348">
        <v>5639</v>
      </c>
      <c r="L1348">
        <v>0</v>
      </c>
      <c r="M1348">
        <v>0</v>
      </c>
      <c r="N1348">
        <v>0</v>
      </c>
      <c r="O1348" t="s">
        <v>3303</v>
      </c>
      <c r="P1348">
        <v>5639</v>
      </c>
    </row>
    <row r="1349" spans="1:16" x14ac:dyDescent="0.35">
      <c r="A1349" t="s">
        <v>4651</v>
      </c>
      <c r="B1349" t="s">
        <v>3303</v>
      </c>
      <c r="C1349" t="s">
        <v>3304</v>
      </c>
      <c r="D1349">
        <v>18128</v>
      </c>
      <c r="E1349">
        <v>0</v>
      </c>
      <c r="F1349">
        <v>0</v>
      </c>
      <c r="G1349">
        <v>18128</v>
      </c>
      <c r="H1349">
        <v>1.04</v>
      </c>
      <c r="I1349">
        <v>18853</v>
      </c>
      <c r="J1349">
        <v>0</v>
      </c>
      <c r="K1349">
        <v>18853</v>
      </c>
      <c r="L1349">
        <v>0</v>
      </c>
      <c r="M1349">
        <v>0</v>
      </c>
      <c r="N1349">
        <v>0</v>
      </c>
      <c r="O1349" t="s">
        <v>3303</v>
      </c>
      <c r="P1349">
        <v>18853</v>
      </c>
    </row>
    <row r="1350" spans="1:16" x14ac:dyDescent="0.35">
      <c r="A1350" t="s">
        <v>4652</v>
      </c>
      <c r="B1350" t="s">
        <v>3303</v>
      </c>
      <c r="C1350" t="s">
        <v>3304</v>
      </c>
      <c r="D1350">
        <v>17581</v>
      </c>
      <c r="E1350">
        <v>0</v>
      </c>
      <c r="F1350">
        <v>0</v>
      </c>
      <c r="G1350">
        <v>17581</v>
      </c>
      <c r="H1350">
        <v>1.04</v>
      </c>
      <c r="I1350">
        <v>18284</v>
      </c>
      <c r="J1350">
        <v>0</v>
      </c>
      <c r="K1350">
        <v>18284</v>
      </c>
      <c r="L1350">
        <v>0</v>
      </c>
      <c r="M1350">
        <v>0</v>
      </c>
      <c r="N1350">
        <v>0</v>
      </c>
      <c r="O1350" t="s">
        <v>3303</v>
      </c>
      <c r="P1350">
        <v>18284</v>
      </c>
    </row>
    <row r="1351" spans="1:16" x14ac:dyDescent="0.35">
      <c r="A1351" t="s">
        <v>4653</v>
      </c>
      <c r="B1351" t="s">
        <v>3303</v>
      </c>
      <c r="C1351" t="s">
        <v>3304</v>
      </c>
      <c r="D1351">
        <v>13879</v>
      </c>
      <c r="E1351">
        <v>0</v>
      </c>
      <c r="F1351">
        <v>0</v>
      </c>
      <c r="G1351">
        <v>13879</v>
      </c>
      <c r="H1351">
        <v>1.04</v>
      </c>
      <c r="I1351">
        <v>14434</v>
      </c>
      <c r="J1351">
        <v>0</v>
      </c>
      <c r="K1351">
        <v>14434</v>
      </c>
      <c r="L1351">
        <v>0</v>
      </c>
      <c r="M1351">
        <v>0</v>
      </c>
      <c r="N1351">
        <v>0</v>
      </c>
      <c r="O1351" t="s">
        <v>3303</v>
      </c>
      <c r="P1351">
        <v>14434</v>
      </c>
    </row>
    <row r="1352" spans="1:16" x14ac:dyDescent="0.35">
      <c r="A1352" t="s">
        <v>4654</v>
      </c>
      <c r="B1352" t="s">
        <v>3303</v>
      </c>
      <c r="C1352" t="s">
        <v>3304</v>
      </c>
      <c r="D1352">
        <v>8298</v>
      </c>
      <c r="E1352">
        <v>0</v>
      </c>
      <c r="F1352">
        <v>0</v>
      </c>
      <c r="G1352">
        <v>8298</v>
      </c>
      <c r="H1352">
        <v>1.04</v>
      </c>
      <c r="I1352">
        <v>8630</v>
      </c>
      <c r="J1352">
        <v>0</v>
      </c>
      <c r="K1352">
        <v>8630</v>
      </c>
      <c r="L1352">
        <v>0</v>
      </c>
      <c r="M1352">
        <v>0</v>
      </c>
      <c r="N1352">
        <v>0</v>
      </c>
      <c r="O1352" t="s">
        <v>3303</v>
      </c>
      <c r="P1352">
        <v>8630</v>
      </c>
    </row>
    <row r="1353" spans="1:16" x14ac:dyDescent="0.35">
      <c r="A1353" t="s">
        <v>4655</v>
      </c>
      <c r="B1353" t="s">
        <v>3303</v>
      </c>
      <c r="C1353" t="s">
        <v>3304</v>
      </c>
      <c r="D1353">
        <v>10750</v>
      </c>
      <c r="E1353">
        <v>0</v>
      </c>
      <c r="F1353">
        <v>0</v>
      </c>
      <c r="G1353">
        <v>10750</v>
      </c>
      <c r="H1353">
        <v>1.04</v>
      </c>
      <c r="I1353">
        <v>11180</v>
      </c>
      <c r="J1353">
        <v>0</v>
      </c>
      <c r="K1353">
        <v>11180</v>
      </c>
      <c r="L1353">
        <v>0</v>
      </c>
      <c r="M1353">
        <v>0</v>
      </c>
      <c r="N1353">
        <v>0</v>
      </c>
      <c r="O1353" t="s">
        <v>3303</v>
      </c>
      <c r="P1353">
        <v>11180</v>
      </c>
    </row>
    <row r="1354" spans="1:16" x14ac:dyDescent="0.35">
      <c r="A1354" t="s">
        <v>4656</v>
      </c>
      <c r="B1354" t="s">
        <v>3303</v>
      </c>
      <c r="C1354" t="s">
        <v>3304</v>
      </c>
      <c r="D1354">
        <v>28611</v>
      </c>
      <c r="E1354">
        <v>0</v>
      </c>
      <c r="F1354">
        <v>0</v>
      </c>
      <c r="G1354">
        <v>28611</v>
      </c>
      <c r="H1354">
        <v>1.04</v>
      </c>
      <c r="I1354">
        <v>29755</v>
      </c>
      <c r="J1354">
        <v>0</v>
      </c>
      <c r="K1354">
        <v>29755</v>
      </c>
      <c r="L1354">
        <v>0</v>
      </c>
      <c r="M1354">
        <v>0</v>
      </c>
      <c r="N1354">
        <v>0</v>
      </c>
      <c r="O1354" t="s">
        <v>3303</v>
      </c>
      <c r="P1354">
        <v>29755</v>
      </c>
    </row>
    <row r="1355" spans="1:16" x14ac:dyDescent="0.35">
      <c r="A1355" t="s">
        <v>4657</v>
      </c>
      <c r="B1355" t="s">
        <v>3303</v>
      </c>
      <c r="C1355" t="s">
        <v>3304</v>
      </c>
      <c r="D1355">
        <v>26929</v>
      </c>
      <c r="E1355">
        <v>0</v>
      </c>
      <c r="F1355">
        <v>0</v>
      </c>
      <c r="G1355">
        <v>26929</v>
      </c>
      <c r="H1355">
        <v>1.04</v>
      </c>
      <c r="I1355">
        <v>28006</v>
      </c>
      <c r="J1355">
        <v>0</v>
      </c>
      <c r="K1355">
        <v>28006</v>
      </c>
      <c r="L1355">
        <v>0</v>
      </c>
      <c r="M1355">
        <v>0</v>
      </c>
      <c r="N1355">
        <v>0</v>
      </c>
      <c r="O1355" t="s">
        <v>3303</v>
      </c>
      <c r="P1355">
        <v>28006</v>
      </c>
    </row>
    <row r="1356" spans="1:16" x14ac:dyDescent="0.35">
      <c r="A1356" t="s">
        <v>4658</v>
      </c>
      <c r="B1356" t="s">
        <v>3303</v>
      </c>
      <c r="C1356" t="s">
        <v>3304</v>
      </c>
      <c r="D1356">
        <v>17189</v>
      </c>
      <c r="E1356">
        <v>0</v>
      </c>
      <c r="F1356">
        <v>0</v>
      </c>
      <c r="G1356">
        <v>17189</v>
      </c>
      <c r="H1356">
        <v>1.04</v>
      </c>
      <c r="I1356">
        <v>17877</v>
      </c>
      <c r="J1356">
        <v>0</v>
      </c>
      <c r="K1356">
        <v>17877</v>
      </c>
      <c r="L1356">
        <v>0</v>
      </c>
      <c r="M1356">
        <v>0</v>
      </c>
      <c r="N1356">
        <v>0</v>
      </c>
      <c r="O1356" t="s">
        <v>3303</v>
      </c>
      <c r="P1356">
        <v>17877</v>
      </c>
    </row>
    <row r="1357" spans="1:16" x14ac:dyDescent="0.35">
      <c r="A1357" t="s">
        <v>4659</v>
      </c>
      <c r="B1357" t="s">
        <v>3303</v>
      </c>
      <c r="C1357" t="s">
        <v>3304</v>
      </c>
      <c r="D1357">
        <v>39174</v>
      </c>
      <c r="E1357">
        <v>0</v>
      </c>
      <c r="F1357">
        <v>0</v>
      </c>
      <c r="G1357">
        <v>39174</v>
      </c>
      <c r="H1357">
        <v>1.04</v>
      </c>
      <c r="I1357">
        <v>40741</v>
      </c>
      <c r="J1357">
        <v>0</v>
      </c>
      <c r="K1357">
        <v>40741</v>
      </c>
      <c r="L1357">
        <v>0</v>
      </c>
      <c r="M1357">
        <v>0</v>
      </c>
      <c r="N1357">
        <v>0</v>
      </c>
      <c r="O1357" t="s">
        <v>3303</v>
      </c>
      <c r="P1357">
        <v>40741</v>
      </c>
    </row>
    <row r="1358" spans="1:16" x14ac:dyDescent="0.35">
      <c r="A1358" t="s">
        <v>4660</v>
      </c>
      <c r="B1358" t="s">
        <v>3303</v>
      </c>
      <c r="C1358" t="s">
        <v>3304</v>
      </c>
      <c r="D1358">
        <v>1675304</v>
      </c>
      <c r="E1358">
        <v>0</v>
      </c>
      <c r="F1358">
        <v>0</v>
      </c>
      <c r="G1358">
        <v>1675304</v>
      </c>
      <c r="H1358">
        <v>1.04</v>
      </c>
      <c r="I1358">
        <v>1742316</v>
      </c>
      <c r="J1358">
        <v>0</v>
      </c>
      <c r="K1358">
        <v>1742316</v>
      </c>
      <c r="L1358">
        <v>135579</v>
      </c>
      <c r="M1358">
        <v>0</v>
      </c>
      <c r="N1358">
        <v>0</v>
      </c>
      <c r="O1358" t="s">
        <v>3303</v>
      </c>
      <c r="P1358">
        <v>1877895</v>
      </c>
    </row>
    <row r="1359" spans="1:16" x14ac:dyDescent="0.35">
      <c r="A1359" t="s">
        <v>4661</v>
      </c>
      <c r="B1359" t="s">
        <v>3303</v>
      </c>
      <c r="C1359" t="s">
        <v>3304</v>
      </c>
      <c r="D1359">
        <v>975495</v>
      </c>
      <c r="E1359">
        <v>0</v>
      </c>
      <c r="F1359">
        <v>0</v>
      </c>
      <c r="G1359">
        <v>975495</v>
      </c>
      <c r="H1359">
        <v>1.04</v>
      </c>
      <c r="I1359">
        <v>1014515</v>
      </c>
      <c r="J1359">
        <v>0</v>
      </c>
      <c r="K1359">
        <v>1014515</v>
      </c>
      <c r="L1359">
        <v>54406</v>
      </c>
      <c r="M1359">
        <v>0</v>
      </c>
      <c r="N1359">
        <v>0</v>
      </c>
      <c r="O1359" t="s">
        <v>3303</v>
      </c>
      <c r="P1359">
        <v>1068921</v>
      </c>
    </row>
    <row r="1360" spans="1:16" x14ac:dyDescent="0.35">
      <c r="A1360" t="s">
        <v>4662</v>
      </c>
      <c r="B1360" t="s">
        <v>3303</v>
      </c>
      <c r="C1360" t="s">
        <v>3304</v>
      </c>
      <c r="D1360">
        <v>448435</v>
      </c>
      <c r="E1360">
        <v>34031</v>
      </c>
      <c r="F1360">
        <v>0</v>
      </c>
      <c r="G1360">
        <v>482466</v>
      </c>
      <c r="H1360">
        <v>1.04</v>
      </c>
      <c r="I1360">
        <v>501765</v>
      </c>
      <c r="J1360">
        <v>44245</v>
      </c>
      <c r="K1360">
        <v>546010</v>
      </c>
      <c r="L1360">
        <v>69218</v>
      </c>
      <c r="M1360">
        <v>0</v>
      </c>
      <c r="N1360">
        <v>0</v>
      </c>
      <c r="O1360" t="s">
        <v>3303</v>
      </c>
      <c r="P1360">
        <v>615228</v>
      </c>
    </row>
    <row r="1361" spans="1:16" x14ac:dyDescent="0.35">
      <c r="A1361" t="s">
        <v>4663</v>
      </c>
      <c r="B1361" t="s">
        <v>3303</v>
      </c>
      <c r="C1361" t="s">
        <v>3304</v>
      </c>
      <c r="D1361">
        <v>141311</v>
      </c>
      <c r="E1361">
        <v>2961</v>
      </c>
      <c r="F1361">
        <v>0</v>
      </c>
      <c r="G1361">
        <v>144272</v>
      </c>
      <c r="H1361">
        <v>1.04</v>
      </c>
      <c r="I1361">
        <v>150043</v>
      </c>
      <c r="J1361">
        <v>0</v>
      </c>
      <c r="K1361">
        <v>150043</v>
      </c>
      <c r="L1361">
        <v>17119</v>
      </c>
      <c r="M1361">
        <v>0</v>
      </c>
      <c r="N1361">
        <v>0</v>
      </c>
      <c r="O1361" t="s">
        <v>3303</v>
      </c>
      <c r="P1361">
        <v>167162</v>
      </c>
    </row>
    <row r="1362" spans="1:16" x14ac:dyDescent="0.35">
      <c r="A1362" t="s">
        <v>4664</v>
      </c>
      <c r="B1362" t="s">
        <v>3303</v>
      </c>
      <c r="C1362" t="s">
        <v>3304</v>
      </c>
      <c r="D1362">
        <v>7839409</v>
      </c>
      <c r="E1362">
        <v>0</v>
      </c>
      <c r="F1362">
        <v>0</v>
      </c>
      <c r="G1362">
        <v>7839409</v>
      </c>
      <c r="H1362">
        <v>1.04</v>
      </c>
      <c r="I1362">
        <v>8152985</v>
      </c>
      <c r="J1362">
        <v>0</v>
      </c>
      <c r="K1362">
        <v>8152985</v>
      </c>
      <c r="L1362">
        <v>0</v>
      </c>
      <c r="M1362">
        <v>0</v>
      </c>
      <c r="N1362">
        <v>0</v>
      </c>
      <c r="O1362" t="s">
        <v>3303</v>
      </c>
      <c r="P1362">
        <v>8152985</v>
      </c>
    </row>
    <row r="1363" spans="1:16" x14ac:dyDescent="0.35">
      <c r="A1363" t="s">
        <v>4665</v>
      </c>
      <c r="B1363" t="s">
        <v>3303</v>
      </c>
      <c r="C1363" t="s">
        <v>3304</v>
      </c>
      <c r="D1363">
        <v>3431877</v>
      </c>
      <c r="E1363">
        <v>0</v>
      </c>
      <c r="F1363">
        <v>0</v>
      </c>
      <c r="G1363">
        <v>3431877</v>
      </c>
      <c r="H1363">
        <v>1.04</v>
      </c>
      <c r="I1363">
        <v>3569152</v>
      </c>
      <c r="J1363">
        <v>0</v>
      </c>
      <c r="K1363">
        <v>3569152</v>
      </c>
      <c r="L1363">
        <v>0</v>
      </c>
      <c r="M1363">
        <v>0</v>
      </c>
      <c r="N1363">
        <v>0</v>
      </c>
      <c r="O1363" t="s">
        <v>3303</v>
      </c>
      <c r="P1363">
        <v>3569152</v>
      </c>
    </row>
    <row r="1364" spans="1:16" x14ac:dyDescent="0.35">
      <c r="A1364" t="s">
        <v>4666</v>
      </c>
      <c r="B1364" t="s">
        <v>2425</v>
      </c>
      <c r="C1364" t="s">
        <v>3376</v>
      </c>
      <c r="D1364" t="s">
        <v>3303</v>
      </c>
      <c r="E1364" t="s">
        <v>3303</v>
      </c>
      <c r="F1364" t="s">
        <v>3303</v>
      </c>
      <c r="G1364" t="s">
        <v>3303</v>
      </c>
      <c r="H1364">
        <v>1.04</v>
      </c>
      <c r="I1364" t="s">
        <v>3303</v>
      </c>
      <c r="J1364" t="s">
        <v>3303</v>
      </c>
      <c r="K1364">
        <v>0</v>
      </c>
      <c r="L1364" t="s">
        <v>3303</v>
      </c>
      <c r="M1364" t="s">
        <v>3303</v>
      </c>
      <c r="N1364" t="s">
        <v>3303</v>
      </c>
      <c r="O1364" t="s">
        <v>3303</v>
      </c>
      <c r="P1364">
        <v>0</v>
      </c>
    </row>
    <row r="1365" spans="1:16" x14ac:dyDescent="0.35">
      <c r="A1365" t="s">
        <v>4667</v>
      </c>
      <c r="B1365" t="s">
        <v>3123</v>
      </c>
      <c r="C1365" t="s">
        <v>3376</v>
      </c>
      <c r="D1365" t="s">
        <v>3303</v>
      </c>
      <c r="E1365" t="s">
        <v>3303</v>
      </c>
      <c r="F1365" t="s">
        <v>3303</v>
      </c>
      <c r="G1365" t="s">
        <v>3303</v>
      </c>
      <c r="H1365">
        <v>1.04</v>
      </c>
      <c r="I1365" t="s">
        <v>3303</v>
      </c>
      <c r="J1365" t="s">
        <v>3303</v>
      </c>
      <c r="K1365">
        <v>0</v>
      </c>
      <c r="L1365" t="s">
        <v>3303</v>
      </c>
      <c r="M1365" t="s">
        <v>3303</v>
      </c>
      <c r="N1365" t="s">
        <v>3303</v>
      </c>
      <c r="O1365" t="s">
        <v>3303</v>
      </c>
      <c r="P1365">
        <v>0</v>
      </c>
    </row>
    <row r="1366" spans="1:16" x14ac:dyDescent="0.35">
      <c r="A1366" t="s">
        <v>4668</v>
      </c>
      <c r="B1366" t="s">
        <v>3303</v>
      </c>
      <c r="C1366" t="s">
        <v>3304</v>
      </c>
      <c r="D1366">
        <v>99458</v>
      </c>
      <c r="E1366">
        <v>0</v>
      </c>
      <c r="F1366">
        <v>0</v>
      </c>
      <c r="G1366">
        <v>99458</v>
      </c>
      <c r="H1366">
        <v>1.04</v>
      </c>
      <c r="I1366">
        <v>103436</v>
      </c>
      <c r="J1366">
        <v>0</v>
      </c>
      <c r="K1366">
        <v>103436</v>
      </c>
      <c r="L1366">
        <v>0</v>
      </c>
      <c r="M1366">
        <v>0</v>
      </c>
      <c r="N1366">
        <v>0</v>
      </c>
      <c r="O1366" t="s">
        <v>3303</v>
      </c>
      <c r="P1366">
        <v>103436</v>
      </c>
    </row>
    <row r="1367" spans="1:16" x14ac:dyDescent="0.35">
      <c r="A1367" t="s">
        <v>4669</v>
      </c>
      <c r="B1367" t="s">
        <v>3303</v>
      </c>
      <c r="C1367" t="s">
        <v>3304</v>
      </c>
      <c r="D1367">
        <v>1547366</v>
      </c>
      <c r="E1367">
        <v>0</v>
      </c>
      <c r="F1367">
        <v>0</v>
      </c>
      <c r="G1367">
        <v>1547366</v>
      </c>
      <c r="H1367">
        <v>1.04</v>
      </c>
      <c r="I1367">
        <v>1609261</v>
      </c>
      <c r="J1367">
        <v>0</v>
      </c>
      <c r="K1367">
        <v>1609261</v>
      </c>
      <c r="L1367">
        <v>0</v>
      </c>
      <c r="M1367">
        <v>0</v>
      </c>
      <c r="N1367">
        <v>0</v>
      </c>
      <c r="O1367" t="s">
        <v>3303</v>
      </c>
      <c r="P1367">
        <v>1609261</v>
      </c>
    </row>
    <row r="1368" spans="1:16" x14ac:dyDescent="0.35">
      <c r="A1368" t="s">
        <v>4670</v>
      </c>
      <c r="B1368" t="s">
        <v>3303</v>
      </c>
      <c r="C1368" t="s">
        <v>3304</v>
      </c>
      <c r="D1368">
        <v>624680</v>
      </c>
      <c r="E1368">
        <v>0</v>
      </c>
      <c r="F1368">
        <v>0</v>
      </c>
      <c r="G1368">
        <v>624680</v>
      </c>
      <c r="H1368">
        <v>1.04</v>
      </c>
      <c r="I1368">
        <v>649667</v>
      </c>
      <c r="J1368">
        <v>0</v>
      </c>
      <c r="K1368">
        <v>649667</v>
      </c>
      <c r="L1368">
        <v>0</v>
      </c>
      <c r="M1368">
        <v>0</v>
      </c>
      <c r="N1368">
        <v>0</v>
      </c>
      <c r="O1368" t="s">
        <v>3303</v>
      </c>
      <c r="P1368">
        <v>649667</v>
      </c>
    </row>
    <row r="1369" spans="1:16" x14ac:dyDescent="0.35">
      <c r="A1369" t="s">
        <v>4671</v>
      </c>
      <c r="B1369" t="s">
        <v>1341</v>
      </c>
      <c r="C1369" t="s">
        <v>3376</v>
      </c>
      <c r="D1369">
        <v>0</v>
      </c>
      <c r="E1369">
        <v>0</v>
      </c>
      <c r="F1369">
        <v>0</v>
      </c>
      <c r="G1369">
        <v>0</v>
      </c>
      <c r="H1369">
        <v>1.04</v>
      </c>
      <c r="I1369">
        <v>0</v>
      </c>
      <c r="J1369">
        <v>0</v>
      </c>
      <c r="K1369">
        <v>0</v>
      </c>
      <c r="L1369">
        <v>0</v>
      </c>
      <c r="M1369">
        <v>0</v>
      </c>
      <c r="N1369">
        <v>0</v>
      </c>
      <c r="O1369" t="s">
        <v>3303</v>
      </c>
      <c r="P1369">
        <v>0</v>
      </c>
    </row>
    <row r="1370" spans="1:16" x14ac:dyDescent="0.35">
      <c r="A1370" t="s">
        <v>4672</v>
      </c>
      <c r="B1370" t="s">
        <v>3303</v>
      </c>
      <c r="C1370" t="s">
        <v>3304</v>
      </c>
      <c r="D1370">
        <v>6172575</v>
      </c>
      <c r="E1370">
        <v>0</v>
      </c>
      <c r="F1370">
        <v>0</v>
      </c>
      <c r="G1370">
        <v>6172575</v>
      </c>
      <c r="H1370">
        <v>1.04</v>
      </c>
      <c r="I1370">
        <v>6419478</v>
      </c>
      <c r="J1370">
        <v>0</v>
      </c>
      <c r="K1370">
        <v>6419478</v>
      </c>
      <c r="L1370">
        <v>404973</v>
      </c>
      <c r="M1370">
        <v>170140</v>
      </c>
      <c r="N1370">
        <v>423835</v>
      </c>
      <c r="O1370" t="s">
        <v>3303</v>
      </c>
      <c r="P1370">
        <v>7418426</v>
      </c>
    </row>
    <row r="1371" spans="1:16" x14ac:dyDescent="0.35">
      <c r="A1371" t="s">
        <v>4673</v>
      </c>
      <c r="B1371" t="s">
        <v>3303</v>
      </c>
      <c r="C1371" t="s">
        <v>3304</v>
      </c>
      <c r="D1371">
        <v>19999</v>
      </c>
      <c r="E1371">
        <v>0</v>
      </c>
      <c r="F1371">
        <v>0</v>
      </c>
      <c r="G1371">
        <v>19999</v>
      </c>
      <c r="H1371">
        <v>1.04</v>
      </c>
      <c r="I1371">
        <v>20799</v>
      </c>
      <c r="J1371">
        <v>0</v>
      </c>
      <c r="K1371">
        <v>20799</v>
      </c>
      <c r="L1371">
        <v>0</v>
      </c>
      <c r="M1371">
        <v>0</v>
      </c>
      <c r="N1371">
        <v>0</v>
      </c>
      <c r="O1371" t="s">
        <v>3303</v>
      </c>
      <c r="P1371">
        <v>20799</v>
      </c>
    </row>
    <row r="1372" spans="1:16" x14ac:dyDescent="0.35">
      <c r="A1372" t="s">
        <v>4674</v>
      </c>
      <c r="B1372" t="s">
        <v>3303</v>
      </c>
      <c r="C1372" t="s">
        <v>3304</v>
      </c>
      <c r="D1372">
        <v>31922</v>
      </c>
      <c r="E1372">
        <v>0</v>
      </c>
      <c r="F1372">
        <v>0</v>
      </c>
      <c r="G1372">
        <v>31922</v>
      </c>
      <c r="H1372">
        <v>1.04</v>
      </c>
      <c r="I1372">
        <v>33199</v>
      </c>
      <c r="J1372">
        <v>0</v>
      </c>
      <c r="K1372">
        <v>33199</v>
      </c>
      <c r="L1372">
        <v>0</v>
      </c>
      <c r="M1372">
        <v>0</v>
      </c>
      <c r="N1372">
        <v>0</v>
      </c>
      <c r="O1372" t="s">
        <v>3303</v>
      </c>
      <c r="P1372">
        <v>33199</v>
      </c>
    </row>
    <row r="1373" spans="1:16" x14ac:dyDescent="0.35">
      <c r="A1373" t="s">
        <v>4675</v>
      </c>
      <c r="B1373" t="s">
        <v>3303</v>
      </c>
      <c r="C1373" t="s">
        <v>3304</v>
      </c>
      <c r="D1373">
        <v>16998</v>
      </c>
      <c r="E1373">
        <v>0</v>
      </c>
      <c r="F1373">
        <v>0</v>
      </c>
      <c r="G1373">
        <v>16998</v>
      </c>
      <c r="H1373">
        <v>1.04</v>
      </c>
      <c r="I1373">
        <v>17678</v>
      </c>
      <c r="J1373">
        <v>0</v>
      </c>
      <c r="K1373">
        <v>17678</v>
      </c>
      <c r="L1373">
        <v>0</v>
      </c>
      <c r="M1373">
        <v>0</v>
      </c>
      <c r="N1373">
        <v>0</v>
      </c>
      <c r="O1373" t="s">
        <v>3303</v>
      </c>
      <c r="P1373">
        <v>17678</v>
      </c>
    </row>
    <row r="1374" spans="1:16" x14ac:dyDescent="0.35">
      <c r="A1374" t="s">
        <v>4676</v>
      </c>
      <c r="B1374" t="s">
        <v>3303</v>
      </c>
      <c r="C1374" t="s">
        <v>3304</v>
      </c>
      <c r="D1374">
        <v>9088</v>
      </c>
      <c r="E1374">
        <v>0</v>
      </c>
      <c r="F1374">
        <v>0</v>
      </c>
      <c r="G1374">
        <v>9088</v>
      </c>
      <c r="H1374">
        <v>1.04</v>
      </c>
      <c r="I1374">
        <v>9452</v>
      </c>
      <c r="J1374">
        <v>0</v>
      </c>
      <c r="K1374">
        <v>9452</v>
      </c>
      <c r="L1374">
        <v>0</v>
      </c>
      <c r="M1374">
        <v>0</v>
      </c>
      <c r="N1374">
        <v>0</v>
      </c>
      <c r="O1374" t="s">
        <v>3303</v>
      </c>
      <c r="P1374">
        <v>9452</v>
      </c>
    </row>
    <row r="1375" spans="1:16" x14ac:dyDescent="0.35">
      <c r="A1375" t="s">
        <v>4677</v>
      </c>
      <c r="B1375" t="s">
        <v>3303</v>
      </c>
      <c r="C1375" t="s">
        <v>3304</v>
      </c>
      <c r="D1375">
        <v>9560</v>
      </c>
      <c r="E1375">
        <v>0</v>
      </c>
      <c r="F1375">
        <v>0</v>
      </c>
      <c r="G1375">
        <v>9560</v>
      </c>
      <c r="H1375">
        <v>1.04</v>
      </c>
      <c r="I1375">
        <v>9942</v>
      </c>
      <c r="J1375">
        <v>0</v>
      </c>
      <c r="K1375">
        <v>9942</v>
      </c>
      <c r="L1375">
        <v>0</v>
      </c>
      <c r="M1375">
        <v>0</v>
      </c>
      <c r="N1375">
        <v>0</v>
      </c>
      <c r="O1375" t="s">
        <v>3303</v>
      </c>
      <c r="P1375">
        <v>9942</v>
      </c>
    </row>
    <row r="1376" spans="1:16" x14ac:dyDescent="0.35">
      <c r="A1376" t="s">
        <v>4678</v>
      </c>
      <c r="B1376" t="s">
        <v>3303</v>
      </c>
      <c r="C1376" t="s">
        <v>3304</v>
      </c>
      <c r="D1376">
        <v>20353</v>
      </c>
      <c r="E1376">
        <v>0</v>
      </c>
      <c r="F1376">
        <v>0</v>
      </c>
      <c r="G1376">
        <v>20353</v>
      </c>
      <c r="H1376">
        <v>1.04</v>
      </c>
      <c r="I1376">
        <v>21167</v>
      </c>
      <c r="J1376">
        <v>0</v>
      </c>
      <c r="K1376">
        <v>21167</v>
      </c>
      <c r="L1376">
        <v>0</v>
      </c>
      <c r="M1376">
        <v>0</v>
      </c>
      <c r="N1376">
        <v>0</v>
      </c>
      <c r="O1376" t="s">
        <v>3303</v>
      </c>
      <c r="P1376">
        <v>21167</v>
      </c>
    </row>
    <row r="1377" spans="1:16" x14ac:dyDescent="0.35">
      <c r="A1377" t="s">
        <v>4679</v>
      </c>
      <c r="B1377" t="s">
        <v>3303</v>
      </c>
      <c r="C1377" t="s">
        <v>3304</v>
      </c>
      <c r="D1377">
        <v>13625</v>
      </c>
      <c r="E1377">
        <v>0</v>
      </c>
      <c r="F1377">
        <v>0</v>
      </c>
      <c r="G1377">
        <v>13625</v>
      </c>
      <c r="H1377">
        <v>1.04</v>
      </c>
      <c r="I1377">
        <v>14170</v>
      </c>
      <c r="J1377">
        <v>0</v>
      </c>
      <c r="K1377">
        <v>14170</v>
      </c>
      <c r="L1377">
        <v>0</v>
      </c>
      <c r="M1377">
        <v>0</v>
      </c>
      <c r="N1377">
        <v>0</v>
      </c>
      <c r="O1377" t="s">
        <v>3303</v>
      </c>
      <c r="P1377">
        <v>14170</v>
      </c>
    </row>
    <row r="1378" spans="1:16" x14ac:dyDescent="0.35">
      <c r="A1378" t="s">
        <v>4680</v>
      </c>
      <c r="B1378" t="s">
        <v>3303</v>
      </c>
      <c r="C1378" t="s">
        <v>3304</v>
      </c>
      <c r="D1378">
        <v>7351</v>
      </c>
      <c r="E1378">
        <v>0</v>
      </c>
      <c r="F1378">
        <v>0</v>
      </c>
      <c r="G1378">
        <v>7351</v>
      </c>
      <c r="H1378">
        <v>1.04</v>
      </c>
      <c r="I1378">
        <v>7645</v>
      </c>
      <c r="J1378">
        <v>0</v>
      </c>
      <c r="K1378">
        <v>7645</v>
      </c>
      <c r="L1378">
        <v>0</v>
      </c>
      <c r="M1378">
        <v>0</v>
      </c>
      <c r="N1378">
        <v>0</v>
      </c>
      <c r="O1378" t="s">
        <v>3303</v>
      </c>
      <c r="P1378">
        <v>7645</v>
      </c>
    </row>
    <row r="1379" spans="1:16" x14ac:dyDescent="0.35">
      <c r="A1379" t="s">
        <v>4681</v>
      </c>
      <c r="B1379" t="s">
        <v>3303</v>
      </c>
      <c r="C1379" t="s">
        <v>3304</v>
      </c>
      <c r="D1379">
        <v>6902</v>
      </c>
      <c r="E1379">
        <v>0</v>
      </c>
      <c r="F1379">
        <v>0</v>
      </c>
      <c r="G1379">
        <v>6902</v>
      </c>
      <c r="H1379">
        <v>1.04</v>
      </c>
      <c r="I1379">
        <v>7178</v>
      </c>
      <c r="J1379">
        <v>0</v>
      </c>
      <c r="K1379">
        <v>7178</v>
      </c>
      <c r="L1379">
        <v>0</v>
      </c>
      <c r="M1379">
        <v>0</v>
      </c>
      <c r="N1379">
        <v>0</v>
      </c>
      <c r="O1379" t="s">
        <v>3303</v>
      </c>
      <c r="P1379">
        <v>7178</v>
      </c>
    </row>
    <row r="1380" spans="1:16" x14ac:dyDescent="0.35">
      <c r="A1380" t="s">
        <v>4682</v>
      </c>
      <c r="B1380" t="s">
        <v>3303</v>
      </c>
      <c r="C1380" t="s">
        <v>3304</v>
      </c>
      <c r="D1380">
        <v>6566</v>
      </c>
      <c r="E1380">
        <v>0</v>
      </c>
      <c r="F1380">
        <v>0</v>
      </c>
      <c r="G1380">
        <v>6566</v>
      </c>
      <c r="H1380">
        <v>1.04</v>
      </c>
      <c r="I1380">
        <v>6829</v>
      </c>
      <c r="J1380">
        <v>0</v>
      </c>
      <c r="K1380">
        <v>6829</v>
      </c>
      <c r="L1380">
        <v>0</v>
      </c>
      <c r="M1380">
        <v>0</v>
      </c>
      <c r="N1380">
        <v>0</v>
      </c>
      <c r="O1380" t="s">
        <v>3303</v>
      </c>
      <c r="P1380">
        <v>6829</v>
      </c>
    </row>
    <row r="1381" spans="1:16" x14ac:dyDescent="0.35">
      <c r="A1381" t="s">
        <v>4683</v>
      </c>
      <c r="B1381" t="s">
        <v>3303</v>
      </c>
      <c r="C1381" t="s">
        <v>3304</v>
      </c>
      <c r="D1381">
        <v>5269</v>
      </c>
      <c r="E1381">
        <v>0</v>
      </c>
      <c r="F1381">
        <v>0</v>
      </c>
      <c r="G1381">
        <v>5269</v>
      </c>
      <c r="H1381">
        <v>1.04</v>
      </c>
      <c r="I1381">
        <v>5480</v>
      </c>
      <c r="J1381">
        <v>0</v>
      </c>
      <c r="K1381">
        <v>5480</v>
      </c>
      <c r="L1381">
        <v>0</v>
      </c>
      <c r="M1381">
        <v>0</v>
      </c>
      <c r="N1381">
        <v>0</v>
      </c>
      <c r="O1381" t="s">
        <v>3303</v>
      </c>
      <c r="P1381">
        <v>5480</v>
      </c>
    </row>
    <row r="1382" spans="1:16" x14ac:dyDescent="0.35">
      <c r="A1382" t="s">
        <v>4684</v>
      </c>
      <c r="B1382" t="s">
        <v>3303</v>
      </c>
      <c r="C1382" t="s">
        <v>3304</v>
      </c>
      <c r="D1382">
        <v>9526</v>
      </c>
      <c r="E1382">
        <v>0</v>
      </c>
      <c r="F1382">
        <v>0</v>
      </c>
      <c r="G1382">
        <v>9526</v>
      </c>
      <c r="H1382">
        <v>1.04</v>
      </c>
      <c r="I1382">
        <v>9907</v>
      </c>
      <c r="J1382">
        <v>0</v>
      </c>
      <c r="K1382">
        <v>9907</v>
      </c>
      <c r="L1382">
        <v>0</v>
      </c>
      <c r="M1382">
        <v>0</v>
      </c>
      <c r="N1382">
        <v>0</v>
      </c>
      <c r="O1382" t="s">
        <v>3303</v>
      </c>
      <c r="P1382">
        <v>9907</v>
      </c>
    </row>
    <row r="1383" spans="1:16" x14ac:dyDescent="0.35">
      <c r="A1383" t="s">
        <v>4685</v>
      </c>
      <c r="B1383" t="s">
        <v>3303</v>
      </c>
      <c r="C1383" t="s">
        <v>3304</v>
      </c>
      <c r="D1383">
        <v>8988</v>
      </c>
      <c r="E1383">
        <v>0</v>
      </c>
      <c r="F1383">
        <v>0</v>
      </c>
      <c r="G1383">
        <v>8988</v>
      </c>
      <c r="H1383">
        <v>1.04</v>
      </c>
      <c r="I1383">
        <v>9348</v>
      </c>
      <c r="J1383">
        <v>0</v>
      </c>
      <c r="K1383">
        <v>9348</v>
      </c>
      <c r="L1383">
        <v>0</v>
      </c>
      <c r="M1383">
        <v>0</v>
      </c>
      <c r="N1383">
        <v>0</v>
      </c>
      <c r="O1383" t="s">
        <v>3303</v>
      </c>
      <c r="P1383">
        <v>9348</v>
      </c>
    </row>
    <row r="1384" spans="1:16" x14ac:dyDescent="0.35">
      <c r="A1384" t="s">
        <v>4686</v>
      </c>
      <c r="B1384" t="s">
        <v>3303</v>
      </c>
      <c r="C1384" t="s">
        <v>3304</v>
      </c>
      <c r="D1384">
        <v>18331</v>
      </c>
      <c r="E1384">
        <v>0</v>
      </c>
      <c r="F1384">
        <v>0</v>
      </c>
      <c r="G1384">
        <v>18331</v>
      </c>
      <c r="H1384">
        <v>1.04</v>
      </c>
      <c r="I1384">
        <v>19064</v>
      </c>
      <c r="J1384">
        <v>0</v>
      </c>
      <c r="K1384">
        <v>19064</v>
      </c>
      <c r="L1384">
        <v>0</v>
      </c>
      <c r="M1384">
        <v>0</v>
      </c>
      <c r="N1384">
        <v>0</v>
      </c>
      <c r="O1384" t="s">
        <v>3303</v>
      </c>
      <c r="P1384">
        <v>19064</v>
      </c>
    </row>
    <row r="1385" spans="1:16" x14ac:dyDescent="0.35">
      <c r="A1385" t="s">
        <v>4687</v>
      </c>
      <c r="B1385" t="s">
        <v>3303</v>
      </c>
      <c r="C1385" t="s">
        <v>3304</v>
      </c>
      <c r="D1385">
        <v>10360</v>
      </c>
      <c r="E1385">
        <v>0</v>
      </c>
      <c r="F1385">
        <v>0</v>
      </c>
      <c r="G1385">
        <v>10360</v>
      </c>
      <c r="H1385">
        <v>1.04</v>
      </c>
      <c r="I1385">
        <v>10774</v>
      </c>
      <c r="J1385">
        <v>0</v>
      </c>
      <c r="K1385">
        <v>10774</v>
      </c>
      <c r="L1385">
        <v>0</v>
      </c>
      <c r="M1385">
        <v>0</v>
      </c>
      <c r="N1385">
        <v>0</v>
      </c>
      <c r="O1385" t="s">
        <v>3303</v>
      </c>
      <c r="P1385">
        <v>10774</v>
      </c>
    </row>
    <row r="1386" spans="1:16" x14ac:dyDescent="0.35">
      <c r="A1386" t="s">
        <v>4688</v>
      </c>
      <c r="B1386" t="s">
        <v>3303</v>
      </c>
      <c r="C1386" t="s">
        <v>3304</v>
      </c>
      <c r="D1386">
        <v>43642</v>
      </c>
      <c r="E1386">
        <v>0</v>
      </c>
      <c r="F1386">
        <v>0</v>
      </c>
      <c r="G1386">
        <v>43642</v>
      </c>
      <c r="H1386">
        <v>1.04</v>
      </c>
      <c r="I1386">
        <v>45388</v>
      </c>
      <c r="J1386">
        <v>0</v>
      </c>
      <c r="K1386">
        <v>45388</v>
      </c>
      <c r="L1386">
        <v>0</v>
      </c>
      <c r="M1386">
        <v>0</v>
      </c>
      <c r="N1386">
        <v>0</v>
      </c>
      <c r="O1386" t="s">
        <v>3303</v>
      </c>
      <c r="P1386">
        <v>45388</v>
      </c>
    </row>
    <row r="1387" spans="1:16" x14ac:dyDescent="0.35">
      <c r="A1387" t="s">
        <v>4689</v>
      </c>
      <c r="B1387" t="s">
        <v>3303</v>
      </c>
      <c r="C1387" t="s">
        <v>3304</v>
      </c>
      <c r="D1387">
        <v>16276</v>
      </c>
      <c r="E1387">
        <v>0</v>
      </c>
      <c r="F1387">
        <v>0</v>
      </c>
      <c r="G1387">
        <v>16276</v>
      </c>
      <c r="H1387">
        <v>1.04</v>
      </c>
      <c r="I1387">
        <v>16927</v>
      </c>
      <c r="J1387">
        <v>0</v>
      </c>
      <c r="K1387">
        <v>16927</v>
      </c>
      <c r="L1387">
        <v>0</v>
      </c>
      <c r="M1387">
        <v>0</v>
      </c>
      <c r="N1387">
        <v>0</v>
      </c>
      <c r="O1387" t="s">
        <v>3303</v>
      </c>
      <c r="P1387">
        <v>16927</v>
      </c>
    </row>
    <row r="1388" spans="1:16" x14ac:dyDescent="0.35">
      <c r="A1388" t="s">
        <v>4690</v>
      </c>
      <c r="B1388" t="s">
        <v>3303</v>
      </c>
      <c r="C1388" t="s">
        <v>3304</v>
      </c>
      <c r="D1388">
        <v>17844</v>
      </c>
      <c r="E1388">
        <v>0</v>
      </c>
      <c r="F1388">
        <v>0</v>
      </c>
      <c r="G1388">
        <v>17844</v>
      </c>
      <c r="H1388">
        <v>1.04</v>
      </c>
      <c r="I1388">
        <v>18558</v>
      </c>
      <c r="J1388">
        <v>0</v>
      </c>
      <c r="K1388">
        <v>18558</v>
      </c>
      <c r="L1388">
        <v>0</v>
      </c>
      <c r="M1388">
        <v>0</v>
      </c>
      <c r="N1388">
        <v>0</v>
      </c>
      <c r="O1388" t="s">
        <v>3303</v>
      </c>
      <c r="P1388">
        <v>18558</v>
      </c>
    </row>
    <row r="1389" spans="1:16" x14ac:dyDescent="0.35">
      <c r="A1389" t="s">
        <v>4691</v>
      </c>
      <c r="B1389" t="s">
        <v>3303</v>
      </c>
      <c r="C1389" t="s">
        <v>3304</v>
      </c>
      <c r="D1389">
        <v>15440</v>
      </c>
      <c r="E1389">
        <v>0</v>
      </c>
      <c r="F1389">
        <v>0</v>
      </c>
      <c r="G1389">
        <v>15440</v>
      </c>
      <c r="H1389">
        <v>1.04</v>
      </c>
      <c r="I1389">
        <v>16058</v>
      </c>
      <c r="J1389">
        <v>0</v>
      </c>
      <c r="K1389">
        <v>16058</v>
      </c>
      <c r="L1389">
        <v>0</v>
      </c>
      <c r="M1389">
        <v>0</v>
      </c>
      <c r="N1389">
        <v>0</v>
      </c>
      <c r="O1389" t="s">
        <v>3303</v>
      </c>
      <c r="P1389">
        <v>16058</v>
      </c>
    </row>
    <row r="1390" spans="1:16" x14ac:dyDescent="0.35">
      <c r="A1390" t="s">
        <v>4692</v>
      </c>
      <c r="B1390" t="s">
        <v>3303</v>
      </c>
      <c r="C1390" t="s">
        <v>3304</v>
      </c>
      <c r="D1390">
        <v>46870</v>
      </c>
      <c r="E1390">
        <v>0</v>
      </c>
      <c r="F1390">
        <v>0</v>
      </c>
      <c r="G1390">
        <v>46870</v>
      </c>
      <c r="H1390">
        <v>1.04</v>
      </c>
      <c r="I1390">
        <v>48745</v>
      </c>
      <c r="J1390">
        <v>0</v>
      </c>
      <c r="K1390">
        <v>48745</v>
      </c>
      <c r="L1390">
        <v>0</v>
      </c>
      <c r="M1390">
        <v>0</v>
      </c>
      <c r="N1390">
        <v>0</v>
      </c>
      <c r="O1390" t="s">
        <v>3303</v>
      </c>
      <c r="P1390">
        <v>48745</v>
      </c>
    </row>
    <row r="1391" spans="1:16" x14ac:dyDescent="0.35">
      <c r="A1391" t="s">
        <v>4693</v>
      </c>
      <c r="B1391" t="s">
        <v>3303</v>
      </c>
      <c r="C1391" t="s">
        <v>3304</v>
      </c>
      <c r="D1391">
        <v>9619</v>
      </c>
      <c r="E1391">
        <v>0</v>
      </c>
      <c r="F1391">
        <v>0</v>
      </c>
      <c r="G1391">
        <v>9619</v>
      </c>
      <c r="H1391">
        <v>1.04</v>
      </c>
      <c r="I1391">
        <v>10004</v>
      </c>
      <c r="J1391">
        <v>0</v>
      </c>
      <c r="K1391">
        <v>10004</v>
      </c>
      <c r="L1391">
        <v>0</v>
      </c>
      <c r="M1391">
        <v>0</v>
      </c>
      <c r="N1391">
        <v>0</v>
      </c>
      <c r="O1391" t="s">
        <v>3303</v>
      </c>
      <c r="P1391">
        <v>10004</v>
      </c>
    </row>
    <row r="1392" spans="1:16" x14ac:dyDescent="0.35">
      <c r="A1392" t="s">
        <v>4694</v>
      </c>
      <c r="B1392" t="s">
        <v>3303</v>
      </c>
      <c r="C1392" t="s">
        <v>3304</v>
      </c>
      <c r="D1392">
        <v>15042</v>
      </c>
      <c r="E1392">
        <v>0</v>
      </c>
      <c r="F1392">
        <v>0</v>
      </c>
      <c r="G1392">
        <v>15042</v>
      </c>
      <c r="H1392">
        <v>1.04</v>
      </c>
      <c r="I1392">
        <v>15644</v>
      </c>
      <c r="J1392">
        <v>0</v>
      </c>
      <c r="K1392">
        <v>15644</v>
      </c>
      <c r="L1392">
        <v>0</v>
      </c>
      <c r="M1392">
        <v>0</v>
      </c>
      <c r="N1392">
        <v>0</v>
      </c>
      <c r="O1392" t="s">
        <v>3303</v>
      </c>
      <c r="P1392">
        <v>15644</v>
      </c>
    </row>
    <row r="1393" spans="1:16" x14ac:dyDescent="0.35">
      <c r="A1393" t="s">
        <v>4695</v>
      </c>
      <c r="B1393" t="s">
        <v>3303</v>
      </c>
      <c r="C1393" t="s">
        <v>3304</v>
      </c>
      <c r="D1393">
        <v>65448</v>
      </c>
      <c r="E1393">
        <v>0</v>
      </c>
      <c r="F1393">
        <v>0</v>
      </c>
      <c r="G1393">
        <v>65448</v>
      </c>
      <c r="H1393">
        <v>1.04</v>
      </c>
      <c r="I1393">
        <v>68066</v>
      </c>
      <c r="J1393">
        <v>0</v>
      </c>
      <c r="K1393">
        <v>68066</v>
      </c>
      <c r="L1393">
        <v>0</v>
      </c>
      <c r="M1393">
        <v>0</v>
      </c>
      <c r="N1393">
        <v>0</v>
      </c>
      <c r="O1393" t="s">
        <v>3303</v>
      </c>
      <c r="P1393">
        <v>68066</v>
      </c>
    </row>
    <row r="1394" spans="1:16" x14ac:dyDescent="0.35">
      <c r="A1394" t="s">
        <v>4696</v>
      </c>
      <c r="B1394" t="s">
        <v>3303</v>
      </c>
      <c r="C1394" t="s">
        <v>3304</v>
      </c>
      <c r="D1394">
        <v>93069</v>
      </c>
      <c r="E1394">
        <v>0</v>
      </c>
      <c r="F1394">
        <v>0</v>
      </c>
      <c r="G1394">
        <v>93069</v>
      </c>
      <c r="H1394">
        <v>1.04</v>
      </c>
      <c r="I1394">
        <v>96792</v>
      </c>
      <c r="J1394">
        <v>0</v>
      </c>
      <c r="K1394">
        <v>96792</v>
      </c>
      <c r="L1394">
        <v>0</v>
      </c>
      <c r="M1394">
        <v>0</v>
      </c>
      <c r="N1394">
        <v>0</v>
      </c>
      <c r="O1394" t="s">
        <v>3303</v>
      </c>
      <c r="P1394">
        <v>96792</v>
      </c>
    </row>
    <row r="1395" spans="1:16" x14ac:dyDescent="0.35">
      <c r="A1395" t="s">
        <v>4697</v>
      </c>
      <c r="B1395" t="s">
        <v>3303</v>
      </c>
      <c r="C1395" t="s">
        <v>3304</v>
      </c>
      <c r="D1395">
        <v>3848945</v>
      </c>
      <c r="E1395">
        <v>0</v>
      </c>
      <c r="F1395">
        <v>0</v>
      </c>
      <c r="G1395">
        <v>3848945</v>
      </c>
      <c r="H1395">
        <v>1.04</v>
      </c>
      <c r="I1395">
        <v>4002903</v>
      </c>
      <c r="J1395">
        <v>0</v>
      </c>
      <c r="K1395">
        <v>4002903</v>
      </c>
      <c r="L1395">
        <v>141777</v>
      </c>
      <c r="M1395">
        <v>0</v>
      </c>
      <c r="N1395">
        <v>0</v>
      </c>
      <c r="O1395" t="s">
        <v>3303</v>
      </c>
      <c r="P1395">
        <v>4144680</v>
      </c>
    </row>
    <row r="1396" spans="1:16" x14ac:dyDescent="0.35">
      <c r="A1396" t="s">
        <v>4698</v>
      </c>
      <c r="B1396" t="s">
        <v>1375</v>
      </c>
      <c r="C1396" t="s">
        <v>3376</v>
      </c>
      <c r="D1396">
        <v>1247373</v>
      </c>
      <c r="E1396">
        <v>0</v>
      </c>
      <c r="F1396">
        <v>0</v>
      </c>
      <c r="G1396">
        <v>1247373</v>
      </c>
      <c r="H1396">
        <v>1.04</v>
      </c>
      <c r="I1396">
        <v>1297268</v>
      </c>
      <c r="J1396">
        <v>0</v>
      </c>
      <c r="K1396">
        <v>1273712</v>
      </c>
      <c r="L1396">
        <v>0</v>
      </c>
      <c r="M1396">
        <v>0</v>
      </c>
      <c r="N1396">
        <v>0</v>
      </c>
      <c r="O1396" t="s">
        <v>3303</v>
      </c>
      <c r="P1396">
        <v>1273712</v>
      </c>
    </row>
    <row r="1397" spans="1:16" x14ac:dyDescent="0.35">
      <c r="A1397" t="s">
        <v>4699</v>
      </c>
      <c r="B1397" t="s">
        <v>3303</v>
      </c>
      <c r="C1397" t="s">
        <v>3304</v>
      </c>
      <c r="D1397">
        <v>27951</v>
      </c>
      <c r="E1397">
        <v>0</v>
      </c>
      <c r="F1397">
        <v>0</v>
      </c>
      <c r="G1397">
        <v>27951</v>
      </c>
      <c r="H1397">
        <v>1.04</v>
      </c>
      <c r="I1397">
        <v>29069</v>
      </c>
      <c r="J1397">
        <v>0</v>
      </c>
      <c r="K1397">
        <v>29069</v>
      </c>
      <c r="L1397">
        <v>0</v>
      </c>
      <c r="M1397">
        <v>0</v>
      </c>
      <c r="N1397">
        <v>0</v>
      </c>
      <c r="O1397" t="s">
        <v>3303</v>
      </c>
      <c r="P1397">
        <v>29069</v>
      </c>
    </row>
    <row r="1398" spans="1:16" x14ac:dyDescent="0.35">
      <c r="A1398" t="s">
        <v>4700</v>
      </c>
      <c r="B1398" t="s">
        <v>3303</v>
      </c>
      <c r="C1398" t="s">
        <v>3304</v>
      </c>
      <c r="D1398">
        <v>89836</v>
      </c>
      <c r="E1398">
        <v>0</v>
      </c>
      <c r="F1398">
        <v>0</v>
      </c>
      <c r="G1398">
        <v>89836</v>
      </c>
      <c r="H1398">
        <v>1.04</v>
      </c>
      <c r="I1398">
        <v>93429</v>
      </c>
      <c r="J1398">
        <v>0</v>
      </c>
      <c r="K1398">
        <v>93429</v>
      </c>
      <c r="L1398">
        <v>0</v>
      </c>
      <c r="M1398">
        <v>0</v>
      </c>
      <c r="N1398">
        <v>0</v>
      </c>
      <c r="O1398" t="s">
        <v>3303</v>
      </c>
      <c r="P1398">
        <v>93429</v>
      </c>
    </row>
    <row r="1399" spans="1:16" x14ac:dyDescent="0.35">
      <c r="A1399" t="s">
        <v>4701</v>
      </c>
      <c r="B1399" t="s">
        <v>3303</v>
      </c>
      <c r="C1399" t="s">
        <v>3304</v>
      </c>
      <c r="D1399">
        <v>292460</v>
      </c>
      <c r="E1399">
        <v>0</v>
      </c>
      <c r="F1399">
        <v>0</v>
      </c>
      <c r="G1399">
        <v>292460</v>
      </c>
      <c r="H1399">
        <v>1.04</v>
      </c>
      <c r="I1399">
        <v>304158</v>
      </c>
      <c r="J1399">
        <v>0</v>
      </c>
      <c r="K1399">
        <v>304158</v>
      </c>
      <c r="L1399">
        <v>0</v>
      </c>
      <c r="M1399">
        <v>0</v>
      </c>
      <c r="N1399">
        <v>0</v>
      </c>
      <c r="O1399" t="s">
        <v>3303</v>
      </c>
      <c r="P1399">
        <v>304158</v>
      </c>
    </row>
    <row r="1400" spans="1:16" x14ac:dyDescent="0.35">
      <c r="A1400" t="s">
        <v>4702</v>
      </c>
      <c r="B1400" t="s">
        <v>3303</v>
      </c>
      <c r="C1400" t="s">
        <v>3304</v>
      </c>
      <c r="D1400">
        <v>7013</v>
      </c>
      <c r="E1400">
        <v>0</v>
      </c>
      <c r="F1400">
        <v>0</v>
      </c>
      <c r="G1400">
        <v>7013</v>
      </c>
      <c r="H1400">
        <v>1.04</v>
      </c>
      <c r="I1400">
        <v>7294</v>
      </c>
      <c r="J1400">
        <v>0</v>
      </c>
      <c r="K1400">
        <v>7294</v>
      </c>
      <c r="L1400">
        <v>0</v>
      </c>
      <c r="M1400">
        <v>0</v>
      </c>
      <c r="N1400">
        <v>0</v>
      </c>
      <c r="O1400" t="s">
        <v>3303</v>
      </c>
      <c r="P1400">
        <v>7294</v>
      </c>
    </row>
    <row r="1401" spans="1:16" x14ac:dyDescent="0.35">
      <c r="A1401" t="s">
        <v>4703</v>
      </c>
      <c r="B1401" t="s">
        <v>1375</v>
      </c>
      <c r="C1401" t="s">
        <v>3376</v>
      </c>
      <c r="D1401">
        <v>7631805</v>
      </c>
      <c r="E1401">
        <v>0</v>
      </c>
      <c r="F1401">
        <v>0</v>
      </c>
      <c r="G1401">
        <v>7631805</v>
      </c>
      <c r="H1401">
        <v>1.04</v>
      </c>
      <c r="I1401">
        <v>7937077</v>
      </c>
      <c r="J1401">
        <v>0</v>
      </c>
      <c r="K1401">
        <v>7937077</v>
      </c>
      <c r="L1401">
        <v>0</v>
      </c>
      <c r="M1401">
        <v>0</v>
      </c>
      <c r="N1401">
        <v>0</v>
      </c>
      <c r="O1401" t="s">
        <v>3303</v>
      </c>
      <c r="P1401">
        <v>7937077</v>
      </c>
    </row>
    <row r="1402" spans="1:16" x14ac:dyDescent="0.35">
      <c r="A1402" t="s">
        <v>4704</v>
      </c>
      <c r="B1402" t="s">
        <v>1375</v>
      </c>
      <c r="C1402" t="s">
        <v>3376</v>
      </c>
      <c r="D1402">
        <v>155010</v>
      </c>
      <c r="E1402">
        <v>0</v>
      </c>
      <c r="F1402">
        <v>0</v>
      </c>
      <c r="G1402">
        <v>155010</v>
      </c>
      <c r="H1402">
        <v>1.04</v>
      </c>
      <c r="I1402">
        <v>161210</v>
      </c>
      <c r="J1402">
        <v>0</v>
      </c>
      <c r="K1402">
        <v>158342</v>
      </c>
      <c r="L1402">
        <v>0</v>
      </c>
      <c r="M1402">
        <v>0</v>
      </c>
      <c r="N1402">
        <v>0</v>
      </c>
      <c r="O1402" t="s">
        <v>3303</v>
      </c>
      <c r="P1402">
        <v>158342</v>
      </c>
    </row>
    <row r="1403" spans="1:16" x14ac:dyDescent="0.35">
      <c r="A1403" t="s">
        <v>4705</v>
      </c>
      <c r="B1403" t="s">
        <v>3303</v>
      </c>
      <c r="C1403" t="s">
        <v>3304</v>
      </c>
      <c r="D1403">
        <v>21139</v>
      </c>
      <c r="E1403">
        <v>0</v>
      </c>
      <c r="F1403">
        <v>0</v>
      </c>
      <c r="G1403">
        <v>21139</v>
      </c>
      <c r="H1403">
        <v>1.04</v>
      </c>
      <c r="I1403">
        <v>21985</v>
      </c>
      <c r="J1403">
        <v>0</v>
      </c>
      <c r="K1403">
        <v>21985</v>
      </c>
      <c r="L1403">
        <v>0</v>
      </c>
      <c r="M1403">
        <v>0</v>
      </c>
      <c r="N1403">
        <v>0</v>
      </c>
      <c r="O1403" t="s">
        <v>3303</v>
      </c>
      <c r="P1403">
        <v>21985</v>
      </c>
    </row>
    <row r="1404" spans="1:16" x14ac:dyDescent="0.35">
      <c r="A1404" t="s">
        <v>4706</v>
      </c>
      <c r="B1404" t="s">
        <v>3303</v>
      </c>
      <c r="C1404" t="s">
        <v>3304</v>
      </c>
      <c r="D1404">
        <v>773174</v>
      </c>
      <c r="E1404">
        <v>0</v>
      </c>
      <c r="F1404">
        <v>0</v>
      </c>
      <c r="G1404">
        <v>773174</v>
      </c>
      <c r="H1404">
        <v>1.04</v>
      </c>
      <c r="I1404">
        <v>804101</v>
      </c>
      <c r="J1404">
        <v>0</v>
      </c>
      <c r="K1404">
        <v>804101</v>
      </c>
      <c r="L1404">
        <v>0</v>
      </c>
      <c r="M1404">
        <v>0</v>
      </c>
      <c r="N1404">
        <v>0</v>
      </c>
      <c r="O1404" t="s">
        <v>3303</v>
      </c>
      <c r="P1404">
        <v>804101</v>
      </c>
    </row>
    <row r="1405" spans="1:16" x14ac:dyDescent="0.35">
      <c r="A1405" t="s">
        <v>4707</v>
      </c>
      <c r="B1405" t="s">
        <v>3303</v>
      </c>
      <c r="C1405" t="s">
        <v>3304</v>
      </c>
      <c r="D1405">
        <v>10209490</v>
      </c>
      <c r="E1405">
        <v>0</v>
      </c>
      <c r="F1405">
        <v>0</v>
      </c>
      <c r="G1405">
        <v>10209490</v>
      </c>
      <c r="H1405">
        <v>1.04</v>
      </c>
      <c r="I1405">
        <v>10617870</v>
      </c>
      <c r="J1405">
        <v>0</v>
      </c>
      <c r="K1405">
        <v>10617870</v>
      </c>
      <c r="L1405">
        <v>332653</v>
      </c>
      <c r="M1405">
        <v>259277</v>
      </c>
      <c r="N1405">
        <v>572058</v>
      </c>
      <c r="O1405" t="s">
        <v>3303</v>
      </c>
      <c r="P1405">
        <v>11781858</v>
      </c>
    </row>
    <row r="1406" spans="1:16" x14ac:dyDescent="0.35">
      <c r="A1406" t="s">
        <v>4708</v>
      </c>
      <c r="B1406" t="s">
        <v>3303</v>
      </c>
      <c r="C1406" t="s">
        <v>3304</v>
      </c>
      <c r="D1406">
        <v>11335</v>
      </c>
      <c r="E1406">
        <v>0</v>
      </c>
      <c r="F1406">
        <v>0</v>
      </c>
      <c r="G1406">
        <v>11335</v>
      </c>
      <c r="H1406">
        <v>1.04</v>
      </c>
      <c r="I1406">
        <v>11788</v>
      </c>
      <c r="J1406">
        <v>0</v>
      </c>
      <c r="K1406">
        <v>11788</v>
      </c>
      <c r="L1406">
        <v>0</v>
      </c>
      <c r="M1406">
        <v>0</v>
      </c>
      <c r="N1406">
        <v>0</v>
      </c>
      <c r="O1406" t="s">
        <v>3303</v>
      </c>
      <c r="P1406">
        <v>11788</v>
      </c>
    </row>
    <row r="1407" spans="1:16" x14ac:dyDescent="0.35">
      <c r="A1407" t="s">
        <v>4709</v>
      </c>
      <c r="B1407" t="s">
        <v>3303</v>
      </c>
      <c r="C1407" t="s">
        <v>3304</v>
      </c>
      <c r="D1407">
        <v>27838</v>
      </c>
      <c r="E1407">
        <v>0</v>
      </c>
      <c r="F1407">
        <v>0</v>
      </c>
      <c r="G1407">
        <v>27838</v>
      </c>
      <c r="H1407">
        <v>1.04</v>
      </c>
      <c r="I1407">
        <v>28952</v>
      </c>
      <c r="J1407">
        <v>0</v>
      </c>
      <c r="K1407">
        <v>28952</v>
      </c>
      <c r="L1407">
        <v>0</v>
      </c>
      <c r="M1407">
        <v>0</v>
      </c>
      <c r="N1407">
        <v>0</v>
      </c>
      <c r="O1407" t="s">
        <v>3303</v>
      </c>
      <c r="P1407">
        <v>28952</v>
      </c>
    </row>
    <row r="1408" spans="1:16" x14ac:dyDescent="0.35">
      <c r="A1408" t="s">
        <v>4710</v>
      </c>
      <c r="B1408" t="s">
        <v>3303</v>
      </c>
      <c r="C1408" t="s">
        <v>3304</v>
      </c>
      <c r="D1408">
        <v>31148</v>
      </c>
      <c r="E1408">
        <v>0</v>
      </c>
      <c r="F1408">
        <v>0</v>
      </c>
      <c r="G1408">
        <v>31148</v>
      </c>
      <c r="H1408">
        <v>1.04</v>
      </c>
      <c r="I1408">
        <v>32394</v>
      </c>
      <c r="J1408">
        <v>0</v>
      </c>
      <c r="K1408">
        <v>32394</v>
      </c>
      <c r="L1408">
        <v>0</v>
      </c>
      <c r="M1408">
        <v>0</v>
      </c>
      <c r="N1408">
        <v>0</v>
      </c>
      <c r="O1408" t="s">
        <v>3303</v>
      </c>
      <c r="P1408">
        <v>32394</v>
      </c>
    </row>
    <row r="1409" spans="1:16" x14ac:dyDescent="0.35">
      <c r="A1409" t="s">
        <v>4711</v>
      </c>
      <c r="B1409" t="s">
        <v>3303</v>
      </c>
      <c r="C1409" t="s">
        <v>3304</v>
      </c>
      <c r="D1409">
        <v>69824</v>
      </c>
      <c r="E1409">
        <v>0</v>
      </c>
      <c r="F1409">
        <v>0</v>
      </c>
      <c r="G1409">
        <v>69824</v>
      </c>
      <c r="H1409">
        <v>1.04</v>
      </c>
      <c r="I1409">
        <v>72617</v>
      </c>
      <c r="J1409">
        <v>0</v>
      </c>
      <c r="K1409">
        <v>72617</v>
      </c>
      <c r="L1409">
        <v>0</v>
      </c>
      <c r="M1409">
        <v>0</v>
      </c>
      <c r="N1409">
        <v>0</v>
      </c>
      <c r="O1409" t="s">
        <v>3303</v>
      </c>
      <c r="P1409">
        <v>72617</v>
      </c>
    </row>
    <row r="1410" spans="1:16" x14ac:dyDescent="0.35">
      <c r="A1410" t="s">
        <v>4712</v>
      </c>
      <c r="B1410" t="s">
        <v>3303</v>
      </c>
      <c r="C1410" t="s">
        <v>3304</v>
      </c>
      <c r="D1410">
        <v>12277</v>
      </c>
      <c r="E1410">
        <v>0</v>
      </c>
      <c r="F1410">
        <v>0</v>
      </c>
      <c r="G1410">
        <v>12277</v>
      </c>
      <c r="H1410">
        <v>1.04</v>
      </c>
      <c r="I1410">
        <v>12768</v>
      </c>
      <c r="J1410">
        <v>0</v>
      </c>
      <c r="K1410">
        <v>12768</v>
      </c>
      <c r="L1410">
        <v>0</v>
      </c>
      <c r="M1410">
        <v>0</v>
      </c>
      <c r="N1410">
        <v>0</v>
      </c>
      <c r="O1410" t="s">
        <v>3303</v>
      </c>
      <c r="P1410">
        <v>12768</v>
      </c>
    </row>
    <row r="1411" spans="1:16" x14ac:dyDescent="0.35">
      <c r="A1411" t="s">
        <v>4713</v>
      </c>
      <c r="B1411" t="s">
        <v>3303</v>
      </c>
      <c r="C1411" t="s">
        <v>3304</v>
      </c>
      <c r="D1411">
        <v>33273</v>
      </c>
      <c r="E1411">
        <v>0</v>
      </c>
      <c r="F1411">
        <v>0</v>
      </c>
      <c r="G1411">
        <v>33273</v>
      </c>
      <c r="H1411">
        <v>1.04</v>
      </c>
      <c r="I1411">
        <v>34604</v>
      </c>
      <c r="J1411">
        <v>0</v>
      </c>
      <c r="K1411">
        <v>34604</v>
      </c>
      <c r="L1411">
        <v>0</v>
      </c>
      <c r="M1411">
        <v>0</v>
      </c>
      <c r="N1411">
        <v>0</v>
      </c>
      <c r="O1411" t="s">
        <v>3303</v>
      </c>
      <c r="P1411">
        <v>34604</v>
      </c>
    </row>
    <row r="1412" spans="1:16" x14ac:dyDescent="0.35">
      <c r="A1412" t="s">
        <v>4714</v>
      </c>
      <c r="B1412" t="s">
        <v>3303</v>
      </c>
      <c r="C1412" t="s">
        <v>3304</v>
      </c>
      <c r="D1412">
        <v>145858</v>
      </c>
      <c r="E1412">
        <v>0</v>
      </c>
      <c r="F1412">
        <v>0</v>
      </c>
      <c r="G1412">
        <v>145858</v>
      </c>
      <c r="H1412">
        <v>1.04</v>
      </c>
      <c r="I1412">
        <v>151692</v>
      </c>
      <c r="J1412">
        <v>0</v>
      </c>
      <c r="K1412">
        <v>151692</v>
      </c>
      <c r="L1412">
        <v>0</v>
      </c>
      <c r="M1412">
        <v>0</v>
      </c>
      <c r="N1412">
        <v>0</v>
      </c>
      <c r="O1412" t="s">
        <v>3303</v>
      </c>
      <c r="P1412">
        <v>151692</v>
      </c>
    </row>
    <row r="1413" spans="1:16" x14ac:dyDescent="0.35">
      <c r="A1413" t="s">
        <v>4715</v>
      </c>
      <c r="B1413" t="s">
        <v>3303</v>
      </c>
      <c r="C1413" t="s">
        <v>3304</v>
      </c>
      <c r="D1413">
        <v>252974</v>
      </c>
      <c r="E1413">
        <v>0</v>
      </c>
      <c r="F1413">
        <v>0</v>
      </c>
      <c r="G1413">
        <v>252974</v>
      </c>
      <c r="H1413">
        <v>1.04</v>
      </c>
      <c r="I1413">
        <v>263093</v>
      </c>
      <c r="J1413">
        <v>0</v>
      </c>
      <c r="K1413">
        <v>263093</v>
      </c>
      <c r="L1413">
        <v>0</v>
      </c>
      <c r="M1413">
        <v>0</v>
      </c>
      <c r="N1413">
        <v>0</v>
      </c>
      <c r="O1413" t="s">
        <v>3303</v>
      </c>
      <c r="P1413">
        <v>263093</v>
      </c>
    </row>
    <row r="1414" spans="1:16" x14ac:dyDescent="0.35">
      <c r="A1414" t="s">
        <v>4716</v>
      </c>
      <c r="B1414" t="s">
        <v>3303</v>
      </c>
      <c r="C1414" t="s">
        <v>3304</v>
      </c>
      <c r="D1414">
        <v>12364</v>
      </c>
      <c r="E1414">
        <v>0</v>
      </c>
      <c r="F1414">
        <v>0</v>
      </c>
      <c r="G1414">
        <v>12364</v>
      </c>
      <c r="H1414">
        <v>1.04</v>
      </c>
      <c r="I1414">
        <v>12859</v>
      </c>
      <c r="J1414">
        <v>0</v>
      </c>
      <c r="K1414">
        <v>12859</v>
      </c>
      <c r="L1414">
        <v>0</v>
      </c>
      <c r="M1414">
        <v>0</v>
      </c>
      <c r="N1414">
        <v>0</v>
      </c>
      <c r="O1414" t="s">
        <v>3303</v>
      </c>
      <c r="P1414">
        <v>12859</v>
      </c>
    </row>
    <row r="1415" spans="1:16" x14ac:dyDescent="0.35">
      <c r="A1415" t="s">
        <v>4717</v>
      </c>
      <c r="B1415" t="s">
        <v>3303</v>
      </c>
      <c r="C1415" t="s">
        <v>3304</v>
      </c>
      <c r="D1415">
        <v>13704</v>
      </c>
      <c r="E1415">
        <v>0</v>
      </c>
      <c r="F1415">
        <v>0</v>
      </c>
      <c r="G1415">
        <v>13704</v>
      </c>
      <c r="H1415">
        <v>1.04</v>
      </c>
      <c r="I1415">
        <v>14252</v>
      </c>
      <c r="J1415">
        <v>0</v>
      </c>
      <c r="K1415">
        <v>14252</v>
      </c>
      <c r="L1415">
        <v>0</v>
      </c>
      <c r="M1415">
        <v>0</v>
      </c>
      <c r="N1415">
        <v>0</v>
      </c>
      <c r="O1415" t="s">
        <v>3303</v>
      </c>
      <c r="P1415">
        <v>14252</v>
      </c>
    </row>
    <row r="1416" spans="1:16" x14ac:dyDescent="0.35">
      <c r="A1416" t="s">
        <v>4718</v>
      </c>
      <c r="B1416" t="s">
        <v>3303</v>
      </c>
      <c r="C1416" t="s">
        <v>3304</v>
      </c>
      <c r="D1416">
        <v>6131</v>
      </c>
      <c r="E1416">
        <v>0</v>
      </c>
      <c r="F1416">
        <v>0</v>
      </c>
      <c r="G1416">
        <v>6131</v>
      </c>
      <c r="H1416">
        <v>1.04</v>
      </c>
      <c r="I1416">
        <v>6376</v>
      </c>
      <c r="J1416">
        <v>0</v>
      </c>
      <c r="K1416">
        <v>6376</v>
      </c>
      <c r="L1416">
        <v>0</v>
      </c>
      <c r="M1416">
        <v>0</v>
      </c>
      <c r="N1416">
        <v>0</v>
      </c>
      <c r="O1416" t="s">
        <v>3303</v>
      </c>
      <c r="P1416">
        <v>6376</v>
      </c>
    </row>
    <row r="1417" spans="1:16" x14ac:dyDescent="0.35">
      <c r="A1417" t="s">
        <v>4719</v>
      </c>
      <c r="B1417" t="s">
        <v>3303</v>
      </c>
      <c r="C1417" t="s">
        <v>3304</v>
      </c>
      <c r="D1417">
        <v>17192</v>
      </c>
      <c r="E1417">
        <v>0</v>
      </c>
      <c r="F1417">
        <v>0</v>
      </c>
      <c r="G1417">
        <v>17192</v>
      </c>
      <c r="H1417">
        <v>1.04</v>
      </c>
      <c r="I1417">
        <v>17880</v>
      </c>
      <c r="J1417">
        <v>0</v>
      </c>
      <c r="K1417">
        <v>17880</v>
      </c>
      <c r="L1417">
        <v>0</v>
      </c>
      <c r="M1417">
        <v>0</v>
      </c>
      <c r="N1417">
        <v>0</v>
      </c>
      <c r="O1417" t="s">
        <v>3303</v>
      </c>
      <c r="P1417">
        <v>17880</v>
      </c>
    </row>
    <row r="1418" spans="1:16" x14ac:dyDescent="0.35">
      <c r="A1418" t="s">
        <v>4720</v>
      </c>
      <c r="B1418" t="s">
        <v>3303</v>
      </c>
      <c r="C1418" t="s">
        <v>3304</v>
      </c>
      <c r="D1418">
        <v>15412</v>
      </c>
      <c r="E1418">
        <v>0</v>
      </c>
      <c r="F1418">
        <v>0</v>
      </c>
      <c r="G1418">
        <v>15412</v>
      </c>
      <c r="H1418">
        <v>1.04</v>
      </c>
      <c r="I1418">
        <v>16028</v>
      </c>
      <c r="J1418">
        <v>0</v>
      </c>
      <c r="K1418">
        <v>16028</v>
      </c>
      <c r="L1418">
        <v>0</v>
      </c>
      <c r="M1418">
        <v>0</v>
      </c>
      <c r="N1418">
        <v>0</v>
      </c>
      <c r="O1418" t="s">
        <v>3303</v>
      </c>
      <c r="P1418">
        <v>16028</v>
      </c>
    </row>
    <row r="1419" spans="1:16" x14ac:dyDescent="0.35">
      <c r="A1419" t="s">
        <v>4721</v>
      </c>
      <c r="B1419" t="s">
        <v>3303</v>
      </c>
      <c r="C1419" t="s">
        <v>3304</v>
      </c>
      <c r="D1419">
        <v>28522</v>
      </c>
      <c r="E1419">
        <v>0</v>
      </c>
      <c r="F1419">
        <v>0</v>
      </c>
      <c r="G1419">
        <v>28522</v>
      </c>
      <c r="H1419">
        <v>1.04</v>
      </c>
      <c r="I1419">
        <v>29663</v>
      </c>
      <c r="J1419">
        <v>0</v>
      </c>
      <c r="K1419">
        <v>29663</v>
      </c>
      <c r="L1419">
        <v>0</v>
      </c>
      <c r="M1419">
        <v>0</v>
      </c>
      <c r="N1419">
        <v>0</v>
      </c>
      <c r="O1419" t="s">
        <v>3303</v>
      </c>
      <c r="P1419">
        <v>29663</v>
      </c>
    </row>
    <row r="1420" spans="1:16" x14ac:dyDescent="0.35">
      <c r="A1420" t="s">
        <v>4722</v>
      </c>
      <c r="B1420" t="s">
        <v>3303</v>
      </c>
      <c r="C1420" t="s">
        <v>3304</v>
      </c>
      <c r="D1420">
        <v>19787</v>
      </c>
      <c r="E1420">
        <v>0</v>
      </c>
      <c r="F1420">
        <v>0</v>
      </c>
      <c r="G1420">
        <v>19787</v>
      </c>
      <c r="H1420">
        <v>1.04</v>
      </c>
      <c r="I1420">
        <v>20578</v>
      </c>
      <c r="J1420">
        <v>0</v>
      </c>
      <c r="K1420">
        <v>20578</v>
      </c>
      <c r="L1420">
        <v>0</v>
      </c>
      <c r="M1420">
        <v>0</v>
      </c>
      <c r="N1420">
        <v>0</v>
      </c>
      <c r="O1420" t="s">
        <v>3303</v>
      </c>
      <c r="P1420">
        <v>20578</v>
      </c>
    </row>
    <row r="1421" spans="1:16" x14ac:dyDescent="0.35">
      <c r="A1421" t="s">
        <v>4723</v>
      </c>
      <c r="B1421" t="s">
        <v>3303</v>
      </c>
      <c r="C1421" t="s">
        <v>3304</v>
      </c>
      <c r="D1421">
        <v>39959</v>
      </c>
      <c r="E1421">
        <v>0</v>
      </c>
      <c r="F1421">
        <v>0</v>
      </c>
      <c r="G1421">
        <v>39959</v>
      </c>
      <c r="H1421">
        <v>1.04</v>
      </c>
      <c r="I1421">
        <v>41557</v>
      </c>
      <c r="J1421">
        <v>0</v>
      </c>
      <c r="K1421">
        <v>41557</v>
      </c>
      <c r="L1421">
        <v>0</v>
      </c>
      <c r="M1421">
        <v>0</v>
      </c>
      <c r="N1421">
        <v>0</v>
      </c>
      <c r="O1421" t="s">
        <v>3303</v>
      </c>
      <c r="P1421">
        <v>41557</v>
      </c>
    </row>
    <row r="1422" spans="1:16" x14ac:dyDescent="0.35">
      <c r="A1422" t="s">
        <v>4724</v>
      </c>
      <c r="B1422" t="s">
        <v>3303</v>
      </c>
      <c r="C1422" t="s">
        <v>3304</v>
      </c>
      <c r="D1422">
        <v>12282</v>
      </c>
      <c r="E1422">
        <v>0</v>
      </c>
      <c r="F1422">
        <v>0</v>
      </c>
      <c r="G1422">
        <v>12282</v>
      </c>
      <c r="H1422">
        <v>1.04</v>
      </c>
      <c r="I1422">
        <v>12773</v>
      </c>
      <c r="J1422">
        <v>0</v>
      </c>
      <c r="K1422">
        <v>12773</v>
      </c>
      <c r="L1422">
        <v>0</v>
      </c>
      <c r="M1422">
        <v>0</v>
      </c>
      <c r="N1422">
        <v>0</v>
      </c>
      <c r="O1422" t="s">
        <v>3303</v>
      </c>
      <c r="P1422">
        <v>12773</v>
      </c>
    </row>
    <row r="1423" spans="1:16" x14ac:dyDescent="0.35">
      <c r="A1423" t="s">
        <v>4725</v>
      </c>
      <c r="B1423" t="s">
        <v>3303</v>
      </c>
      <c r="C1423" t="s">
        <v>3304</v>
      </c>
      <c r="D1423">
        <v>26772</v>
      </c>
      <c r="E1423">
        <v>0</v>
      </c>
      <c r="F1423">
        <v>0</v>
      </c>
      <c r="G1423">
        <v>26772</v>
      </c>
      <c r="H1423">
        <v>1.04</v>
      </c>
      <c r="I1423">
        <v>27843</v>
      </c>
      <c r="J1423">
        <v>0</v>
      </c>
      <c r="K1423">
        <v>27843</v>
      </c>
      <c r="L1423">
        <v>0</v>
      </c>
      <c r="M1423">
        <v>0</v>
      </c>
      <c r="N1423">
        <v>0</v>
      </c>
      <c r="O1423" t="s">
        <v>3303</v>
      </c>
      <c r="P1423">
        <v>27843</v>
      </c>
    </row>
    <row r="1424" spans="1:16" x14ac:dyDescent="0.35">
      <c r="A1424" t="s">
        <v>4726</v>
      </c>
      <c r="B1424" t="s">
        <v>3303</v>
      </c>
      <c r="C1424" t="s">
        <v>3304</v>
      </c>
      <c r="D1424">
        <v>14297</v>
      </c>
      <c r="E1424">
        <v>0</v>
      </c>
      <c r="F1424">
        <v>0</v>
      </c>
      <c r="G1424">
        <v>14297</v>
      </c>
      <c r="H1424">
        <v>1.04</v>
      </c>
      <c r="I1424">
        <v>14869</v>
      </c>
      <c r="J1424">
        <v>0</v>
      </c>
      <c r="K1424">
        <v>14869</v>
      </c>
      <c r="L1424">
        <v>0</v>
      </c>
      <c r="M1424">
        <v>0</v>
      </c>
      <c r="N1424">
        <v>0</v>
      </c>
      <c r="O1424" t="s">
        <v>3303</v>
      </c>
      <c r="P1424">
        <v>14869</v>
      </c>
    </row>
    <row r="1425" spans="1:16" x14ac:dyDescent="0.35">
      <c r="A1425" t="s">
        <v>4727</v>
      </c>
      <c r="B1425" t="s">
        <v>3303</v>
      </c>
      <c r="C1425" t="s">
        <v>3304</v>
      </c>
      <c r="D1425">
        <v>27020</v>
      </c>
      <c r="E1425">
        <v>0</v>
      </c>
      <c r="F1425">
        <v>0</v>
      </c>
      <c r="G1425">
        <v>27020</v>
      </c>
      <c r="H1425">
        <v>1.04</v>
      </c>
      <c r="I1425">
        <v>28101</v>
      </c>
      <c r="J1425">
        <v>0</v>
      </c>
      <c r="K1425">
        <v>28101</v>
      </c>
      <c r="L1425">
        <v>0</v>
      </c>
      <c r="M1425">
        <v>0</v>
      </c>
      <c r="N1425">
        <v>0</v>
      </c>
      <c r="O1425" t="s">
        <v>3303</v>
      </c>
      <c r="P1425">
        <v>28101</v>
      </c>
    </row>
    <row r="1426" spans="1:16" x14ac:dyDescent="0.35">
      <c r="A1426" t="s">
        <v>4728</v>
      </c>
      <c r="B1426" t="s">
        <v>3303</v>
      </c>
      <c r="C1426" t="s">
        <v>3304</v>
      </c>
      <c r="D1426">
        <v>8096021</v>
      </c>
      <c r="E1426">
        <v>0</v>
      </c>
      <c r="F1426">
        <v>0</v>
      </c>
      <c r="G1426">
        <v>8096021</v>
      </c>
      <c r="H1426">
        <v>1.04</v>
      </c>
      <c r="I1426">
        <v>8419862</v>
      </c>
      <c r="J1426">
        <v>0</v>
      </c>
      <c r="K1426">
        <v>8419862</v>
      </c>
      <c r="L1426">
        <v>225516</v>
      </c>
      <c r="M1426">
        <v>0</v>
      </c>
      <c r="N1426">
        <v>0</v>
      </c>
      <c r="O1426" t="s">
        <v>3303</v>
      </c>
      <c r="P1426">
        <v>8645378</v>
      </c>
    </row>
    <row r="1427" spans="1:16" x14ac:dyDescent="0.35">
      <c r="A1427" t="s">
        <v>4729</v>
      </c>
      <c r="B1427" t="s">
        <v>3303</v>
      </c>
      <c r="C1427" t="s">
        <v>3304</v>
      </c>
      <c r="D1427">
        <v>3726</v>
      </c>
      <c r="E1427">
        <v>0</v>
      </c>
      <c r="F1427">
        <v>0</v>
      </c>
      <c r="G1427">
        <v>3726</v>
      </c>
      <c r="H1427">
        <v>1.04</v>
      </c>
      <c r="I1427">
        <v>3875</v>
      </c>
      <c r="J1427">
        <v>0</v>
      </c>
      <c r="K1427">
        <v>3875</v>
      </c>
      <c r="L1427">
        <v>0</v>
      </c>
      <c r="M1427">
        <v>0</v>
      </c>
      <c r="N1427">
        <v>0</v>
      </c>
      <c r="O1427" t="s">
        <v>3303</v>
      </c>
      <c r="P1427">
        <v>3875</v>
      </c>
    </row>
    <row r="1428" spans="1:16" x14ac:dyDescent="0.35">
      <c r="A1428" t="s">
        <v>4730</v>
      </c>
      <c r="B1428" t="s">
        <v>3303</v>
      </c>
      <c r="C1428" t="s">
        <v>3304</v>
      </c>
      <c r="D1428">
        <v>15335</v>
      </c>
      <c r="E1428">
        <v>0</v>
      </c>
      <c r="F1428">
        <v>0</v>
      </c>
      <c r="G1428">
        <v>15335</v>
      </c>
      <c r="H1428">
        <v>1.04</v>
      </c>
      <c r="I1428">
        <v>15948</v>
      </c>
      <c r="J1428">
        <v>0</v>
      </c>
      <c r="K1428">
        <v>15948</v>
      </c>
      <c r="L1428">
        <v>0</v>
      </c>
      <c r="M1428">
        <v>0</v>
      </c>
      <c r="N1428">
        <v>0</v>
      </c>
      <c r="O1428" t="s">
        <v>3303</v>
      </c>
      <c r="P1428">
        <v>15948</v>
      </c>
    </row>
    <row r="1429" spans="1:16" x14ac:dyDescent="0.35">
      <c r="A1429" t="s">
        <v>4731</v>
      </c>
      <c r="B1429" t="s">
        <v>3303</v>
      </c>
      <c r="C1429" t="s">
        <v>3304</v>
      </c>
      <c r="D1429">
        <v>284669</v>
      </c>
      <c r="E1429">
        <v>0</v>
      </c>
      <c r="F1429">
        <v>0</v>
      </c>
      <c r="G1429">
        <v>284669</v>
      </c>
      <c r="H1429">
        <v>1.04</v>
      </c>
      <c r="I1429">
        <v>296056</v>
      </c>
      <c r="J1429">
        <v>0</v>
      </c>
      <c r="K1429">
        <v>296056</v>
      </c>
      <c r="L1429">
        <v>36074</v>
      </c>
      <c r="M1429">
        <v>0</v>
      </c>
      <c r="N1429">
        <v>0</v>
      </c>
      <c r="O1429" t="s">
        <v>3303</v>
      </c>
      <c r="P1429">
        <v>332130</v>
      </c>
    </row>
    <row r="1430" spans="1:16" x14ac:dyDescent="0.35">
      <c r="A1430" t="s">
        <v>4732</v>
      </c>
      <c r="B1430" t="s">
        <v>3303</v>
      </c>
      <c r="C1430" t="s">
        <v>3304</v>
      </c>
      <c r="D1430">
        <v>7037912</v>
      </c>
      <c r="E1430">
        <v>0</v>
      </c>
      <c r="F1430">
        <v>0</v>
      </c>
      <c r="G1430">
        <v>7037912</v>
      </c>
      <c r="H1430">
        <v>1.04</v>
      </c>
      <c r="I1430">
        <v>7319428</v>
      </c>
      <c r="J1430">
        <v>0</v>
      </c>
      <c r="K1430">
        <v>7319428</v>
      </c>
      <c r="L1430">
        <v>0</v>
      </c>
      <c r="M1430">
        <v>0</v>
      </c>
      <c r="N1430">
        <v>0</v>
      </c>
      <c r="O1430" t="s">
        <v>3303</v>
      </c>
      <c r="P1430">
        <v>7319428</v>
      </c>
    </row>
    <row r="1431" spans="1:16" x14ac:dyDescent="0.35">
      <c r="A1431" t="s">
        <v>4733</v>
      </c>
      <c r="B1431" t="s">
        <v>3303</v>
      </c>
      <c r="C1431" t="s">
        <v>3304</v>
      </c>
      <c r="D1431">
        <v>3005158</v>
      </c>
      <c r="E1431">
        <v>0</v>
      </c>
      <c r="F1431">
        <v>0</v>
      </c>
      <c r="G1431">
        <v>3005158</v>
      </c>
      <c r="H1431">
        <v>1.04</v>
      </c>
      <c r="I1431">
        <v>3125364</v>
      </c>
      <c r="J1431">
        <v>0</v>
      </c>
      <c r="K1431">
        <v>3125364</v>
      </c>
      <c r="L1431">
        <v>0</v>
      </c>
      <c r="M1431">
        <v>0</v>
      </c>
      <c r="N1431">
        <v>0</v>
      </c>
      <c r="O1431" t="s">
        <v>3303</v>
      </c>
      <c r="P1431">
        <v>3125364</v>
      </c>
    </row>
    <row r="1432" spans="1:16" x14ac:dyDescent="0.35">
      <c r="A1432" t="s">
        <v>4734</v>
      </c>
      <c r="B1432" t="s">
        <v>3303</v>
      </c>
      <c r="C1432" t="s">
        <v>3304</v>
      </c>
      <c r="D1432">
        <v>1544464</v>
      </c>
      <c r="E1432">
        <v>0</v>
      </c>
      <c r="F1432">
        <v>0</v>
      </c>
      <c r="G1432">
        <v>1544464</v>
      </c>
      <c r="H1432">
        <v>1.04</v>
      </c>
      <c r="I1432">
        <v>1606243</v>
      </c>
      <c r="J1432">
        <v>0</v>
      </c>
      <c r="K1432">
        <v>1606243</v>
      </c>
      <c r="L1432">
        <v>0</v>
      </c>
      <c r="M1432">
        <v>0</v>
      </c>
      <c r="N1432">
        <v>0</v>
      </c>
      <c r="O1432" t="s">
        <v>3303</v>
      </c>
      <c r="P1432">
        <v>1606243</v>
      </c>
    </row>
    <row r="1433" spans="1:16" x14ac:dyDescent="0.35">
      <c r="A1433" t="s">
        <v>4735</v>
      </c>
      <c r="B1433" t="s">
        <v>2533</v>
      </c>
      <c r="C1433" t="s">
        <v>3376</v>
      </c>
      <c r="D1433" t="s">
        <v>3303</v>
      </c>
      <c r="E1433" t="s">
        <v>3303</v>
      </c>
      <c r="F1433" t="s">
        <v>3303</v>
      </c>
      <c r="G1433" t="s">
        <v>3303</v>
      </c>
      <c r="H1433">
        <v>1.04</v>
      </c>
      <c r="I1433" t="s">
        <v>3303</v>
      </c>
      <c r="J1433" t="s">
        <v>3303</v>
      </c>
      <c r="K1433">
        <v>248568</v>
      </c>
      <c r="L1433" t="s">
        <v>3303</v>
      </c>
      <c r="M1433" t="s">
        <v>3303</v>
      </c>
      <c r="N1433" t="s">
        <v>3303</v>
      </c>
      <c r="O1433" t="s">
        <v>3303</v>
      </c>
      <c r="P1433">
        <v>248568</v>
      </c>
    </row>
    <row r="1434" spans="1:16" x14ac:dyDescent="0.35">
      <c r="A1434" t="s">
        <v>4736</v>
      </c>
      <c r="B1434" t="s">
        <v>3303</v>
      </c>
      <c r="C1434" t="s">
        <v>3304</v>
      </c>
      <c r="D1434">
        <v>5498820</v>
      </c>
      <c r="E1434">
        <v>0</v>
      </c>
      <c r="F1434">
        <v>0</v>
      </c>
      <c r="G1434">
        <v>5498820</v>
      </c>
      <c r="H1434">
        <v>1.04</v>
      </c>
      <c r="I1434">
        <v>5718773</v>
      </c>
      <c r="J1434">
        <v>0</v>
      </c>
      <c r="K1434">
        <v>5718773</v>
      </c>
      <c r="L1434">
        <v>0</v>
      </c>
      <c r="M1434">
        <v>181367</v>
      </c>
      <c r="N1434">
        <v>387177</v>
      </c>
      <c r="O1434" t="s">
        <v>3303</v>
      </c>
      <c r="P1434">
        <v>6287317</v>
      </c>
    </row>
    <row r="1435" spans="1:16" x14ac:dyDescent="0.35">
      <c r="A1435" t="s">
        <v>4737</v>
      </c>
      <c r="B1435" t="s">
        <v>3303</v>
      </c>
      <c r="C1435" t="s">
        <v>3304</v>
      </c>
      <c r="D1435">
        <v>11207</v>
      </c>
      <c r="E1435">
        <v>0</v>
      </c>
      <c r="F1435">
        <v>0</v>
      </c>
      <c r="G1435">
        <v>11207</v>
      </c>
      <c r="H1435">
        <v>1.04</v>
      </c>
      <c r="I1435">
        <v>11655</v>
      </c>
      <c r="J1435">
        <v>0</v>
      </c>
      <c r="K1435">
        <v>11655</v>
      </c>
      <c r="L1435">
        <v>0</v>
      </c>
      <c r="M1435">
        <v>0</v>
      </c>
      <c r="N1435">
        <v>0</v>
      </c>
      <c r="O1435" t="s">
        <v>3303</v>
      </c>
      <c r="P1435">
        <v>11655</v>
      </c>
    </row>
    <row r="1436" spans="1:16" x14ac:dyDescent="0.35">
      <c r="A1436" t="s">
        <v>4738</v>
      </c>
      <c r="B1436" t="s">
        <v>3303</v>
      </c>
      <c r="C1436" t="s">
        <v>3304</v>
      </c>
      <c r="D1436">
        <v>15353</v>
      </c>
      <c r="E1436">
        <v>0</v>
      </c>
      <c r="F1436">
        <v>0</v>
      </c>
      <c r="G1436">
        <v>15353</v>
      </c>
      <c r="H1436">
        <v>1.04</v>
      </c>
      <c r="I1436">
        <v>15967</v>
      </c>
      <c r="J1436">
        <v>0</v>
      </c>
      <c r="K1436">
        <v>15967</v>
      </c>
      <c r="L1436">
        <v>0</v>
      </c>
      <c r="M1436">
        <v>0</v>
      </c>
      <c r="N1436">
        <v>0</v>
      </c>
      <c r="O1436" t="s">
        <v>3303</v>
      </c>
      <c r="P1436">
        <v>15967</v>
      </c>
    </row>
    <row r="1437" spans="1:16" x14ac:dyDescent="0.35">
      <c r="A1437" t="s">
        <v>4739</v>
      </c>
      <c r="B1437" t="s">
        <v>3303</v>
      </c>
      <c r="C1437" t="s">
        <v>3304</v>
      </c>
      <c r="D1437">
        <v>8598</v>
      </c>
      <c r="E1437">
        <v>0</v>
      </c>
      <c r="F1437">
        <v>0</v>
      </c>
      <c r="G1437">
        <v>8598</v>
      </c>
      <c r="H1437">
        <v>1.04</v>
      </c>
      <c r="I1437">
        <v>8942</v>
      </c>
      <c r="J1437">
        <v>0</v>
      </c>
      <c r="K1437">
        <v>8942</v>
      </c>
      <c r="L1437">
        <v>0</v>
      </c>
      <c r="M1437">
        <v>0</v>
      </c>
      <c r="N1437">
        <v>0</v>
      </c>
      <c r="O1437" t="s">
        <v>3303</v>
      </c>
      <c r="P1437">
        <v>8942</v>
      </c>
    </row>
    <row r="1438" spans="1:16" x14ac:dyDescent="0.35">
      <c r="A1438" t="s">
        <v>4740</v>
      </c>
      <c r="B1438" t="s">
        <v>3303</v>
      </c>
      <c r="C1438" t="s">
        <v>3304</v>
      </c>
      <c r="D1438">
        <v>23071</v>
      </c>
      <c r="E1438">
        <v>0</v>
      </c>
      <c r="F1438">
        <v>0</v>
      </c>
      <c r="G1438">
        <v>23071</v>
      </c>
      <c r="H1438">
        <v>1.04</v>
      </c>
      <c r="I1438">
        <v>23994</v>
      </c>
      <c r="J1438">
        <v>0</v>
      </c>
      <c r="K1438">
        <v>23994</v>
      </c>
      <c r="L1438">
        <v>0</v>
      </c>
      <c r="M1438">
        <v>0</v>
      </c>
      <c r="N1438">
        <v>0</v>
      </c>
      <c r="O1438" t="s">
        <v>3303</v>
      </c>
      <c r="P1438">
        <v>23994</v>
      </c>
    </row>
    <row r="1439" spans="1:16" x14ac:dyDescent="0.35">
      <c r="A1439" t="s">
        <v>4741</v>
      </c>
      <c r="B1439" t="s">
        <v>3303</v>
      </c>
      <c r="C1439" t="s">
        <v>3304</v>
      </c>
      <c r="D1439">
        <v>3588</v>
      </c>
      <c r="E1439">
        <v>0</v>
      </c>
      <c r="F1439">
        <v>0</v>
      </c>
      <c r="G1439">
        <v>3588</v>
      </c>
      <c r="H1439">
        <v>1.04</v>
      </c>
      <c r="I1439">
        <v>3732</v>
      </c>
      <c r="J1439">
        <v>0</v>
      </c>
      <c r="K1439">
        <v>3732</v>
      </c>
      <c r="L1439">
        <v>0</v>
      </c>
      <c r="M1439">
        <v>0</v>
      </c>
      <c r="N1439">
        <v>0</v>
      </c>
      <c r="O1439" t="s">
        <v>3303</v>
      </c>
      <c r="P1439">
        <v>3732</v>
      </c>
    </row>
    <row r="1440" spans="1:16" x14ac:dyDescent="0.35">
      <c r="A1440" t="s">
        <v>4742</v>
      </c>
      <c r="B1440" t="s">
        <v>3303</v>
      </c>
      <c r="C1440" t="s">
        <v>3304</v>
      </c>
      <c r="D1440">
        <v>93404</v>
      </c>
      <c r="E1440">
        <v>0</v>
      </c>
      <c r="F1440">
        <v>0</v>
      </c>
      <c r="G1440">
        <v>93404</v>
      </c>
      <c r="H1440">
        <v>1.04</v>
      </c>
      <c r="I1440">
        <v>97140</v>
      </c>
      <c r="J1440">
        <v>0</v>
      </c>
      <c r="K1440">
        <v>97140</v>
      </c>
      <c r="L1440">
        <v>0</v>
      </c>
      <c r="M1440">
        <v>0</v>
      </c>
      <c r="N1440">
        <v>0</v>
      </c>
      <c r="O1440" t="s">
        <v>3303</v>
      </c>
      <c r="P1440">
        <v>97140</v>
      </c>
    </row>
    <row r="1441" spans="1:16" x14ac:dyDescent="0.35">
      <c r="A1441" t="s">
        <v>4743</v>
      </c>
      <c r="B1441" t="s">
        <v>3303</v>
      </c>
      <c r="C1441" t="s">
        <v>3304</v>
      </c>
      <c r="D1441">
        <v>4251</v>
      </c>
      <c r="E1441">
        <v>0</v>
      </c>
      <c r="F1441">
        <v>0</v>
      </c>
      <c r="G1441">
        <v>4251</v>
      </c>
      <c r="H1441">
        <v>1.04</v>
      </c>
      <c r="I1441">
        <v>4421</v>
      </c>
      <c r="J1441">
        <v>0</v>
      </c>
      <c r="K1441">
        <v>4421</v>
      </c>
      <c r="L1441">
        <v>0</v>
      </c>
      <c r="M1441">
        <v>0</v>
      </c>
      <c r="N1441">
        <v>0</v>
      </c>
      <c r="O1441" t="s">
        <v>3303</v>
      </c>
      <c r="P1441">
        <v>4421</v>
      </c>
    </row>
    <row r="1442" spans="1:16" x14ac:dyDescent="0.35">
      <c r="A1442" t="s">
        <v>4744</v>
      </c>
      <c r="B1442" t="s">
        <v>3303</v>
      </c>
      <c r="C1442" t="s">
        <v>3304</v>
      </c>
      <c r="D1442">
        <v>17033</v>
      </c>
      <c r="E1442">
        <v>0</v>
      </c>
      <c r="F1442">
        <v>0</v>
      </c>
      <c r="G1442">
        <v>17033</v>
      </c>
      <c r="H1442">
        <v>1.04</v>
      </c>
      <c r="I1442">
        <v>17714</v>
      </c>
      <c r="J1442">
        <v>0</v>
      </c>
      <c r="K1442">
        <v>17714</v>
      </c>
      <c r="L1442">
        <v>0</v>
      </c>
      <c r="M1442">
        <v>0</v>
      </c>
      <c r="N1442">
        <v>0</v>
      </c>
      <c r="O1442" t="s">
        <v>3303</v>
      </c>
      <c r="P1442">
        <v>17714</v>
      </c>
    </row>
    <row r="1443" spans="1:16" x14ac:dyDescent="0.35">
      <c r="A1443" t="s">
        <v>4745</v>
      </c>
      <c r="B1443" t="s">
        <v>3303</v>
      </c>
      <c r="C1443" t="s">
        <v>3304</v>
      </c>
      <c r="D1443">
        <v>34946</v>
      </c>
      <c r="E1443">
        <v>0</v>
      </c>
      <c r="F1443">
        <v>0</v>
      </c>
      <c r="G1443">
        <v>34946</v>
      </c>
      <c r="H1443">
        <v>1.04</v>
      </c>
      <c r="I1443">
        <v>36344</v>
      </c>
      <c r="J1443">
        <v>0</v>
      </c>
      <c r="K1443">
        <v>36344</v>
      </c>
      <c r="L1443">
        <v>0</v>
      </c>
      <c r="M1443">
        <v>0</v>
      </c>
      <c r="N1443">
        <v>0</v>
      </c>
      <c r="O1443" t="s">
        <v>3303</v>
      </c>
      <c r="P1443">
        <v>36344</v>
      </c>
    </row>
    <row r="1444" spans="1:16" x14ac:dyDescent="0.35">
      <c r="A1444" t="s">
        <v>4746</v>
      </c>
      <c r="B1444" t="s">
        <v>3303</v>
      </c>
      <c r="C1444" t="s">
        <v>3304</v>
      </c>
      <c r="D1444">
        <v>45159</v>
      </c>
      <c r="E1444">
        <v>0</v>
      </c>
      <c r="F1444">
        <v>0</v>
      </c>
      <c r="G1444">
        <v>45159</v>
      </c>
      <c r="H1444">
        <v>1.04</v>
      </c>
      <c r="I1444">
        <v>46965</v>
      </c>
      <c r="J1444">
        <v>0</v>
      </c>
      <c r="K1444">
        <v>46965</v>
      </c>
      <c r="L1444">
        <v>0</v>
      </c>
      <c r="M1444">
        <v>0</v>
      </c>
      <c r="N1444">
        <v>0</v>
      </c>
      <c r="O1444" t="s">
        <v>3303</v>
      </c>
      <c r="P1444">
        <v>46965</v>
      </c>
    </row>
    <row r="1445" spans="1:16" x14ac:dyDescent="0.35">
      <c r="A1445" t="s">
        <v>4747</v>
      </c>
      <c r="B1445" t="s">
        <v>3303</v>
      </c>
      <c r="C1445" t="s">
        <v>3304</v>
      </c>
      <c r="D1445">
        <v>4696</v>
      </c>
      <c r="E1445">
        <v>0</v>
      </c>
      <c r="F1445">
        <v>0</v>
      </c>
      <c r="G1445">
        <v>4696</v>
      </c>
      <c r="H1445">
        <v>1.04</v>
      </c>
      <c r="I1445">
        <v>4884</v>
      </c>
      <c r="J1445">
        <v>0</v>
      </c>
      <c r="K1445">
        <v>4884</v>
      </c>
      <c r="L1445">
        <v>0</v>
      </c>
      <c r="M1445">
        <v>0</v>
      </c>
      <c r="N1445">
        <v>0</v>
      </c>
      <c r="O1445" t="s">
        <v>3303</v>
      </c>
      <c r="P1445">
        <v>4884</v>
      </c>
    </row>
    <row r="1446" spans="1:16" x14ac:dyDescent="0.35">
      <c r="A1446" t="s">
        <v>4748</v>
      </c>
      <c r="B1446" t="s">
        <v>3303</v>
      </c>
      <c r="C1446" t="s">
        <v>3304</v>
      </c>
      <c r="D1446">
        <v>16572</v>
      </c>
      <c r="E1446">
        <v>0</v>
      </c>
      <c r="F1446">
        <v>0</v>
      </c>
      <c r="G1446">
        <v>16572</v>
      </c>
      <c r="H1446">
        <v>1.04</v>
      </c>
      <c r="I1446">
        <v>17235</v>
      </c>
      <c r="J1446">
        <v>0</v>
      </c>
      <c r="K1446">
        <v>17235</v>
      </c>
      <c r="L1446">
        <v>0</v>
      </c>
      <c r="M1446">
        <v>0</v>
      </c>
      <c r="N1446">
        <v>0</v>
      </c>
      <c r="O1446" t="s">
        <v>3303</v>
      </c>
      <c r="P1446">
        <v>17235</v>
      </c>
    </row>
    <row r="1447" spans="1:16" x14ac:dyDescent="0.35">
      <c r="A1447" t="s">
        <v>4749</v>
      </c>
      <c r="B1447" t="s">
        <v>3303</v>
      </c>
      <c r="C1447" t="s">
        <v>3304</v>
      </c>
      <c r="D1447">
        <v>5709</v>
      </c>
      <c r="E1447">
        <v>0</v>
      </c>
      <c r="F1447">
        <v>0</v>
      </c>
      <c r="G1447">
        <v>5709</v>
      </c>
      <c r="H1447">
        <v>1.04</v>
      </c>
      <c r="I1447">
        <v>5937</v>
      </c>
      <c r="J1447">
        <v>0</v>
      </c>
      <c r="K1447">
        <v>5937</v>
      </c>
      <c r="L1447">
        <v>0</v>
      </c>
      <c r="M1447">
        <v>0</v>
      </c>
      <c r="N1447">
        <v>0</v>
      </c>
      <c r="O1447" t="s">
        <v>3303</v>
      </c>
      <c r="P1447">
        <v>5937</v>
      </c>
    </row>
    <row r="1448" spans="1:16" x14ac:dyDescent="0.35">
      <c r="A1448" t="s">
        <v>4750</v>
      </c>
      <c r="B1448" t="s">
        <v>3303</v>
      </c>
      <c r="C1448" t="s">
        <v>3304</v>
      </c>
      <c r="D1448">
        <v>20977</v>
      </c>
      <c r="E1448">
        <v>0</v>
      </c>
      <c r="F1448">
        <v>0</v>
      </c>
      <c r="G1448">
        <v>20977</v>
      </c>
      <c r="H1448">
        <v>1.04</v>
      </c>
      <c r="I1448">
        <v>21816</v>
      </c>
      <c r="J1448">
        <v>0</v>
      </c>
      <c r="K1448">
        <v>21816</v>
      </c>
      <c r="L1448">
        <v>0</v>
      </c>
      <c r="M1448">
        <v>0</v>
      </c>
      <c r="N1448">
        <v>0</v>
      </c>
      <c r="O1448" t="s">
        <v>3303</v>
      </c>
      <c r="P1448">
        <v>21816</v>
      </c>
    </row>
    <row r="1449" spans="1:16" x14ac:dyDescent="0.35">
      <c r="A1449" t="s">
        <v>4751</v>
      </c>
      <c r="B1449" t="s">
        <v>3303</v>
      </c>
      <c r="C1449" t="s">
        <v>3304</v>
      </c>
      <c r="D1449">
        <v>15087</v>
      </c>
      <c r="E1449">
        <v>0</v>
      </c>
      <c r="F1449">
        <v>0</v>
      </c>
      <c r="G1449">
        <v>15087</v>
      </c>
      <c r="H1449">
        <v>1.04</v>
      </c>
      <c r="I1449">
        <v>15690</v>
      </c>
      <c r="J1449">
        <v>0</v>
      </c>
      <c r="K1449">
        <v>15690</v>
      </c>
      <c r="L1449">
        <v>0</v>
      </c>
      <c r="M1449">
        <v>0</v>
      </c>
      <c r="N1449">
        <v>0</v>
      </c>
      <c r="O1449" t="s">
        <v>3303</v>
      </c>
      <c r="P1449">
        <v>15690</v>
      </c>
    </row>
    <row r="1450" spans="1:16" x14ac:dyDescent="0.35">
      <c r="A1450" t="s">
        <v>4752</v>
      </c>
      <c r="B1450" t="s">
        <v>3303</v>
      </c>
      <c r="C1450" t="s">
        <v>3304</v>
      </c>
      <c r="D1450">
        <v>9624</v>
      </c>
      <c r="E1450">
        <v>0</v>
      </c>
      <c r="F1450">
        <v>0</v>
      </c>
      <c r="G1450">
        <v>9624</v>
      </c>
      <c r="H1450">
        <v>1.04</v>
      </c>
      <c r="I1450">
        <v>10009</v>
      </c>
      <c r="J1450">
        <v>0</v>
      </c>
      <c r="K1450">
        <v>10009</v>
      </c>
      <c r="L1450">
        <v>0</v>
      </c>
      <c r="M1450">
        <v>0</v>
      </c>
      <c r="N1450">
        <v>0</v>
      </c>
      <c r="O1450" t="s">
        <v>3303</v>
      </c>
      <c r="P1450">
        <v>10009</v>
      </c>
    </row>
    <row r="1451" spans="1:16" x14ac:dyDescent="0.35">
      <c r="A1451" t="s">
        <v>4753</v>
      </c>
      <c r="B1451" t="s">
        <v>3303</v>
      </c>
      <c r="C1451" t="s">
        <v>3304</v>
      </c>
      <c r="D1451">
        <v>6651</v>
      </c>
      <c r="E1451">
        <v>0</v>
      </c>
      <c r="F1451">
        <v>0</v>
      </c>
      <c r="G1451">
        <v>6651</v>
      </c>
      <c r="H1451">
        <v>1.04</v>
      </c>
      <c r="I1451">
        <v>6917</v>
      </c>
      <c r="J1451">
        <v>0</v>
      </c>
      <c r="K1451">
        <v>6917</v>
      </c>
      <c r="L1451">
        <v>0</v>
      </c>
      <c r="M1451">
        <v>0</v>
      </c>
      <c r="N1451">
        <v>0</v>
      </c>
      <c r="O1451" t="s">
        <v>3303</v>
      </c>
      <c r="P1451">
        <v>6917</v>
      </c>
    </row>
    <row r="1452" spans="1:16" x14ac:dyDescent="0.35">
      <c r="A1452" t="s">
        <v>4754</v>
      </c>
      <c r="B1452" t="s">
        <v>3303</v>
      </c>
      <c r="C1452" t="s">
        <v>3304</v>
      </c>
      <c r="D1452">
        <v>24059</v>
      </c>
      <c r="E1452">
        <v>0</v>
      </c>
      <c r="F1452">
        <v>0</v>
      </c>
      <c r="G1452">
        <v>24059</v>
      </c>
      <c r="H1452">
        <v>1.04</v>
      </c>
      <c r="I1452">
        <v>25021</v>
      </c>
      <c r="J1452">
        <v>0</v>
      </c>
      <c r="K1452">
        <v>25021</v>
      </c>
      <c r="L1452">
        <v>0</v>
      </c>
      <c r="M1452">
        <v>0</v>
      </c>
      <c r="N1452">
        <v>0</v>
      </c>
      <c r="O1452" t="s">
        <v>3303</v>
      </c>
      <c r="P1452">
        <v>25021</v>
      </c>
    </row>
    <row r="1453" spans="1:16" x14ac:dyDescent="0.35">
      <c r="A1453" t="s">
        <v>4755</v>
      </c>
      <c r="B1453" t="s">
        <v>3303</v>
      </c>
      <c r="C1453" t="s">
        <v>3304</v>
      </c>
      <c r="D1453">
        <v>11007</v>
      </c>
      <c r="E1453">
        <v>0</v>
      </c>
      <c r="F1453">
        <v>0</v>
      </c>
      <c r="G1453">
        <v>11007</v>
      </c>
      <c r="H1453">
        <v>1.04</v>
      </c>
      <c r="I1453">
        <v>11447</v>
      </c>
      <c r="J1453">
        <v>0</v>
      </c>
      <c r="K1453">
        <v>11447</v>
      </c>
      <c r="L1453">
        <v>0</v>
      </c>
      <c r="M1453">
        <v>0</v>
      </c>
      <c r="N1453">
        <v>0</v>
      </c>
      <c r="O1453" t="s">
        <v>3303</v>
      </c>
      <c r="P1453">
        <v>11447</v>
      </c>
    </row>
    <row r="1454" spans="1:16" x14ac:dyDescent="0.35">
      <c r="A1454" t="s">
        <v>4756</v>
      </c>
      <c r="B1454" t="s">
        <v>3303</v>
      </c>
      <c r="C1454" t="s">
        <v>3304</v>
      </c>
      <c r="D1454">
        <v>11309</v>
      </c>
      <c r="E1454">
        <v>0</v>
      </c>
      <c r="F1454">
        <v>0</v>
      </c>
      <c r="G1454">
        <v>11309</v>
      </c>
      <c r="H1454">
        <v>1.04</v>
      </c>
      <c r="I1454">
        <v>11761</v>
      </c>
      <c r="J1454">
        <v>0</v>
      </c>
      <c r="K1454">
        <v>11761</v>
      </c>
      <c r="L1454">
        <v>0</v>
      </c>
      <c r="M1454">
        <v>0</v>
      </c>
      <c r="N1454">
        <v>0</v>
      </c>
      <c r="O1454" t="s">
        <v>3303</v>
      </c>
      <c r="P1454">
        <v>11761</v>
      </c>
    </row>
    <row r="1455" spans="1:16" x14ac:dyDescent="0.35">
      <c r="A1455" t="s">
        <v>4757</v>
      </c>
      <c r="B1455" t="s">
        <v>3303</v>
      </c>
      <c r="C1455" t="s">
        <v>3304</v>
      </c>
      <c r="D1455">
        <v>18773</v>
      </c>
      <c r="E1455">
        <v>0</v>
      </c>
      <c r="F1455">
        <v>0</v>
      </c>
      <c r="G1455">
        <v>18773</v>
      </c>
      <c r="H1455">
        <v>1.04</v>
      </c>
      <c r="I1455">
        <v>19524</v>
      </c>
      <c r="J1455">
        <v>0</v>
      </c>
      <c r="K1455">
        <v>19524</v>
      </c>
      <c r="L1455">
        <v>0</v>
      </c>
      <c r="M1455">
        <v>0</v>
      </c>
      <c r="N1455">
        <v>0</v>
      </c>
      <c r="O1455" t="s">
        <v>3303</v>
      </c>
      <c r="P1455">
        <v>19524</v>
      </c>
    </row>
    <row r="1456" spans="1:16" x14ac:dyDescent="0.35">
      <c r="A1456" t="s">
        <v>4758</v>
      </c>
      <c r="B1456" t="s">
        <v>3303</v>
      </c>
      <c r="C1456" t="s">
        <v>3304</v>
      </c>
      <c r="D1456">
        <v>29458</v>
      </c>
      <c r="E1456">
        <v>0</v>
      </c>
      <c r="F1456">
        <v>0</v>
      </c>
      <c r="G1456">
        <v>29458</v>
      </c>
      <c r="H1456">
        <v>1.04</v>
      </c>
      <c r="I1456">
        <v>30636</v>
      </c>
      <c r="J1456">
        <v>0</v>
      </c>
      <c r="K1456">
        <v>30636</v>
      </c>
      <c r="L1456">
        <v>0</v>
      </c>
      <c r="M1456">
        <v>0</v>
      </c>
      <c r="N1456">
        <v>0</v>
      </c>
      <c r="O1456" t="s">
        <v>3303</v>
      </c>
      <c r="P1456">
        <v>30636</v>
      </c>
    </row>
    <row r="1457" spans="1:16" x14ac:dyDescent="0.35">
      <c r="A1457" t="s">
        <v>4759</v>
      </c>
      <c r="B1457" t="s">
        <v>3303</v>
      </c>
      <c r="C1457" t="s">
        <v>3304</v>
      </c>
      <c r="D1457">
        <v>3561940</v>
      </c>
      <c r="E1457">
        <v>0</v>
      </c>
      <c r="F1457">
        <v>0</v>
      </c>
      <c r="G1457">
        <v>3561940</v>
      </c>
      <c r="H1457">
        <v>1.04</v>
      </c>
      <c r="I1457">
        <v>3704418</v>
      </c>
      <c r="J1457">
        <v>0</v>
      </c>
      <c r="K1457">
        <v>3704418</v>
      </c>
      <c r="L1457">
        <v>118604</v>
      </c>
      <c r="M1457">
        <v>0</v>
      </c>
      <c r="N1457">
        <v>0</v>
      </c>
      <c r="O1457" t="s">
        <v>3303</v>
      </c>
      <c r="P1457">
        <v>3823022</v>
      </c>
    </row>
    <row r="1458" spans="1:16" x14ac:dyDescent="0.35">
      <c r="A1458" t="s">
        <v>4760</v>
      </c>
      <c r="B1458" t="s">
        <v>3303</v>
      </c>
      <c r="C1458" t="s">
        <v>3304</v>
      </c>
      <c r="D1458">
        <v>34010</v>
      </c>
      <c r="E1458">
        <v>0</v>
      </c>
      <c r="F1458">
        <v>0</v>
      </c>
      <c r="G1458">
        <v>34010</v>
      </c>
      <c r="H1458">
        <v>1.04</v>
      </c>
      <c r="I1458">
        <v>35370</v>
      </c>
      <c r="J1458">
        <v>0</v>
      </c>
      <c r="K1458">
        <v>35370</v>
      </c>
      <c r="L1458">
        <v>0</v>
      </c>
      <c r="M1458">
        <v>0</v>
      </c>
      <c r="N1458">
        <v>0</v>
      </c>
      <c r="O1458" t="s">
        <v>3303</v>
      </c>
      <c r="P1458">
        <v>35370</v>
      </c>
    </row>
    <row r="1459" spans="1:16" x14ac:dyDescent="0.35">
      <c r="A1459" t="s">
        <v>4761</v>
      </c>
      <c r="B1459" t="s">
        <v>3303</v>
      </c>
      <c r="C1459" t="s">
        <v>3304</v>
      </c>
      <c r="D1459">
        <v>9004459</v>
      </c>
      <c r="E1459">
        <v>0</v>
      </c>
      <c r="F1459">
        <v>0</v>
      </c>
      <c r="G1459">
        <v>9004459</v>
      </c>
      <c r="H1459">
        <v>1.04</v>
      </c>
      <c r="I1459">
        <v>9364637</v>
      </c>
      <c r="J1459">
        <v>0</v>
      </c>
      <c r="K1459">
        <v>9364637</v>
      </c>
      <c r="L1459">
        <v>0</v>
      </c>
      <c r="M1459">
        <v>0</v>
      </c>
      <c r="N1459">
        <v>0</v>
      </c>
      <c r="O1459" t="s">
        <v>3303</v>
      </c>
      <c r="P1459">
        <v>9364637</v>
      </c>
    </row>
    <row r="1460" spans="1:16" x14ac:dyDescent="0.35">
      <c r="A1460" t="s">
        <v>4762</v>
      </c>
      <c r="B1460" t="s">
        <v>3303</v>
      </c>
      <c r="C1460" t="s">
        <v>3304</v>
      </c>
      <c r="D1460">
        <v>605705</v>
      </c>
      <c r="E1460">
        <v>0</v>
      </c>
      <c r="F1460">
        <v>0</v>
      </c>
      <c r="G1460">
        <v>605705</v>
      </c>
      <c r="H1460">
        <v>1.04</v>
      </c>
      <c r="I1460">
        <v>629933</v>
      </c>
      <c r="J1460">
        <v>0</v>
      </c>
      <c r="K1460">
        <v>629933</v>
      </c>
      <c r="L1460">
        <v>0</v>
      </c>
      <c r="M1460">
        <v>0</v>
      </c>
      <c r="N1460">
        <v>0</v>
      </c>
      <c r="O1460" t="s">
        <v>3303</v>
      </c>
      <c r="P1460">
        <v>629933</v>
      </c>
    </row>
    <row r="1461" spans="1:16" x14ac:dyDescent="0.35">
      <c r="A1461" t="s">
        <v>4763</v>
      </c>
      <c r="B1461" t="s">
        <v>2533</v>
      </c>
      <c r="C1461" t="s">
        <v>3376</v>
      </c>
      <c r="D1461" t="s">
        <v>3303</v>
      </c>
      <c r="E1461" t="s">
        <v>3303</v>
      </c>
      <c r="F1461" t="s">
        <v>3303</v>
      </c>
      <c r="G1461" t="s">
        <v>3303</v>
      </c>
      <c r="H1461">
        <v>1.04</v>
      </c>
      <c r="I1461" t="s">
        <v>3303</v>
      </c>
      <c r="J1461" t="s">
        <v>3303</v>
      </c>
      <c r="K1461">
        <v>140266</v>
      </c>
      <c r="L1461" t="s">
        <v>3303</v>
      </c>
      <c r="M1461" t="s">
        <v>3303</v>
      </c>
      <c r="N1461" t="s">
        <v>3303</v>
      </c>
      <c r="O1461" t="s">
        <v>3303</v>
      </c>
      <c r="P1461">
        <v>140266</v>
      </c>
    </row>
    <row r="1462" spans="1:16" x14ac:dyDescent="0.35">
      <c r="A1462" t="s">
        <v>4764</v>
      </c>
      <c r="B1462" t="s">
        <v>3303</v>
      </c>
      <c r="C1462" t="s">
        <v>3304</v>
      </c>
      <c r="D1462">
        <v>19244227</v>
      </c>
      <c r="E1462">
        <v>388550</v>
      </c>
      <c r="F1462">
        <v>0</v>
      </c>
      <c r="G1462">
        <v>19632777</v>
      </c>
      <c r="H1462">
        <v>1.04</v>
      </c>
      <c r="I1462">
        <v>20418088</v>
      </c>
      <c r="J1462">
        <v>1684492</v>
      </c>
      <c r="K1462">
        <v>22102580</v>
      </c>
      <c r="L1462">
        <v>3414752</v>
      </c>
      <c r="M1462">
        <v>1047037</v>
      </c>
      <c r="N1462">
        <v>2813247</v>
      </c>
      <c r="O1462" t="s">
        <v>3303</v>
      </c>
      <c r="P1462">
        <v>29377616</v>
      </c>
    </row>
    <row r="1463" spans="1:16" x14ac:dyDescent="0.35">
      <c r="A1463" t="s">
        <v>4765</v>
      </c>
      <c r="B1463" t="s">
        <v>3303</v>
      </c>
      <c r="C1463" t="s">
        <v>3304</v>
      </c>
      <c r="D1463">
        <v>5965</v>
      </c>
      <c r="E1463">
        <v>0</v>
      </c>
      <c r="F1463">
        <v>0</v>
      </c>
      <c r="G1463">
        <v>5965</v>
      </c>
      <c r="H1463">
        <v>1.04</v>
      </c>
      <c r="I1463">
        <v>6204</v>
      </c>
      <c r="J1463">
        <v>0</v>
      </c>
      <c r="K1463">
        <v>6204</v>
      </c>
      <c r="L1463">
        <v>0</v>
      </c>
      <c r="M1463">
        <v>0</v>
      </c>
      <c r="N1463">
        <v>0</v>
      </c>
      <c r="O1463" t="s">
        <v>3303</v>
      </c>
      <c r="P1463">
        <v>6204</v>
      </c>
    </row>
    <row r="1464" spans="1:16" x14ac:dyDescent="0.35">
      <c r="A1464" t="s">
        <v>4766</v>
      </c>
      <c r="B1464" t="s">
        <v>3303</v>
      </c>
      <c r="C1464" t="s">
        <v>3304</v>
      </c>
      <c r="D1464">
        <v>84024</v>
      </c>
      <c r="E1464">
        <v>0</v>
      </c>
      <c r="F1464">
        <v>0</v>
      </c>
      <c r="G1464">
        <v>84024</v>
      </c>
      <c r="H1464">
        <v>1.04</v>
      </c>
      <c r="I1464">
        <v>87385</v>
      </c>
      <c r="J1464">
        <v>0</v>
      </c>
      <c r="K1464">
        <v>87385</v>
      </c>
      <c r="L1464">
        <v>0</v>
      </c>
      <c r="M1464">
        <v>0</v>
      </c>
      <c r="N1464">
        <v>0</v>
      </c>
      <c r="O1464" t="s">
        <v>3303</v>
      </c>
      <c r="P1464">
        <v>87385</v>
      </c>
    </row>
    <row r="1465" spans="1:16" x14ac:dyDescent="0.35">
      <c r="A1465" t="s">
        <v>4767</v>
      </c>
      <c r="B1465" t="s">
        <v>3303</v>
      </c>
      <c r="C1465" t="s">
        <v>3304</v>
      </c>
      <c r="D1465">
        <v>26534</v>
      </c>
      <c r="E1465">
        <v>0</v>
      </c>
      <c r="F1465">
        <v>0</v>
      </c>
      <c r="G1465">
        <v>26534</v>
      </c>
      <c r="H1465">
        <v>1.04</v>
      </c>
      <c r="I1465">
        <v>27595</v>
      </c>
      <c r="J1465">
        <v>0</v>
      </c>
      <c r="K1465">
        <v>27595</v>
      </c>
      <c r="L1465">
        <v>0</v>
      </c>
      <c r="M1465">
        <v>0</v>
      </c>
      <c r="N1465">
        <v>0</v>
      </c>
      <c r="O1465" t="s">
        <v>3303</v>
      </c>
      <c r="P1465">
        <v>27595</v>
      </c>
    </row>
    <row r="1466" spans="1:16" x14ac:dyDescent="0.35">
      <c r="A1466" t="s">
        <v>4768</v>
      </c>
      <c r="B1466" t="s">
        <v>3303</v>
      </c>
      <c r="C1466" t="s">
        <v>3304</v>
      </c>
      <c r="D1466">
        <v>38898</v>
      </c>
      <c r="E1466">
        <v>0</v>
      </c>
      <c r="F1466">
        <v>0</v>
      </c>
      <c r="G1466">
        <v>38898</v>
      </c>
      <c r="H1466">
        <v>1.04</v>
      </c>
      <c r="I1466">
        <v>40454</v>
      </c>
      <c r="J1466">
        <v>0</v>
      </c>
      <c r="K1466">
        <v>40454</v>
      </c>
      <c r="L1466">
        <v>0</v>
      </c>
      <c r="M1466">
        <v>0</v>
      </c>
      <c r="N1466">
        <v>0</v>
      </c>
      <c r="O1466" t="s">
        <v>3303</v>
      </c>
      <c r="P1466">
        <v>40454</v>
      </c>
    </row>
    <row r="1467" spans="1:16" x14ac:dyDescent="0.35">
      <c r="A1467" t="s">
        <v>4769</v>
      </c>
      <c r="B1467" t="s">
        <v>3303</v>
      </c>
      <c r="C1467" t="s">
        <v>3304</v>
      </c>
      <c r="D1467">
        <v>244921</v>
      </c>
      <c r="E1467">
        <v>0</v>
      </c>
      <c r="F1467">
        <v>0</v>
      </c>
      <c r="G1467">
        <v>244921</v>
      </c>
      <c r="H1467">
        <v>1.04</v>
      </c>
      <c r="I1467">
        <v>254718</v>
      </c>
      <c r="J1467">
        <v>0</v>
      </c>
      <c r="K1467">
        <v>254718</v>
      </c>
      <c r="L1467">
        <v>0</v>
      </c>
      <c r="M1467">
        <v>0</v>
      </c>
      <c r="N1467">
        <v>0</v>
      </c>
      <c r="O1467" t="s">
        <v>3303</v>
      </c>
      <c r="P1467">
        <v>254718</v>
      </c>
    </row>
    <row r="1468" spans="1:16" x14ac:dyDescent="0.35">
      <c r="A1468" t="s">
        <v>4770</v>
      </c>
      <c r="B1468" t="s">
        <v>3303</v>
      </c>
      <c r="C1468" t="s">
        <v>3304</v>
      </c>
      <c r="D1468">
        <v>16144</v>
      </c>
      <c r="E1468">
        <v>0</v>
      </c>
      <c r="F1468">
        <v>0</v>
      </c>
      <c r="G1468">
        <v>16144</v>
      </c>
      <c r="H1468">
        <v>1.04</v>
      </c>
      <c r="I1468">
        <v>16790</v>
      </c>
      <c r="J1468">
        <v>0</v>
      </c>
      <c r="K1468">
        <v>16790</v>
      </c>
      <c r="L1468">
        <v>0</v>
      </c>
      <c r="M1468">
        <v>0</v>
      </c>
      <c r="N1468">
        <v>0</v>
      </c>
      <c r="O1468" t="s">
        <v>3303</v>
      </c>
      <c r="P1468">
        <v>16790</v>
      </c>
    </row>
    <row r="1469" spans="1:16" x14ac:dyDescent="0.35">
      <c r="A1469" t="s">
        <v>4771</v>
      </c>
      <c r="B1469" t="s">
        <v>3303</v>
      </c>
      <c r="C1469" t="s">
        <v>3304</v>
      </c>
      <c r="D1469">
        <v>36821</v>
      </c>
      <c r="E1469">
        <v>0</v>
      </c>
      <c r="F1469">
        <v>0</v>
      </c>
      <c r="G1469">
        <v>36821</v>
      </c>
      <c r="H1469">
        <v>1.04</v>
      </c>
      <c r="I1469">
        <v>38294</v>
      </c>
      <c r="J1469">
        <v>0</v>
      </c>
      <c r="K1469">
        <v>38294</v>
      </c>
      <c r="L1469">
        <v>0</v>
      </c>
      <c r="M1469">
        <v>0</v>
      </c>
      <c r="N1469">
        <v>0</v>
      </c>
      <c r="O1469" t="s">
        <v>3303</v>
      </c>
      <c r="P1469">
        <v>38294</v>
      </c>
    </row>
    <row r="1470" spans="1:16" x14ac:dyDescent="0.35">
      <c r="A1470" t="s">
        <v>4772</v>
      </c>
      <c r="B1470" t="s">
        <v>3303</v>
      </c>
      <c r="C1470" t="s">
        <v>3304</v>
      </c>
      <c r="D1470">
        <v>41280</v>
      </c>
      <c r="E1470">
        <v>0</v>
      </c>
      <c r="F1470">
        <v>0</v>
      </c>
      <c r="G1470">
        <v>41280</v>
      </c>
      <c r="H1470">
        <v>1.04</v>
      </c>
      <c r="I1470">
        <v>42931</v>
      </c>
      <c r="J1470">
        <v>0</v>
      </c>
      <c r="K1470">
        <v>42931</v>
      </c>
      <c r="L1470">
        <v>0</v>
      </c>
      <c r="M1470">
        <v>0</v>
      </c>
      <c r="N1470">
        <v>0</v>
      </c>
      <c r="O1470" t="s">
        <v>3303</v>
      </c>
      <c r="P1470">
        <v>42931</v>
      </c>
    </row>
    <row r="1471" spans="1:16" x14ac:dyDescent="0.35">
      <c r="A1471" t="s">
        <v>4773</v>
      </c>
      <c r="B1471" t="s">
        <v>3303</v>
      </c>
      <c r="C1471" t="s">
        <v>3304</v>
      </c>
      <c r="D1471">
        <v>116876</v>
      </c>
      <c r="E1471">
        <v>0</v>
      </c>
      <c r="F1471">
        <v>0</v>
      </c>
      <c r="G1471">
        <v>116876</v>
      </c>
      <c r="H1471">
        <v>1.04</v>
      </c>
      <c r="I1471">
        <v>121551</v>
      </c>
      <c r="J1471">
        <v>0</v>
      </c>
      <c r="K1471">
        <v>121551</v>
      </c>
      <c r="L1471">
        <v>0</v>
      </c>
      <c r="M1471">
        <v>0</v>
      </c>
      <c r="N1471">
        <v>0</v>
      </c>
      <c r="O1471" t="s">
        <v>3303</v>
      </c>
      <c r="P1471">
        <v>121551</v>
      </c>
    </row>
    <row r="1472" spans="1:16" x14ac:dyDescent="0.35">
      <c r="A1472" t="s">
        <v>4774</v>
      </c>
      <c r="B1472" t="s">
        <v>3303</v>
      </c>
      <c r="C1472" t="s">
        <v>3304</v>
      </c>
      <c r="D1472">
        <v>366036</v>
      </c>
      <c r="E1472">
        <v>0</v>
      </c>
      <c r="F1472">
        <v>0</v>
      </c>
      <c r="G1472">
        <v>366036</v>
      </c>
      <c r="H1472">
        <v>1.04</v>
      </c>
      <c r="I1472">
        <v>380677</v>
      </c>
      <c r="J1472">
        <v>0</v>
      </c>
      <c r="K1472">
        <v>380677</v>
      </c>
      <c r="L1472">
        <v>0</v>
      </c>
      <c r="M1472">
        <v>0</v>
      </c>
      <c r="N1472">
        <v>0</v>
      </c>
      <c r="O1472" t="s">
        <v>3303</v>
      </c>
      <c r="P1472">
        <v>380677</v>
      </c>
    </row>
    <row r="1473" spans="1:16" x14ac:dyDescent="0.35">
      <c r="A1473" t="s">
        <v>4775</v>
      </c>
      <c r="B1473" t="s">
        <v>3303</v>
      </c>
      <c r="C1473" t="s">
        <v>3304</v>
      </c>
      <c r="D1473">
        <v>14422135</v>
      </c>
      <c r="E1473">
        <v>0</v>
      </c>
      <c r="F1473">
        <v>0</v>
      </c>
      <c r="G1473">
        <v>14422135</v>
      </c>
      <c r="H1473">
        <v>1.04</v>
      </c>
      <c r="I1473">
        <v>14999020</v>
      </c>
      <c r="J1473">
        <v>0</v>
      </c>
      <c r="K1473">
        <v>14999020</v>
      </c>
      <c r="L1473">
        <v>566186</v>
      </c>
      <c r="M1473">
        <v>0</v>
      </c>
      <c r="N1473">
        <v>0</v>
      </c>
      <c r="O1473" t="s">
        <v>3303</v>
      </c>
      <c r="P1473">
        <v>15565206</v>
      </c>
    </row>
    <row r="1474" spans="1:16" x14ac:dyDescent="0.35">
      <c r="A1474" t="s">
        <v>4776</v>
      </c>
      <c r="B1474" t="s">
        <v>3303</v>
      </c>
      <c r="C1474" t="s">
        <v>3304</v>
      </c>
      <c r="D1474">
        <v>15071056</v>
      </c>
      <c r="E1474">
        <v>301500</v>
      </c>
      <c r="F1474">
        <v>0</v>
      </c>
      <c r="G1474">
        <v>15372556</v>
      </c>
      <c r="H1474">
        <v>1.04</v>
      </c>
      <c r="I1474">
        <v>15987458</v>
      </c>
      <c r="J1474">
        <v>0</v>
      </c>
      <c r="K1474">
        <v>15987458</v>
      </c>
      <c r="L1474">
        <v>1878949</v>
      </c>
      <c r="M1474">
        <v>0</v>
      </c>
      <c r="N1474">
        <v>0</v>
      </c>
      <c r="O1474" t="s">
        <v>3303</v>
      </c>
      <c r="P1474">
        <v>17866407</v>
      </c>
    </row>
    <row r="1475" spans="1:16" x14ac:dyDescent="0.35">
      <c r="A1475" t="s">
        <v>4777</v>
      </c>
      <c r="B1475" t="s">
        <v>3303</v>
      </c>
      <c r="C1475" t="s">
        <v>3304</v>
      </c>
      <c r="D1475">
        <v>2532229</v>
      </c>
      <c r="E1475">
        <v>49359</v>
      </c>
      <c r="F1475">
        <v>0</v>
      </c>
      <c r="G1475">
        <v>2581588</v>
      </c>
      <c r="H1475">
        <v>1.1000000000000001</v>
      </c>
      <c r="I1475">
        <v>2839747</v>
      </c>
      <c r="J1475">
        <v>0</v>
      </c>
      <c r="K1475">
        <v>2839747</v>
      </c>
      <c r="L1475">
        <v>336010</v>
      </c>
      <c r="M1475">
        <v>0</v>
      </c>
      <c r="N1475">
        <v>0</v>
      </c>
      <c r="O1475" t="s">
        <v>3303</v>
      </c>
      <c r="P1475">
        <v>3175757</v>
      </c>
    </row>
    <row r="1476" spans="1:16" x14ac:dyDescent="0.35">
      <c r="A1476" t="s">
        <v>4778</v>
      </c>
      <c r="B1476" t="s">
        <v>1440</v>
      </c>
      <c r="C1476" t="s">
        <v>3376</v>
      </c>
      <c r="D1476">
        <v>4288028</v>
      </c>
      <c r="E1476">
        <v>0</v>
      </c>
      <c r="F1476">
        <v>0</v>
      </c>
      <c r="G1476">
        <v>4288028</v>
      </c>
      <c r="H1476">
        <v>1.04</v>
      </c>
      <c r="I1476">
        <v>4459548</v>
      </c>
      <c r="J1476">
        <v>0</v>
      </c>
      <c r="K1476">
        <v>2734741</v>
      </c>
      <c r="L1476">
        <v>44448</v>
      </c>
      <c r="M1476">
        <v>0</v>
      </c>
      <c r="N1476">
        <v>0</v>
      </c>
      <c r="O1476" t="s">
        <v>3303</v>
      </c>
      <c r="P1476">
        <v>2760533</v>
      </c>
    </row>
    <row r="1477" spans="1:16" x14ac:dyDescent="0.35">
      <c r="A1477" t="s">
        <v>4779</v>
      </c>
      <c r="B1477" t="s">
        <v>3303</v>
      </c>
      <c r="C1477" t="s">
        <v>3304</v>
      </c>
      <c r="D1477">
        <v>980597</v>
      </c>
      <c r="E1477">
        <v>0</v>
      </c>
      <c r="F1477">
        <v>0</v>
      </c>
      <c r="G1477">
        <v>980597</v>
      </c>
      <c r="H1477">
        <v>1.04</v>
      </c>
      <c r="I1477">
        <v>1019821</v>
      </c>
      <c r="J1477">
        <v>0</v>
      </c>
      <c r="K1477">
        <v>1019821</v>
      </c>
      <c r="L1477">
        <v>104089</v>
      </c>
      <c r="M1477">
        <v>0</v>
      </c>
      <c r="N1477">
        <v>0</v>
      </c>
      <c r="O1477" t="s">
        <v>3303</v>
      </c>
      <c r="P1477">
        <v>1123910</v>
      </c>
    </row>
    <row r="1478" spans="1:16" x14ac:dyDescent="0.35">
      <c r="A1478" t="s">
        <v>4780</v>
      </c>
      <c r="B1478" t="s">
        <v>3303</v>
      </c>
      <c r="C1478" t="s">
        <v>3304</v>
      </c>
      <c r="D1478">
        <v>351582</v>
      </c>
      <c r="E1478">
        <v>0</v>
      </c>
      <c r="F1478">
        <v>0</v>
      </c>
      <c r="G1478">
        <v>351582</v>
      </c>
      <c r="H1478">
        <v>1.04</v>
      </c>
      <c r="I1478">
        <v>365645</v>
      </c>
      <c r="J1478">
        <v>0</v>
      </c>
      <c r="K1478">
        <v>365645</v>
      </c>
      <c r="L1478">
        <v>42620</v>
      </c>
      <c r="M1478">
        <v>0</v>
      </c>
      <c r="N1478">
        <v>0</v>
      </c>
      <c r="O1478" t="s">
        <v>3303</v>
      </c>
      <c r="P1478">
        <v>408265</v>
      </c>
    </row>
    <row r="1479" spans="1:16" x14ac:dyDescent="0.35">
      <c r="A1479" t="s">
        <v>4781</v>
      </c>
      <c r="B1479" t="s">
        <v>3303</v>
      </c>
      <c r="C1479" t="s">
        <v>3304</v>
      </c>
      <c r="D1479">
        <v>336323</v>
      </c>
      <c r="E1479">
        <v>30077</v>
      </c>
      <c r="F1479">
        <v>0</v>
      </c>
      <c r="G1479">
        <v>366400</v>
      </c>
      <c r="H1479">
        <v>1.04</v>
      </c>
      <c r="I1479">
        <v>381056</v>
      </c>
      <c r="J1479">
        <v>0</v>
      </c>
      <c r="K1479">
        <v>381056</v>
      </c>
      <c r="L1479">
        <v>41603</v>
      </c>
      <c r="M1479">
        <v>0</v>
      </c>
      <c r="N1479">
        <v>0</v>
      </c>
      <c r="O1479" t="s">
        <v>3303</v>
      </c>
      <c r="P1479">
        <v>422659</v>
      </c>
    </row>
    <row r="1480" spans="1:16" x14ac:dyDescent="0.35">
      <c r="A1480" t="s">
        <v>4782</v>
      </c>
      <c r="B1480" t="s">
        <v>3303</v>
      </c>
      <c r="C1480" t="s">
        <v>3304</v>
      </c>
      <c r="D1480">
        <v>145002</v>
      </c>
      <c r="E1480">
        <v>4971</v>
      </c>
      <c r="F1480">
        <v>0</v>
      </c>
      <c r="G1480">
        <v>149973</v>
      </c>
      <c r="H1480">
        <v>1.04</v>
      </c>
      <c r="I1480">
        <v>155972</v>
      </c>
      <c r="J1480">
        <v>20000</v>
      </c>
      <c r="K1480">
        <v>175972</v>
      </c>
      <c r="L1480">
        <v>0</v>
      </c>
      <c r="M1480">
        <v>0</v>
      </c>
      <c r="N1480">
        <v>0</v>
      </c>
      <c r="O1480" t="s">
        <v>3303</v>
      </c>
      <c r="P1480">
        <v>175972</v>
      </c>
    </row>
    <row r="1481" spans="1:16" x14ac:dyDescent="0.35">
      <c r="A1481" t="s">
        <v>4783</v>
      </c>
      <c r="B1481" t="s">
        <v>3303</v>
      </c>
      <c r="C1481" t="s">
        <v>3304</v>
      </c>
      <c r="D1481">
        <v>689483</v>
      </c>
      <c r="E1481">
        <v>40387</v>
      </c>
      <c r="F1481">
        <v>0</v>
      </c>
      <c r="G1481">
        <v>729870</v>
      </c>
      <c r="H1481">
        <v>1.04</v>
      </c>
      <c r="I1481">
        <v>759065</v>
      </c>
      <c r="J1481">
        <v>110000</v>
      </c>
      <c r="K1481">
        <v>869065</v>
      </c>
      <c r="L1481">
        <v>130951</v>
      </c>
      <c r="M1481">
        <v>0</v>
      </c>
      <c r="N1481">
        <v>0</v>
      </c>
      <c r="O1481" t="s">
        <v>3303</v>
      </c>
      <c r="P1481">
        <v>1000016</v>
      </c>
    </row>
    <row r="1482" spans="1:16" x14ac:dyDescent="0.35">
      <c r="A1482" t="s">
        <v>4784</v>
      </c>
      <c r="B1482" t="s">
        <v>3303</v>
      </c>
      <c r="C1482" t="s">
        <v>3304</v>
      </c>
      <c r="D1482">
        <v>10496567</v>
      </c>
      <c r="E1482">
        <v>0</v>
      </c>
      <c r="F1482">
        <v>0</v>
      </c>
      <c r="G1482">
        <v>10496567</v>
      </c>
      <c r="H1482">
        <v>1.04</v>
      </c>
      <c r="I1482">
        <v>10916430</v>
      </c>
      <c r="J1482">
        <v>0</v>
      </c>
      <c r="K1482">
        <v>10916430</v>
      </c>
      <c r="L1482">
        <v>0</v>
      </c>
      <c r="M1482">
        <v>0</v>
      </c>
      <c r="N1482">
        <v>0</v>
      </c>
      <c r="O1482" t="s">
        <v>3303</v>
      </c>
      <c r="P1482">
        <v>10916430</v>
      </c>
    </row>
    <row r="1483" spans="1:16" x14ac:dyDescent="0.35">
      <c r="A1483" t="s">
        <v>4785</v>
      </c>
      <c r="B1483" t="s">
        <v>3303</v>
      </c>
      <c r="C1483" t="s">
        <v>3304</v>
      </c>
      <c r="D1483">
        <v>12959117</v>
      </c>
      <c r="E1483">
        <v>0</v>
      </c>
      <c r="F1483">
        <v>0</v>
      </c>
      <c r="G1483">
        <v>12959117</v>
      </c>
      <c r="H1483">
        <v>1.04</v>
      </c>
      <c r="I1483">
        <v>13477482</v>
      </c>
      <c r="J1483">
        <v>0</v>
      </c>
      <c r="K1483">
        <v>13477482</v>
      </c>
      <c r="L1483">
        <v>0</v>
      </c>
      <c r="M1483">
        <v>0</v>
      </c>
      <c r="N1483">
        <v>0</v>
      </c>
      <c r="O1483" t="s">
        <v>3303</v>
      </c>
      <c r="P1483">
        <v>13477482</v>
      </c>
    </row>
    <row r="1484" spans="1:16" x14ac:dyDescent="0.35">
      <c r="A1484" t="s">
        <v>4786</v>
      </c>
      <c r="B1484" t="s">
        <v>1440</v>
      </c>
      <c r="C1484" t="s">
        <v>3376</v>
      </c>
      <c r="D1484">
        <v>1066603</v>
      </c>
      <c r="E1484">
        <v>0</v>
      </c>
      <c r="F1484">
        <v>0</v>
      </c>
      <c r="G1484">
        <v>1066603</v>
      </c>
      <c r="H1484">
        <v>1.04</v>
      </c>
      <c r="I1484">
        <v>1109267</v>
      </c>
      <c r="J1484">
        <v>0</v>
      </c>
      <c r="K1484">
        <v>1109267</v>
      </c>
      <c r="L1484">
        <v>0</v>
      </c>
      <c r="M1484">
        <v>0</v>
      </c>
      <c r="N1484">
        <v>0</v>
      </c>
      <c r="O1484" t="s">
        <v>3303</v>
      </c>
      <c r="P1484">
        <v>1109267</v>
      </c>
    </row>
    <row r="1485" spans="1:16" x14ac:dyDescent="0.35">
      <c r="A1485" t="s">
        <v>4787</v>
      </c>
      <c r="B1485" t="s">
        <v>3303</v>
      </c>
      <c r="C1485" t="s">
        <v>3304</v>
      </c>
      <c r="D1485">
        <v>8012209</v>
      </c>
      <c r="E1485">
        <v>0</v>
      </c>
      <c r="F1485">
        <v>0</v>
      </c>
      <c r="G1485">
        <v>8012209</v>
      </c>
      <c r="H1485">
        <v>1.04</v>
      </c>
      <c r="I1485">
        <v>8332697</v>
      </c>
      <c r="J1485">
        <v>0</v>
      </c>
      <c r="K1485">
        <v>8332697</v>
      </c>
      <c r="L1485">
        <v>0</v>
      </c>
      <c r="M1485">
        <v>0</v>
      </c>
      <c r="N1485">
        <v>0</v>
      </c>
      <c r="O1485" t="s">
        <v>3303</v>
      </c>
      <c r="P1485">
        <v>8332697</v>
      </c>
    </row>
    <row r="1486" spans="1:16" x14ac:dyDescent="0.35">
      <c r="A1486" t="s">
        <v>4788</v>
      </c>
      <c r="B1486" t="s">
        <v>3303</v>
      </c>
      <c r="C1486" t="s">
        <v>3304</v>
      </c>
      <c r="D1486">
        <v>5643532</v>
      </c>
      <c r="E1486">
        <v>0</v>
      </c>
      <c r="F1486">
        <v>0</v>
      </c>
      <c r="G1486">
        <v>5643532</v>
      </c>
      <c r="H1486">
        <v>1.04</v>
      </c>
      <c r="I1486">
        <v>5869273</v>
      </c>
      <c r="J1486">
        <v>0</v>
      </c>
      <c r="K1486">
        <v>5869273</v>
      </c>
      <c r="L1486">
        <v>0</v>
      </c>
      <c r="M1486">
        <v>0</v>
      </c>
      <c r="N1486">
        <v>0</v>
      </c>
      <c r="O1486" t="s">
        <v>3303</v>
      </c>
      <c r="P1486">
        <v>5869273</v>
      </c>
    </row>
    <row r="1487" spans="1:16" x14ac:dyDescent="0.35">
      <c r="A1487" t="s">
        <v>4789</v>
      </c>
      <c r="B1487" t="s">
        <v>1440</v>
      </c>
      <c r="C1487" t="s">
        <v>3376</v>
      </c>
      <c r="D1487">
        <v>3283938</v>
      </c>
      <c r="E1487">
        <v>0</v>
      </c>
      <c r="F1487">
        <v>0</v>
      </c>
      <c r="G1487">
        <v>3283938</v>
      </c>
      <c r="H1487">
        <v>1.04</v>
      </c>
      <c r="I1487">
        <v>3415296</v>
      </c>
      <c r="J1487">
        <v>0</v>
      </c>
      <c r="K1487">
        <v>3415296</v>
      </c>
      <c r="L1487">
        <v>0</v>
      </c>
      <c r="M1487">
        <v>0</v>
      </c>
      <c r="N1487">
        <v>0</v>
      </c>
      <c r="O1487" t="s">
        <v>3303</v>
      </c>
      <c r="P1487">
        <v>3415296</v>
      </c>
    </row>
    <row r="1488" spans="1:16" x14ac:dyDescent="0.35">
      <c r="A1488" t="s">
        <v>4790</v>
      </c>
      <c r="B1488" t="s">
        <v>1440</v>
      </c>
      <c r="C1488" t="s">
        <v>3376</v>
      </c>
      <c r="D1488">
        <v>192481</v>
      </c>
      <c r="E1488">
        <v>0</v>
      </c>
      <c r="F1488">
        <v>0</v>
      </c>
      <c r="G1488">
        <v>192481</v>
      </c>
      <c r="H1488">
        <v>1.04</v>
      </c>
      <c r="I1488">
        <v>200180</v>
      </c>
      <c r="J1488">
        <v>0</v>
      </c>
      <c r="K1488">
        <v>129018</v>
      </c>
      <c r="L1488">
        <v>0</v>
      </c>
      <c r="M1488">
        <v>0</v>
      </c>
      <c r="N1488">
        <v>0</v>
      </c>
      <c r="O1488" t="s">
        <v>3303</v>
      </c>
      <c r="P1488">
        <v>129018</v>
      </c>
    </row>
    <row r="1489" spans="1:16" x14ac:dyDescent="0.35">
      <c r="A1489" t="s">
        <v>4791</v>
      </c>
      <c r="B1489" t="s">
        <v>3303</v>
      </c>
      <c r="C1489" t="s">
        <v>3304</v>
      </c>
      <c r="D1489">
        <v>1215809</v>
      </c>
      <c r="E1489">
        <v>0</v>
      </c>
      <c r="F1489">
        <v>0</v>
      </c>
      <c r="G1489">
        <v>1215809</v>
      </c>
      <c r="H1489">
        <v>1.04</v>
      </c>
      <c r="I1489">
        <v>1264441</v>
      </c>
      <c r="J1489">
        <v>97022</v>
      </c>
      <c r="K1489">
        <v>1361463</v>
      </c>
      <c r="L1489">
        <v>0</v>
      </c>
      <c r="M1489">
        <v>0</v>
      </c>
      <c r="N1489">
        <v>0</v>
      </c>
      <c r="O1489" t="s">
        <v>3303</v>
      </c>
      <c r="P1489">
        <v>1361463</v>
      </c>
    </row>
    <row r="1490" spans="1:16" x14ac:dyDescent="0.35">
      <c r="A1490" t="s">
        <v>4792</v>
      </c>
      <c r="B1490" t="s">
        <v>3303</v>
      </c>
      <c r="C1490" t="s">
        <v>3304</v>
      </c>
      <c r="D1490">
        <v>4583877</v>
      </c>
      <c r="E1490">
        <v>0</v>
      </c>
      <c r="F1490">
        <v>0</v>
      </c>
      <c r="G1490">
        <v>4583877</v>
      </c>
      <c r="H1490">
        <v>1.04</v>
      </c>
      <c r="I1490">
        <v>4767232</v>
      </c>
      <c r="J1490">
        <v>0</v>
      </c>
      <c r="K1490">
        <v>4767232</v>
      </c>
      <c r="L1490">
        <v>0</v>
      </c>
      <c r="M1490">
        <v>0</v>
      </c>
      <c r="N1490">
        <v>0</v>
      </c>
      <c r="O1490" t="s">
        <v>3303</v>
      </c>
      <c r="P1490">
        <v>4767232</v>
      </c>
    </row>
    <row r="1491" spans="1:16" x14ac:dyDescent="0.35">
      <c r="A1491" t="s">
        <v>4793</v>
      </c>
      <c r="B1491" t="s">
        <v>3303</v>
      </c>
      <c r="C1491" t="s">
        <v>3304</v>
      </c>
      <c r="D1491">
        <v>5911564</v>
      </c>
      <c r="E1491">
        <v>2960235</v>
      </c>
      <c r="F1491">
        <v>0</v>
      </c>
      <c r="G1491">
        <v>8871799</v>
      </c>
      <c r="H1491">
        <v>1.04</v>
      </c>
      <c r="I1491">
        <v>9226671</v>
      </c>
      <c r="J1491">
        <v>500000</v>
      </c>
      <c r="K1491">
        <v>9726671</v>
      </c>
      <c r="L1491">
        <v>0</v>
      </c>
      <c r="M1491">
        <v>0</v>
      </c>
      <c r="N1491">
        <v>0</v>
      </c>
      <c r="O1491" t="s">
        <v>3303</v>
      </c>
      <c r="P1491">
        <v>9726671</v>
      </c>
    </row>
    <row r="1492" spans="1:16" x14ac:dyDescent="0.35">
      <c r="A1492" t="s">
        <v>4794</v>
      </c>
      <c r="B1492" t="s">
        <v>3303</v>
      </c>
      <c r="C1492" t="s">
        <v>3304</v>
      </c>
      <c r="D1492">
        <v>108301</v>
      </c>
      <c r="E1492">
        <v>0</v>
      </c>
      <c r="F1492">
        <v>0</v>
      </c>
      <c r="G1492">
        <v>108301</v>
      </c>
      <c r="H1492">
        <v>1.04</v>
      </c>
      <c r="I1492">
        <v>112633</v>
      </c>
      <c r="J1492">
        <v>0</v>
      </c>
      <c r="K1492">
        <v>112633</v>
      </c>
      <c r="L1492">
        <v>0</v>
      </c>
      <c r="M1492">
        <v>0</v>
      </c>
      <c r="N1492">
        <v>0</v>
      </c>
      <c r="O1492" t="s">
        <v>3303</v>
      </c>
      <c r="P1492">
        <v>112633</v>
      </c>
    </row>
    <row r="1493" spans="1:16" x14ac:dyDescent="0.35">
      <c r="A1493" t="s">
        <v>4795</v>
      </c>
      <c r="B1493" t="s">
        <v>3303</v>
      </c>
      <c r="C1493" t="s">
        <v>3304</v>
      </c>
      <c r="D1493">
        <v>300171</v>
      </c>
      <c r="E1493">
        <v>0</v>
      </c>
      <c r="F1493">
        <v>0</v>
      </c>
      <c r="G1493">
        <v>300171</v>
      </c>
      <c r="H1493">
        <v>1.04</v>
      </c>
      <c r="I1493">
        <v>312178</v>
      </c>
      <c r="J1493">
        <v>0</v>
      </c>
      <c r="K1493">
        <v>312178</v>
      </c>
      <c r="L1493">
        <v>0</v>
      </c>
      <c r="M1493">
        <v>0</v>
      </c>
      <c r="N1493">
        <v>0</v>
      </c>
      <c r="O1493" t="s">
        <v>3303</v>
      </c>
      <c r="P1493">
        <v>312178</v>
      </c>
    </row>
    <row r="1494" spans="1:16" x14ac:dyDescent="0.35">
      <c r="A1494" t="s">
        <v>4796</v>
      </c>
      <c r="B1494" t="s">
        <v>3303</v>
      </c>
      <c r="C1494" t="s">
        <v>3304</v>
      </c>
      <c r="D1494">
        <v>377048</v>
      </c>
      <c r="E1494">
        <v>0</v>
      </c>
      <c r="F1494">
        <v>0</v>
      </c>
      <c r="G1494">
        <v>377048</v>
      </c>
      <c r="H1494">
        <v>1.04</v>
      </c>
      <c r="I1494">
        <v>392130</v>
      </c>
      <c r="J1494">
        <v>0</v>
      </c>
      <c r="K1494">
        <v>392130</v>
      </c>
      <c r="L1494">
        <v>0</v>
      </c>
      <c r="M1494">
        <v>0</v>
      </c>
      <c r="N1494">
        <v>0</v>
      </c>
      <c r="O1494" t="s">
        <v>3303</v>
      </c>
      <c r="P1494">
        <v>392130</v>
      </c>
    </row>
    <row r="1495" spans="1:16" x14ac:dyDescent="0.35">
      <c r="A1495" t="s">
        <v>4797</v>
      </c>
      <c r="B1495" t="s">
        <v>3303</v>
      </c>
      <c r="C1495" t="s">
        <v>3304</v>
      </c>
      <c r="D1495">
        <v>3356124</v>
      </c>
      <c r="E1495">
        <v>2312279</v>
      </c>
      <c r="F1495">
        <v>0</v>
      </c>
      <c r="G1495">
        <v>5668403</v>
      </c>
      <c r="H1495">
        <v>1.04</v>
      </c>
      <c r="I1495">
        <v>5895139</v>
      </c>
      <c r="J1495">
        <v>507322</v>
      </c>
      <c r="K1495">
        <v>6402461</v>
      </c>
      <c r="L1495">
        <v>0</v>
      </c>
      <c r="M1495">
        <v>0</v>
      </c>
      <c r="N1495">
        <v>0</v>
      </c>
      <c r="O1495" t="s">
        <v>3303</v>
      </c>
      <c r="P1495">
        <v>6402461</v>
      </c>
    </row>
    <row r="1496" spans="1:16" x14ac:dyDescent="0.35">
      <c r="A1496" t="s">
        <v>4798</v>
      </c>
      <c r="B1496" t="s">
        <v>3303</v>
      </c>
      <c r="C1496" t="s">
        <v>3304</v>
      </c>
      <c r="D1496">
        <v>131495</v>
      </c>
      <c r="E1496">
        <v>266562</v>
      </c>
      <c r="F1496">
        <v>0</v>
      </c>
      <c r="G1496">
        <v>398057</v>
      </c>
      <c r="H1496">
        <v>1.04</v>
      </c>
      <c r="I1496">
        <v>413979</v>
      </c>
      <c r="J1496">
        <v>0</v>
      </c>
      <c r="K1496">
        <v>413979</v>
      </c>
      <c r="L1496">
        <v>0</v>
      </c>
      <c r="M1496">
        <v>0</v>
      </c>
      <c r="N1496">
        <v>0</v>
      </c>
      <c r="O1496" t="s">
        <v>3303</v>
      </c>
      <c r="P1496">
        <v>413979</v>
      </c>
    </row>
    <row r="1497" spans="1:16" x14ac:dyDescent="0.35">
      <c r="A1497" t="s">
        <v>4799</v>
      </c>
      <c r="B1497" t="s">
        <v>3303</v>
      </c>
      <c r="C1497" t="s">
        <v>3304</v>
      </c>
      <c r="D1497">
        <v>626607</v>
      </c>
      <c r="E1497">
        <v>0</v>
      </c>
      <c r="F1497">
        <v>0</v>
      </c>
      <c r="G1497">
        <v>626607</v>
      </c>
      <c r="H1497">
        <v>1.04</v>
      </c>
      <c r="I1497">
        <v>651671</v>
      </c>
      <c r="J1497">
        <v>626607</v>
      </c>
      <c r="K1497">
        <v>1278278</v>
      </c>
      <c r="L1497">
        <v>0</v>
      </c>
      <c r="M1497">
        <v>0</v>
      </c>
      <c r="N1497">
        <v>0</v>
      </c>
      <c r="O1497" t="s">
        <v>3303</v>
      </c>
      <c r="P1497">
        <v>1278278</v>
      </c>
    </row>
    <row r="1498" spans="1:16" x14ac:dyDescent="0.35">
      <c r="A1498" t="s">
        <v>4800</v>
      </c>
      <c r="B1498" t="s">
        <v>3303</v>
      </c>
      <c r="C1498" t="s">
        <v>3304</v>
      </c>
      <c r="D1498">
        <v>11126383</v>
      </c>
      <c r="E1498">
        <v>530583</v>
      </c>
      <c r="F1498">
        <v>0</v>
      </c>
      <c r="G1498">
        <v>11656966</v>
      </c>
      <c r="H1498">
        <v>1.04</v>
      </c>
      <c r="I1498">
        <v>12123245</v>
      </c>
      <c r="J1498">
        <v>0</v>
      </c>
      <c r="K1498">
        <v>12123245</v>
      </c>
      <c r="L1498">
        <v>405291</v>
      </c>
      <c r="M1498">
        <v>250150</v>
      </c>
      <c r="N1498">
        <v>845441</v>
      </c>
      <c r="O1498" t="s">
        <v>3303</v>
      </c>
      <c r="P1498">
        <v>13624127</v>
      </c>
    </row>
    <row r="1499" spans="1:16" x14ac:dyDescent="0.35">
      <c r="A1499" t="s">
        <v>4801</v>
      </c>
      <c r="B1499" t="s">
        <v>3303</v>
      </c>
      <c r="C1499" t="s">
        <v>3304</v>
      </c>
      <c r="D1499">
        <v>20185</v>
      </c>
      <c r="E1499">
        <v>0</v>
      </c>
      <c r="F1499">
        <v>0</v>
      </c>
      <c r="G1499">
        <v>20185</v>
      </c>
      <c r="H1499">
        <v>1.04</v>
      </c>
      <c r="I1499">
        <v>20992</v>
      </c>
      <c r="J1499">
        <v>0</v>
      </c>
      <c r="K1499">
        <v>20992</v>
      </c>
      <c r="L1499">
        <v>0</v>
      </c>
      <c r="M1499">
        <v>0</v>
      </c>
      <c r="N1499">
        <v>0</v>
      </c>
      <c r="O1499" t="s">
        <v>3303</v>
      </c>
      <c r="P1499">
        <v>20992</v>
      </c>
    </row>
    <row r="1500" spans="1:16" x14ac:dyDescent="0.35">
      <c r="A1500" t="s">
        <v>4802</v>
      </c>
      <c r="B1500" t="s">
        <v>3303</v>
      </c>
      <c r="C1500" t="s">
        <v>3304</v>
      </c>
      <c r="D1500">
        <v>46064</v>
      </c>
      <c r="E1500">
        <v>0</v>
      </c>
      <c r="F1500">
        <v>0</v>
      </c>
      <c r="G1500">
        <v>46064</v>
      </c>
      <c r="H1500">
        <v>1.04</v>
      </c>
      <c r="I1500">
        <v>47907</v>
      </c>
      <c r="J1500">
        <v>0</v>
      </c>
      <c r="K1500">
        <v>47907</v>
      </c>
      <c r="L1500">
        <v>0</v>
      </c>
      <c r="M1500">
        <v>0</v>
      </c>
      <c r="N1500">
        <v>0</v>
      </c>
      <c r="O1500" t="s">
        <v>3303</v>
      </c>
      <c r="P1500">
        <v>47907</v>
      </c>
    </row>
    <row r="1501" spans="1:16" x14ac:dyDescent="0.35">
      <c r="A1501" t="s">
        <v>4803</v>
      </c>
      <c r="B1501" t="s">
        <v>3303</v>
      </c>
      <c r="C1501" t="s">
        <v>3304</v>
      </c>
      <c r="D1501">
        <v>25286</v>
      </c>
      <c r="E1501">
        <v>0</v>
      </c>
      <c r="F1501">
        <v>0</v>
      </c>
      <c r="G1501">
        <v>25286</v>
      </c>
      <c r="H1501">
        <v>1.04</v>
      </c>
      <c r="I1501">
        <v>26297</v>
      </c>
      <c r="J1501">
        <v>0</v>
      </c>
      <c r="K1501">
        <v>26297</v>
      </c>
      <c r="L1501">
        <v>0</v>
      </c>
      <c r="M1501">
        <v>0</v>
      </c>
      <c r="N1501">
        <v>0</v>
      </c>
      <c r="O1501" t="s">
        <v>3303</v>
      </c>
      <c r="P1501">
        <v>26297</v>
      </c>
    </row>
    <row r="1502" spans="1:16" x14ac:dyDescent="0.35">
      <c r="A1502" t="s">
        <v>4804</v>
      </c>
      <c r="B1502" t="s">
        <v>3303</v>
      </c>
      <c r="C1502" t="s">
        <v>3304</v>
      </c>
      <c r="D1502">
        <v>31643</v>
      </c>
      <c r="E1502">
        <v>0</v>
      </c>
      <c r="F1502">
        <v>0</v>
      </c>
      <c r="G1502">
        <v>31643</v>
      </c>
      <c r="H1502">
        <v>1.04</v>
      </c>
      <c r="I1502">
        <v>32909</v>
      </c>
      <c r="J1502">
        <v>0</v>
      </c>
      <c r="K1502">
        <v>32909</v>
      </c>
      <c r="L1502">
        <v>0</v>
      </c>
      <c r="M1502">
        <v>0</v>
      </c>
      <c r="N1502">
        <v>0</v>
      </c>
      <c r="O1502" t="s">
        <v>3303</v>
      </c>
      <c r="P1502">
        <v>32909</v>
      </c>
    </row>
    <row r="1503" spans="1:16" x14ac:dyDescent="0.35">
      <c r="A1503" t="s">
        <v>4805</v>
      </c>
      <c r="B1503" t="s">
        <v>3303</v>
      </c>
      <c r="C1503" t="s">
        <v>3304</v>
      </c>
      <c r="D1503">
        <v>54729</v>
      </c>
      <c r="E1503">
        <v>0</v>
      </c>
      <c r="F1503">
        <v>0</v>
      </c>
      <c r="G1503">
        <v>54729</v>
      </c>
      <c r="H1503">
        <v>1.04</v>
      </c>
      <c r="I1503">
        <v>56918</v>
      </c>
      <c r="J1503">
        <v>0</v>
      </c>
      <c r="K1503">
        <v>56918</v>
      </c>
      <c r="L1503">
        <v>0</v>
      </c>
      <c r="M1503">
        <v>0</v>
      </c>
      <c r="N1503">
        <v>0</v>
      </c>
      <c r="O1503" t="s">
        <v>3303</v>
      </c>
      <c r="P1503">
        <v>56918</v>
      </c>
    </row>
    <row r="1504" spans="1:16" x14ac:dyDescent="0.35">
      <c r="A1504" t="s">
        <v>4806</v>
      </c>
      <c r="B1504" t="s">
        <v>3303</v>
      </c>
      <c r="C1504" t="s">
        <v>3304</v>
      </c>
      <c r="D1504">
        <v>40160</v>
      </c>
      <c r="E1504">
        <v>0</v>
      </c>
      <c r="F1504">
        <v>0</v>
      </c>
      <c r="G1504">
        <v>40160</v>
      </c>
      <c r="H1504">
        <v>1.04</v>
      </c>
      <c r="I1504">
        <v>41766</v>
      </c>
      <c r="J1504">
        <v>0</v>
      </c>
      <c r="K1504">
        <v>41766</v>
      </c>
      <c r="L1504">
        <v>0</v>
      </c>
      <c r="M1504">
        <v>0</v>
      </c>
      <c r="N1504">
        <v>0</v>
      </c>
      <c r="O1504" t="s">
        <v>3303</v>
      </c>
      <c r="P1504">
        <v>41766</v>
      </c>
    </row>
    <row r="1505" spans="1:16" x14ac:dyDescent="0.35">
      <c r="A1505" t="s">
        <v>4807</v>
      </c>
      <c r="B1505" t="s">
        <v>3303</v>
      </c>
      <c r="C1505" t="s">
        <v>3304</v>
      </c>
      <c r="D1505">
        <v>48356</v>
      </c>
      <c r="E1505">
        <v>0</v>
      </c>
      <c r="F1505">
        <v>0</v>
      </c>
      <c r="G1505">
        <v>48356</v>
      </c>
      <c r="H1505">
        <v>1.04</v>
      </c>
      <c r="I1505">
        <v>50290</v>
      </c>
      <c r="J1505">
        <v>0</v>
      </c>
      <c r="K1505">
        <v>50290</v>
      </c>
      <c r="L1505">
        <v>0</v>
      </c>
      <c r="M1505">
        <v>0</v>
      </c>
      <c r="N1505">
        <v>0</v>
      </c>
      <c r="O1505" t="s">
        <v>3303</v>
      </c>
      <c r="P1505">
        <v>50290</v>
      </c>
    </row>
    <row r="1506" spans="1:16" x14ac:dyDescent="0.35">
      <c r="A1506" t="s">
        <v>4808</v>
      </c>
      <c r="B1506" t="s">
        <v>3303</v>
      </c>
      <c r="C1506" t="s">
        <v>3304</v>
      </c>
      <c r="D1506">
        <v>55769</v>
      </c>
      <c r="E1506">
        <v>0</v>
      </c>
      <c r="F1506">
        <v>0</v>
      </c>
      <c r="G1506">
        <v>55769</v>
      </c>
      <c r="H1506">
        <v>1.04</v>
      </c>
      <c r="I1506">
        <v>58000</v>
      </c>
      <c r="J1506">
        <v>0</v>
      </c>
      <c r="K1506">
        <v>58000</v>
      </c>
      <c r="L1506">
        <v>0</v>
      </c>
      <c r="M1506">
        <v>0</v>
      </c>
      <c r="N1506">
        <v>0</v>
      </c>
      <c r="O1506" t="s">
        <v>3303</v>
      </c>
      <c r="P1506">
        <v>58000</v>
      </c>
    </row>
    <row r="1507" spans="1:16" x14ac:dyDescent="0.35">
      <c r="A1507" t="s">
        <v>4809</v>
      </c>
      <c r="B1507" t="s">
        <v>3303</v>
      </c>
      <c r="C1507" t="s">
        <v>3304</v>
      </c>
      <c r="D1507">
        <v>49832</v>
      </c>
      <c r="E1507">
        <v>0</v>
      </c>
      <c r="F1507">
        <v>0</v>
      </c>
      <c r="G1507">
        <v>49832</v>
      </c>
      <c r="H1507">
        <v>1.04</v>
      </c>
      <c r="I1507">
        <v>51825</v>
      </c>
      <c r="J1507">
        <v>0</v>
      </c>
      <c r="K1507">
        <v>51825</v>
      </c>
      <c r="L1507">
        <v>0</v>
      </c>
      <c r="M1507">
        <v>0</v>
      </c>
      <c r="N1507">
        <v>0</v>
      </c>
      <c r="O1507" t="s">
        <v>3303</v>
      </c>
      <c r="P1507">
        <v>51825</v>
      </c>
    </row>
    <row r="1508" spans="1:16" x14ac:dyDescent="0.35">
      <c r="A1508" t="s">
        <v>4810</v>
      </c>
      <c r="B1508" t="s">
        <v>3303</v>
      </c>
      <c r="C1508" t="s">
        <v>3304</v>
      </c>
      <c r="D1508">
        <v>45031</v>
      </c>
      <c r="E1508">
        <v>0</v>
      </c>
      <c r="F1508">
        <v>0</v>
      </c>
      <c r="G1508">
        <v>45031</v>
      </c>
      <c r="H1508">
        <v>1.04</v>
      </c>
      <c r="I1508">
        <v>46832</v>
      </c>
      <c r="J1508">
        <v>0</v>
      </c>
      <c r="K1508">
        <v>46832</v>
      </c>
      <c r="L1508">
        <v>0</v>
      </c>
      <c r="M1508">
        <v>0</v>
      </c>
      <c r="N1508">
        <v>0</v>
      </c>
      <c r="O1508" t="s">
        <v>3303</v>
      </c>
      <c r="P1508">
        <v>46832</v>
      </c>
    </row>
    <row r="1509" spans="1:16" x14ac:dyDescent="0.35">
      <c r="A1509" t="s">
        <v>4811</v>
      </c>
      <c r="B1509" t="s">
        <v>3303</v>
      </c>
      <c r="C1509" t="s">
        <v>3304</v>
      </c>
      <c r="D1509">
        <v>44380</v>
      </c>
      <c r="E1509">
        <v>0</v>
      </c>
      <c r="F1509">
        <v>0</v>
      </c>
      <c r="G1509">
        <v>44380</v>
      </c>
      <c r="H1509">
        <v>1.04</v>
      </c>
      <c r="I1509">
        <v>46155</v>
      </c>
      <c r="J1509">
        <v>0</v>
      </c>
      <c r="K1509">
        <v>46155</v>
      </c>
      <c r="L1509">
        <v>0</v>
      </c>
      <c r="M1509">
        <v>0</v>
      </c>
      <c r="N1509">
        <v>0</v>
      </c>
      <c r="O1509" t="s">
        <v>3303</v>
      </c>
      <c r="P1509">
        <v>46155</v>
      </c>
    </row>
    <row r="1510" spans="1:16" x14ac:dyDescent="0.35">
      <c r="A1510" t="s">
        <v>4812</v>
      </c>
      <c r="B1510" t="s">
        <v>3303</v>
      </c>
      <c r="C1510" t="s">
        <v>3304</v>
      </c>
      <c r="D1510">
        <v>15660</v>
      </c>
      <c r="E1510">
        <v>0</v>
      </c>
      <c r="F1510">
        <v>0</v>
      </c>
      <c r="G1510">
        <v>15660</v>
      </c>
      <c r="H1510">
        <v>1.04</v>
      </c>
      <c r="I1510">
        <v>16286</v>
      </c>
      <c r="J1510">
        <v>0</v>
      </c>
      <c r="K1510">
        <v>16286</v>
      </c>
      <c r="L1510">
        <v>0</v>
      </c>
      <c r="M1510">
        <v>0</v>
      </c>
      <c r="N1510">
        <v>0</v>
      </c>
      <c r="O1510" t="s">
        <v>3303</v>
      </c>
      <c r="P1510">
        <v>16286</v>
      </c>
    </row>
    <row r="1511" spans="1:16" x14ac:dyDescent="0.35">
      <c r="A1511" t="s">
        <v>4813</v>
      </c>
      <c r="B1511" t="s">
        <v>3303</v>
      </c>
      <c r="C1511" t="s">
        <v>3304</v>
      </c>
      <c r="D1511">
        <v>87942</v>
      </c>
      <c r="E1511">
        <v>0</v>
      </c>
      <c r="F1511">
        <v>0</v>
      </c>
      <c r="G1511">
        <v>87942</v>
      </c>
      <c r="H1511">
        <v>1.04</v>
      </c>
      <c r="I1511">
        <v>91460</v>
      </c>
      <c r="J1511">
        <v>0</v>
      </c>
      <c r="K1511">
        <v>91460</v>
      </c>
      <c r="L1511">
        <v>0</v>
      </c>
      <c r="M1511">
        <v>0</v>
      </c>
      <c r="N1511">
        <v>0</v>
      </c>
      <c r="O1511" t="s">
        <v>3303</v>
      </c>
      <c r="P1511">
        <v>91460</v>
      </c>
    </row>
    <row r="1512" spans="1:16" x14ac:dyDescent="0.35">
      <c r="A1512" t="s">
        <v>4814</v>
      </c>
      <c r="B1512" t="s">
        <v>3303</v>
      </c>
      <c r="C1512" t="s">
        <v>3304</v>
      </c>
      <c r="D1512">
        <v>361209</v>
      </c>
      <c r="E1512">
        <v>0</v>
      </c>
      <c r="F1512">
        <v>0</v>
      </c>
      <c r="G1512">
        <v>361209</v>
      </c>
      <c r="H1512">
        <v>1.04</v>
      </c>
      <c r="I1512">
        <v>375657</v>
      </c>
      <c r="J1512">
        <v>0</v>
      </c>
      <c r="K1512">
        <v>375657</v>
      </c>
      <c r="L1512">
        <v>0</v>
      </c>
      <c r="M1512">
        <v>0</v>
      </c>
      <c r="N1512">
        <v>0</v>
      </c>
      <c r="O1512" t="s">
        <v>3303</v>
      </c>
      <c r="P1512">
        <v>375657</v>
      </c>
    </row>
    <row r="1513" spans="1:16" x14ac:dyDescent="0.35">
      <c r="A1513" t="s">
        <v>4815</v>
      </c>
      <c r="B1513" t="s">
        <v>3303</v>
      </c>
      <c r="C1513" t="s">
        <v>3304</v>
      </c>
      <c r="D1513">
        <v>111886</v>
      </c>
      <c r="E1513">
        <v>0</v>
      </c>
      <c r="F1513">
        <v>0</v>
      </c>
      <c r="G1513">
        <v>111886</v>
      </c>
      <c r="H1513">
        <v>1.04</v>
      </c>
      <c r="I1513">
        <v>116361</v>
      </c>
      <c r="J1513">
        <v>0</v>
      </c>
      <c r="K1513">
        <v>116361</v>
      </c>
      <c r="L1513">
        <v>0</v>
      </c>
      <c r="M1513">
        <v>0</v>
      </c>
      <c r="N1513">
        <v>0</v>
      </c>
      <c r="O1513" t="s">
        <v>3303</v>
      </c>
      <c r="P1513">
        <v>116361</v>
      </c>
    </row>
    <row r="1514" spans="1:16" x14ac:dyDescent="0.35">
      <c r="A1514" t="s">
        <v>4816</v>
      </c>
      <c r="B1514" t="s">
        <v>3303</v>
      </c>
      <c r="C1514" t="s">
        <v>3304</v>
      </c>
      <c r="D1514">
        <v>78194</v>
      </c>
      <c r="E1514">
        <v>0</v>
      </c>
      <c r="F1514">
        <v>0</v>
      </c>
      <c r="G1514">
        <v>78194</v>
      </c>
      <c r="H1514">
        <v>1.04</v>
      </c>
      <c r="I1514">
        <v>81322</v>
      </c>
      <c r="J1514">
        <v>0</v>
      </c>
      <c r="K1514">
        <v>81322</v>
      </c>
      <c r="L1514">
        <v>0</v>
      </c>
      <c r="M1514">
        <v>0</v>
      </c>
      <c r="N1514">
        <v>0</v>
      </c>
      <c r="O1514" t="s">
        <v>3303</v>
      </c>
      <c r="P1514">
        <v>81322</v>
      </c>
    </row>
    <row r="1515" spans="1:16" x14ac:dyDescent="0.35">
      <c r="A1515" t="s">
        <v>4817</v>
      </c>
      <c r="B1515" t="s">
        <v>3303</v>
      </c>
      <c r="C1515" t="s">
        <v>3304</v>
      </c>
      <c r="D1515">
        <v>37049</v>
      </c>
      <c r="E1515">
        <v>0</v>
      </c>
      <c r="F1515">
        <v>0</v>
      </c>
      <c r="G1515">
        <v>37049</v>
      </c>
      <c r="H1515">
        <v>1.04</v>
      </c>
      <c r="I1515">
        <v>38531</v>
      </c>
      <c r="J1515">
        <v>0</v>
      </c>
      <c r="K1515">
        <v>38531</v>
      </c>
      <c r="L1515">
        <v>0</v>
      </c>
      <c r="M1515">
        <v>0</v>
      </c>
      <c r="N1515">
        <v>0</v>
      </c>
      <c r="O1515" t="s">
        <v>3303</v>
      </c>
      <c r="P1515">
        <v>38531</v>
      </c>
    </row>
    <row r="1516" spans="1:16" x14ac:dyDescent="0.35">
      <c r="A1516" t="s">
        <v>4818</v>
      </c>
      <c r="B1516" t="s">
        <v>3303</v>
      </c>
      <c r="C1516" t="s">
        <v>3304</v>
      </c>
      <c r="D1516">
        <v>32869</v>
      </c>
      <c r="E1516">
        <v>0</v>
      </c>
      <c r="F1516">
        <v>0</v>
      </c>
      <c r="G1516">
        <v>32869</v>
      </c>
      <c r="H1516">
        <v>1.04</v>
      </c>
      <c r="I1516">
        <v>34184</v>
      </c>
      <c r="J1516">
        <v>0</v>
      </c>
      <c r="K1516">
        <v>34184</v>
      </c>
      <c r="L1516">
        <v>0</v>
      </c>
      <c r="M1516">
        <v>0</v>
      </c>
      <c r="N1516">
        <v>0</v>
      </c>
      <c r="O1516" t="s">
        <v>3303</v>
      </c>
      <c r="P1516">
        <v>34184</v>
      </c>
    </row>
    <row r="1517" spans="1:16" x14ac:dyDescent="0.35">
      <c r="A1517" t="s">
        <v>4819</v>
      </c>
      <c r="B1517" t="s">
        <v>3303</v>
      </c>
      <c r="C1517" t="s">
        <v>3304</v>
      </c>
      <c r="D1517">
        <v>10545713</v>
      </c>
      <c r="E1517">
        <v>0</v>
      </c>
      <c r="F1517">
        <v>0</v>
      </c>
      <c r="G1517">
        <v>10545713</v>
      </c>
      <c r="H1517">
        <v>1.04</v>
      </c>
      <c r="I1517">
        <v>10967542</v>
      </c>
      <c r="J1517">
        <v>0</v>
      </c>
      <c r="K1517">
        <v>10967542</v>
      </c>
      <c r="L1517">
        <v>225696</v>
      </c>
      <c r="M1517">
        <v>0</v>
      </c>
      <c r="N1517">
        <v>0</v>
      </c>
      <c r="O1517" t="s">
        <v>3303</v>
      </c>
      <c r="P1517">
        <v>11193238</v>
      </c>
    </row>
    <row r="1518" spans="1:16" x14ac:dyDescent="0.35">
      <c r="A1518" t="s">
        <v>4820</v>
      </c>
      <c r="B1518" t="s">
        <v>3303</v>
      </c>
      <c r="C1518" t="s">
        <v>3304</v>
      </c>
      <c r="D1518">
        <v>1179321</v>
      </c>
      <c r="E1518">
        <v>0</v>
      </c>
      <c r="F1518">
        <v>0</v>
      </c>
      <c r="G1518">
        <v>1179321</v>
      </c>
      <c r="H1518">
        <v>1.04</v>
      </c>
      <c r="I1518">
        <v>1226494</v>
      </c>
      <c r="J1518">
        <v>0</v>
      </c>
      <c r="K1518">
        <v>1226494</v>
      </c>
      <c r="L1518">
        <v>0</v>
      </c>
      <c r="M1518">
        <v>0</v>
      </c>
      <c r="N1518">
        <v>0</v>
      </c>
      <c r="O1518" t="s">
        <v>3303</v>
      </c>
      <c r="P1518">
        <v>1226494</v>
      </c>
    </row>
    <row r="1519" spans="1:16" x14ac:dyDescent="0.35">
      <c r="A1519" t="s">
        <v>4821</v>
      </c>
      <c r="B1519" t="s">
        <v>3303</v>
      </c>
      <c r="C1519" t="s">
        <v>3304</v>
      </c>
      <c r="D1519">
        <v>97988</v>
      </c>
      <c r="E1519">
        <v>0</v>
      </c>
      <c r="F1519">
        <v>0</v>
      </c>
      <c r="G1519">
        <v>97988</v>
      </c>
      <c r="H1519">
        <v>1.04</v>
      </c>
      <c r="I1519">
        <v>101908</v>
      </c>
      <c r="J1519">
        <v>0</v>
      </c>
      <c r="K1519">
        <v>101908</v>
      </c>
      <c r="L1519">
        <v>0</v>
      </c>
      <c r="M1519">
        <v>0</v>
      </c>
      <c r="N1519">
        <v>0</v>
      </c>
      <c r="O1519" t="s">
        <v>3303</v>
      </c>
      <c r="P1519">
        <v>101908</v>
      </c>
    </row>
    <row r="1520" spans="1:16" x14ac:dyDescent="0.35">
      <c r="A1520" t="s">
        <v>4822</v>
      </c>
      <c r="B1520" t="s">
        <v>3303</v>
      </c>
      <c r="C1520" t="s">
        <v>3304</v>
      </c>
      <c r="D1520">
        <v>21435</v>
      </c>
      <c r="E1520">
        <v>0</v>
      </c>
      <c r="F1520">
        <v>0</v>
      </c>
      <c r="G1520">
        <v>21435</v>
      </c>
      <c r="H1520">
        <v>1.04</v>
      </c>
      <c r="I1520">
        <v>22292</v>
      </c>
      <c r="J1520">
        <v>0</v>
      </c>
      <c r="K1520">
        <v>22292</v>
      </c>
      <c r="L1520">
        <v>0</v>
      </c>
      <c r="M1520">
        <v>0</v>
      </c>
      <c r="N1520">
        <v>0</v>
      </c>
      <c r="O1520" t="s">
        <v>3303</v>
      </c>
      <c r="P1520">
        <v>22292</v>
      </c>
    </row>
    <row r="1521" spans="1:16" x14ac:dyDescent="0.35">
      <c r="A1521" t="s">
        <v>4823</v>
      </c>
      <c r="B1521" t="s">
        <v>3303</v>
      </c>
      <c r="C1521" t="s">
        <v>3304</v>
      </c>
      <c r="D1521">
        <v>37333</v>
      </c>
      <c r="E1521">
        <v>0</v>
      </c>
      <c r="F1521">
        <v>0</v>
      </c>
      <c r="G1521">
        <v>37333</v>
      </c>
      <c r="H1521">
        <v>1.04</v>
      </c>
      <c r="I1521">
        <v>38826</v>
      </c>
      <c r="J1521">
        <v>0</v>
      </c>
      <c r="K1521">
        <v>38826</v>
      </c>
      <c r="L1521">
        <v>0</v>
      </c>
      <c r="M1521">
        <v>0</v>
      </c>
      <c r="N1521">
        <v>0</v>
      </c>
      <c r="O1521" t="s">
        <v>3303</v>
      </c>
      <c r="P1521">
        <v>38826</v>
      </c>
    </row>
    <row r="1522" spans="1:16" x14ac:dyDescent="0.35">
      <c r="A1522" t="s">
        <v>4824</v>
      </c>
      <c r="B1522" t="s">
        <v>3303</v>
      </c>
      <c r="C1522" t="s">
        <v>3304</v>
      </c>
      <c r="D1522">
        <v>29247</v>
      </c>
      <c r="E1522">
        <v>0</v>
      </c>
      <c r="F1522">
        <v>0</v>
      </c>
      <c r="G1522">
        <v>29247</v>
      </c>
      <c r="H1522">
        <v>1.04</v>
      </c>
      <c r="I1522">
        <v>30417</v>
      </c>
      <c r="J1522">
        <v>0</v>
      </c>
      <c r="K1522">
        <v>30417</v>
      </c>
      <c r="L1522">
        <v>0</v>
      </c>
      <c r="M1522">
        <v>0</v>
      </c>
      <c r="N1522">
        <v>0</v>
      </c>
      <c r="O1522" t="s">
        <v>3303</v>
      </c>
      <c r="P1522">
        <v>30417</v>
      </c>
    </row>
    <row r="1523" spans="1:16" x14ac:dyDescent="0.35">
      <c r="A1523" t="s">
        <v>4825</v>
      </c>
      <c r="B1523" t="s">
        <v>3303</v>
      </c>
      <c r="C1523" t="s">
        <v>3304</v>
      </c>
      <c r="D1523">
        <v>56739</v>
      </c>
      <c r="E1523">
        <v>0</v>
      </c>
      <c r="F1523">
        <v>0</v>
      </c>
      <c r="G1523">
        <v>56739</v>
      </c>
      <c r="H1523">
        <v>1.04</v>
      </c>
      <c r="I1523">
        <v>59009</v>
      </c>
      <c r="J1523">
        <v>0</v>
      </c>
      <c r="K1523">
        <v>59009</v>
      </c>
      <c r="L1523">
        <v>4810</v>
      </c>
      <c r="M1523">
        <v>0</v>
      </c>
      <c r="N1523">
        <v>0</v>
      </c>
      <c r="O1523" t="s">
        <v>3303</v>
      </c>
      <c r="P1523">
        <v>63819</v>
      </c>
    </row>
    <row r="1524" spans="1:16" x14ac:dyDescent="0.35">
      <c r="A1524" t="s">
        <v>4826</v>
      </c>
      <c r="B1524" t="s">
        <v>3303</v>
      </c>
      <c r="C1524" t="s">
        <v>3304</v>
      </c>
      <c r="D1524">
        <v>67628</v>
      </c>
      <c r="E1524">
        <v>0</v>
      </c>
      <c r="F1524">
        <v>0</v>
      </c>
      <c r="G1524">
        <v>67628</v>
      </c>
      <c r="H1524">
        <v>1.04</v>
      </c>
      <c r="I1524">
        <v>70333</v>
      </c>
      <c r="J1524">
        <v>0</v>
      </c>
      <c r="K1524">
        <v>70333</v>
      </c>
      <c r="L1524">
        <v>0</v>
      </c>
      <c r="M1524">
        <v>0</v>
      </c>
      <c r="N1524">
        <v>0</v>
      </c>
      <c r="O1524" t="s">
        <v>3303</v>
      </c>
      <c r="P1524">
        <v>70333</v>
      </c>
    </row>
    <row r="1525" spans="1:16" x14ac:dyDescent="0.35">
      <c r="A1525" t="s">
        <v>4827</v>
      </c>
      <c r="B1525" t="s">
        <v>3303</v>
      </c>
      <c r="C1525" t="s">
        <v>3304</v>
      </c>
      <c r="D1525">
        <v>60556</v>
      </c>
      <c r="E1525">
        <v>0</v>
      </c>
      <c r="F1525">
        <v>0</v>
      </c>
      <c r="G1525">
        <v>60556</v>
      </c>
      <c r="H1525">
        <v>1.04</v>
      </c>
      <c r="I1525">
        <v>62978</v>
      </c>
      <c r="J1525">
        <v>0</v>
      </c>
      <c r="K1525">
        <v>62978</v>
      </c>
      <c r="L1525">
        <v>0</v>
      </c>
      <c r="M1525">
        <v>0</v>
      </c>
      <c r="N1525">
        <v>0</v>
      </c>
      <c r="O1525" t="s">
        <v>3303</v>
      </c>
      <c r="P1525">
        <v>62978</v>
      </c>
    </row>
    <row r="1526" spans="1:16" x14ac:dyDescent="0.35">
      <c r="A1526" t="s">
        <v>4828</v>
      </c>
      <c r="B1526" t="s">
        <v>3303</v>
      </c>
      <c r="C1526" t="s">
        <v>3304</v>
      </c>
      <c r="D1526">
        <v>3272568</v>
      </c>
      <c r="E1526">
        <v>0</v>
      </c>
      <c r="F1526">
        <v>0</v>
      </c>
      <c r="G1526">
        <v>3272568</v>
      </c>
      <c r="H1526">
        <v>1.04</v>
      </c>
      <c r="I1526">
        <v>3403471</v>
      </c>
      <c r="J1526">
        <v>0</v>
      </c>
      <c r="K1526">
        <v>3403471</v>
      </c>
      <c r="L1526">
        <v>0</v>
      </c>
      <c r="M1526">
        <v>0</v>
      </c>
      <c r="N1526">
        <v>0</v>
      </c>
      <c r="O1526" t="s">
        <v>3303</v>
      </c>
      <c r="P1526">
        <v>3403471</v>
      </c>
    </row>
    <row r="1527" spans="1:16" x14ac:dyDescent="0.35">
      <c r="A1527" t="s">
        <v>4829</v>
      </c>
      <c r="B1527" t="s">
        <v>3303</v>
      </c>
      <c r="C1527" t="s">
        <v>3304</v>
      </c>
      <c r="D1527">
        <v>3568116</v>
      </c>
      <c r="E1527">
        <v>0</v>
      </c>
      <c r="F1527">
        <v>0</v>
      </c>
      <c r="G1527">
        <v>3568116</v>
      </c>
      <c r="H1527">
        <v>1.04</v>
      </c>
      <c r="I1527">
        <v>3710841</v>
      </c>
      <c r="J1527">
        <v>0</v>
      </c>
      <c r="K1527">
        <v>3710841</v>
      </c>
      <c r="L1527">
        <v>0</v>
      </c>
      <c r="M1527">
        <v>0</v>
      </c>
      <c r="N1527">
        <v>0</v>
      </c>
      <c r="O1527" t="s">
        <v>3303</v>
      </c>
      <c r="P1527">
        <v>3710841</v>
      </c>
    </row>
    <row r="1528" spans="1:16" x14ac:dyDescent="0.35">
      <c r="A1528" t="s">
        <v>4830</v>
      </c>
      <c r="B1528" t="s">
        <v>3303</v>
      </c>
      <c r="C1528" t="s">
        <v>3304</v>
      </c>
      <c r="D1528">
        <v>4430220</v>
      </c>
      <c r="E1528">
        <v>0</v>
      </c>
      <c r="F1528">
        <v>0</v>
      </c>
      <c r="G1528">
        <v>4430220</v>
      </c>
      <c r="H1528">
        <v>1.04</v>
      </c>
      <c r="I1528">
        <v>4607429</v>
      </c>
      <c r="J1528">
        <v>0</v>
      </c>
      <c r="K1528">
        <v>4607429</v>
      </c>
      <c r="L1528">
        <v>0</v>
      </c>
      <c r="M1528">
        <v>0</v>
      </c>
      <c r="N1528">
        <v>0</v>
      </c>
      <c r="O1528" t="s">
        <v>3303</v>
      </c>
      <c r="P1528">
        <v>4607429</v>
      </c>
    </row>
    <row r="1529" spans="1:16" x14ac:dyDescent="0.35">
      <c r="A1529" t="s">
        <v>4831</v>
      </c>
      <c r="B1529" t="s">
        <v>3303</v>
      </c>
      <c r="C1529" t="s">
        <v>3304</v>
      </c>
      <c r="D1529">
        <v>174029</v>
      </c>
      <c r="E1529">
        <v>0</v>
      </c>
      <c r="F1529">
        <v>0</v>
      </c>
      <c r="G1529">
        <v>174029</v>
      </c>
      <c r="H1529">
        <v>1.04</v>
      </c>
      <c r="I1529">
        <v>180990</v>
      </c>
      <c r="J1529">
        <v>0</v>
      </c>
      <c r="K1529">
        <v>180990</v>
      </c>
      <c r="L1529">
        <v>0</v>
      </c>
      <c r="M1529">
        <v>0</v>
      </c>
      <c r="N1529">
        <v>0</v>
      </c>
      <c r="O1529" t="s">
        <v>3303</v>
      </c>
      <c r="P1529">
        <v>180990</v>
      </c>
    </row>
    <row r="1530" spans="1:16" x14ac:dyDescent="0.35">
      <c r="A1530" t="s">
        <v>4832</v>
      </c>
      <c r="B1530" t="s">
        <v>3303</v>
      </c>
      <c r="C1530" t="s">
        <v>3304</v>
      </c>
      <c r="D1530">
        <v>1550526</v>
      </c>
      <c r="E1530">
        <v>0</v>
      </c>
      <c r="F1530">
        <v>0</v>
      </c>
      <c r="G1530">
        <v>1550526</v>
      </c>
      <c r="H1530">
        <v>1.04</v>
      </c>
      <c r="I1530">
        <v>1612547</v>
      </c>
      <c r="J1530">
        <v>0</v>
      </c>
      <c r="K1530">
        <v>1612547</v>
      </c>
      <c r="L1530">
        <v>0</v>
      </c>
      <c r="M1530">
        <v>0</v>
      </c>
      <c r="N1530">
        <v>0</v>
      </c>
      <c r="O1530" t="s">
        <v>3303</v>
      </c>
      <c r="P1530">
        <v>1612547</v>
      </c>
    </row>
    <row r="1531" spans="1:16" x14ac:dyDescent="0.35">
      <c r="A1531" t="s">
        <v>4833</v>
      </c>
      <c r="B1531" t="s">
        <v>3303</v>
      </c>
      <c r="C1531" t="s">
        <v>3304</v>
      </c>
      <c r="D1531">
        <v>1161028</v>
      </c>
      <c r="E1531">
        <v>0</v>
      </c>
      <c r="F1531">
        <v>0</v>
      </c>
      <c r="G1531">
        <v>1161028</v>
      </c>
      <c r="H1531">
        <v>1.04</v>
      </c>
      <c r="I1531">
        <v>1207469</v>
      </c>
      <c r="J1531">
        <v>0</v>
      </c>
      <c r="K1531">
        <v>1207469</v>
      </c>
      <c r="L1531">
        <v>0</v>
      </c>
      <c r="M1531">
        <v>0</v>
      </c>
      <c r="N1531">
        <v>0</v>
      </c>
      <c r="O1531" t="s">
        <v>3303</v>
      </c>
      <c r="P1531">
        <v>1207469</v>
      </c>
    </row>
    <row r="1532" spans="1:16" x14ac:dyDescent="0.35">
      <c r="A1532" t="s">
        <v>4834</v>
      </c>
      <c r="B1532" t="s">
        <v>3303</v>
      </c>
      <c r="C1532" t="s">
        <v>3304</v>
      </c>
      <c r="D1532">
        <v>114130</v>
      </c>
      <c r="E1532">
        <v>0</v>
      </c>
      <c r="F1532">
        <v>0</v>
      </c>
      <c r="G1532">
        <v>114130</v>
      </c>
      <c r="H1532">
        <v>1.04</v>
      </c>
      <c r="I1532">
        <v>118695</v>
      </c>
      <c r="J1532">
        <v>0</v>
      </c>
      <c r="K1532">
        <v>118695</v>
      </c>
      <c r="L1532">
        <v>0</v>
      </c>
      <c r="M1532">
        <v>0</v>
      </c>
      <c r="N1532">
        <v>0</v>
      </c>
      <c r="O1532" t="s">
        <v>3303</v>
      </c>
      <c r="P1532">
        <v>118695</v>
      </c>
    </row>
    <row r="1533" spans="1:16" x14ac:dyDescent="0.35">
      <c r="A1533" t="s">
        <v>4835</v>
      </c>
      <c r="B1533" t="s">
        <v>3303</v>
      </c>
      <c r="C1533" t="s">
        <v>3304</v>
      </c>
      <c r="D1533">
        <v>84321</v>
      </c>
      <c r="E1533">
        <v>0</v>
      </c>
      <c r="F1533">
        <v>0</v>
      </c>
      <c r="G1533">
        <v>84321</v>
      </c>
      <c r="H1533">
        <v>1.04</v>
      </c>
      <c r="I1533">
        <v>87694</v>
      </c>
      <c r="J1533">
        <v>0</v>
      </c>
      <c r="K1533">
        <v>87694</v>
      </c>
      <c r="L1533">
        <v>0</v>
      </c>
      <c r="M1533">
        <v>0</v>
      </c>
      <c r="N1533">
        <v>0</v>
      </c>
      <c r="O1533" t="s">
        <v>3303</v>
      </c>
      <c r="P1533">
        <v>87694</v>
      </c>
    </row>
    <row r="1534" spans="1:16" x14ac:dyDescent="0.35">
      <c r="A1534" t="s">
        <v>4836</v>
      </c>
      <c r="B1534" t="s">
        <v>3303</v>
      </c>
      <c r="C1534" t="s">
        <v>3304</v>
      </c>
      <c r="D1534">
        <v>182947</v>
      </c>
      <c r="E1534">
        <v>0</v>
      </c>
      <c r="F1534">
        <v>0</v>
      </c>
      <c r="G1534">
        <v>182947</v>
      </c>
      <c r="H1534">
        <v>1.04</v>
      </c>
      <c r="I1534">
        <v>190265</v>
      </c>
      <c r="J1534">
        <v>0</v>
      </c>
      <c r="K1534">
        <v>190265</v>
      </c>
      <c r="L1534">
        <v>0</v>
      </c>
      <c r="M1534">
        <v>0</v>
      </c>
      <c r="N1534">
        <v>0</v>
      </c>
      <c r="O1534" t="s">
        <v>3303</v>
      </c>
      <c r="P1534">
        <v>190265</v>
      </c>
    </row>
    <row r="1535" spans="1:16" x14ac:dyDescent="0.35">
      <c r="A1535" t="s">
        <v>4837</v>
      </c>
      <c r="B1535" t="s">
        <v>3303</v>
      </c>
      <c r="C1535" t="s">
        <v>3304</v>
      </c>
      <c r="D1535">
        <v>0</v>
      </c>
      <c r="E1535">
        <v>0</v>
      </c>
      <c r="F1535">
        <v>0</v>
      </c>
      <c r="G1535">
        <v>0</v>
      </c>
      <c r="H1535">
        <v>1.04</v>
      </c>
      <c r="I1535">
        <v>0</v>
      </c>
      <c r="J1535">
        <v>0</v>
      </c>
      <c r="K1535">
        <v>0</v>
      </c>
      <c r="L1535">
        <v>0</v>
      </c>
      <c r="M1535">
        <v>0</v>
      </c>
      <c r="N1535">
        <v>0</v>
      </c>
      <c r="O1535" t="s">
        <v>3303</v>
      </c>
      <c r="P1535">
        <v>0</v>
      </c>
    </row>
    <row r="1536" spans="1:16" x14ac:dyDescent="0.35">
      <c r="A1536" t="s">
        <v>4838</v>
      </c>
      <c r="B1536" t="s">
        <v>3303</v>
      </c>
      <c r="C1536" t="s">
        <v>3304</v>
      </c>
      <c r="D1536">
        <v>13059849</v>
      </c>
      <c r="E1536">
        <v>0</v>
      </c>
      <c r="F1536">
        <v>0</v>
      </c>
      <c r="G1536">
        <v>13059849</v>
      </c>
      <c r="H1536">
        <v>1.04</v>
      </c>
      <c r="I1536">
        <v>13582243</v>
      </c>
      <c r="J1536">
        <v>0</v>
      </c>
      <c r="K1536">
        <v>13582243</v>
      </c>
      <c r="L1536">
        <v>2501798</v>
      </c>
      <c r="M1536">
        <v>778829</v>
      </c>
      <c r="N1536">
        <v>2412829</v>
      </c>
      <c r="O1536" t="s">
        <v>3303</v>
      </c>
      <c r="P1536">
        <v>19275699</v>
      </c>
    </row>
    <row r="1537" spans="1:16" x14ac:dyDescent="0.35">
      <c r="A1537" t="s">
        <v>4839</v>
      </c>
      <c r="B1537" t="s">
        <v>3303</v>
      </c>
      <c r="C1537" t="s">
        <v>3304</v>
      </c>
      <c r="D1537">
        <v>26994</v>
      </c>
      <c r="E1537">
        <v>0</v>
      </c>
      <c r="F1537">
        <v>0</v>
      </c>
      <c r="G1537">
        <v>26994</v>
      </c>
      <c r="H1537">
        <v>1.04</v>
      </c>
      <c r="I1537">
        <v>28074</v>
      </c>
      <c r="J1537">
        <v>0</v>
      </c>
      <c r="K1537">
        <v>28074</v>
      </c>
      <c r="L1537">
        <v>0</v>
      </c>
      <c r="M1537">
        <v>0</v>
      </c>
      <c r="N1537">
        <v>0</v>
      </c>
      <c r="O1537" t="s">
        <v>3303</v>
      </c>
      <c r="P1537">
        <v>28074</v>
      </c>
    </row>
    <row r="1538" spans="1:16" x14ac:dyDescent="0.35">
      <c r="A1538" t="s">
        <v>4840</v>
      </c>
      <c r="B1538" t="s">
        <v>3303</v>
      </c>
      <c r="C1538" t="s">
        <v>3304</v>
      </c>
      <c r="D1538">
        <v>53595</v>
      </c>
      <c r="E1538">
        <v>0</v>
      </c>
      <c r="F1538">
        <v>0</v>
      </c>
      <c r="G1538">
        <v>53595</v>
      </c>
      <c r="H1538">
        <v>1.04</v>
      </c>
      <c r="I1538">
        <v>55739</v>
      </c>
      <c r="J1538">
        <v>0</v>
      </c>
      <c r="K1538">
        <v>55739</v>
      </c>
      <c r="L1538">
        <v>0</v>
      </c>
      <c r="M1538">
        <v>0</v>
      </c>
      <c r="N1538">
        <v>0</v>
      </c>
      <c r="O1538" t="s">
        <v>3303</v>
      </c>
      <c r="P1538">
        <v>55739</v>
      </c>
    </row>
    <row r="1539" spans="1:16" x14ac:dyDescent="0.35">
      <c r="A1539" t="s">
        <v>4841</v>
      </c>
      <c r="B1539" t="s">
        <v>3303</v>
      </c>
      <c r="C1539" t="s">
        <v>3304</v>
      </c>
      <c r="D1539">
        <v>48620</v>
      </c>
      <c r="E1539">
        <v>0</v>
      </c>
      <c r="F1539">
        <v>0</v>
      </c>
      <c r="G1539">
        <v>48620</v>
      </c>
      <c r="H1539">
        <v>1.04</v>
      </c>
      <c r="I1539">
        <v>50565</v>
      </c>
      <c r="J1539">
        <v>0</v>
      </c>
      <c r="K1539">
        <v>50565</v>
      </c>
      <c r="L1539">
        <v>0</v>
      </c>
      <c r="M1539">
        <v>0</v>
      </c>
      <c r="N1539">
        <v>0</v>
      </c>
      <c r="O1539" t="s">
        <v>3303</v>
      </c>
      <c r="P1539">
        <v>50565</v>
      </c>
    </row>
    <row r="1540" spans="1:16" x14ac:dyDescent="0.35">
      <c r="A1540" t="s">
        <v>4842</v>
      </c>
      <c r="B1540" t="s">
        <v>3303</v>
      </c>
      <c r="C1540" t="s">
        <v>3304</v>
      </c>
      <c r="D1540">
        <v>54279</v>
      </c>
      <c r="E1540">
        <v>0</v>
      </c>
      <c r="F1540">
        <v>0</v>
      </c>
      <c r="G1540">
        <v>54279</v>
      </c>
      <c r="H1540">
        <v>1.04</v>
      </c>
      <c r="I1540">
        <v>56450</v>
      </c>
      <c r="J1540">
        <v>0</v>
      </c>
      <c r="K1540">
        <v>56450</v>
      </c>
      <c r="L1540">
        <v>0</v>
      </c>
      <c r="M1540">
        <v>0</v>
      </c>
      <c r="N1540">
        <v>0</v>
      </c>
      <c r="O1540" t="s">
        <v>3303</v>
      </c>
      <c r="P1540">
        <v>56450</v>
      </c>
    </row>
    <row r="1541" spans="1:16" x14ac:dyDescent="0.35">
      <c r="A1541" t="s">
        <v>4843</v>
      </c>
      <c r="B1541" t="s">
        <v>3303</v>
      </c>
      <c r="C1541" t="s">
        <v>3304</v>
      </c>
      <c r="D1541">
        <v>35853</v>
      </c>
      <c r="E1541">
        <v>0</v>
      </c>
      <c r="F1541">
        <v>0</v>
      </c>
      <c r="G1541">
        <v>35853</v>
      </c>
      <c r="H1541">
        <v>1.04</v>
      </c>
      <c r="I1541">
        <v>37287</v>
      </c>
      <c r="J1541">
        <v>0</v>
      </c>
      <c r="K1541">
        <v>37287</v>
      </c>
      <c r="L1541">
        <v>0</v>
      </c>
      <c r="M1541">
        <v>0</v>
      </c>
      <c r="N1541">
        <v>0</v>
      </c>
      <c r="O1541" t="s">
        <v>3303</v>
      </c>
      <c r="P1541">
        <v>37287</v>
      </c>
    </row>
    <row r="1542" spans="1:16" x14ac:dyDescent="0.35">
      <c r="A1542" t="s">
        <v>4844</v>
      </c>
      <c r="B1542" t="s">
        <v>3303</v>
      </c>
      <c r="C1542" t="s">
        <v>3304</v>
      </c>
      <c r="D1542">
        <v>48316</v>
      </c>
      <c r="E1542">
        <v>0</v>
      </c>
      <c r="F1542">
        <v>0</v>
      </c>
      <c r="G1542">
        <v>48316</v>
      </c>
      <c r="H1542">
        <v>1.04</v>
      </c>
      <c r="I1542">
        <v>50249</v>
      </c>
      <c r="J1542">
        <v>0</v>
      </c>
      <c r="K1542">
        <v>50249</v>
      </c>
      <c r="L1542">
        <v>0</v>
      </c>
      <c r="M1542">
        <v>0</v>
      </c>
      <c r="N1542">
        <v>0</v>
      </c>
      <c r="O1542" t="s">
        <v>3303</v>
      </c>
      <c r="P1542">
        <v>50249</v>
      </c>
    </row>
    <row r="1543" spans="1:16" x14ac:dyDescent="0.35">
      <c r="A1543" t="s">
        <v>4845</v>
      </c>
      <c r="B1543" t="s">
        <v>3303</v>
      </c>
      <c r="C1543" t="s">
        <v>3304</v>
      </c>
      <c r="D1543">
        <v>48926</v>
      </c>
      <c r="E1543">
        <v>0</v>
      </c>
      <c r="F1543">
        <v>0</v>
      </c>
      <c r="G1543">
        <v>48926</v>
      </c>
      <c r="H1543">
        <v>1.04</v>
      </c>
      <c r="I1543">
        <v>50883</v>
      </c>
      <c r="J1543">
        <v>0</v>
      </c>
      <c r="K1543">
        <v>50883</v>
      </c>
      <c r="L1543">
        <v>0</v>
      </c>
      <c r="M1543">
        <v>0</v>
      </c>
      <c r="N1543">
        <v>0</v>
      </c>
      <c r="O1543" t="s">
        <v>3303</v>
      </c>
      <c r="P1543">
        <v>50883</v>
      </c>
    </row>
    <row r="1544" spans="1:16" x14ac:dyDescent="0.35">
      <c r="A1544" t="s">
        <v>4846</v>
      </c>
      <c r="B1544" t="s">
        <v>3303</v>
      </c>
      <c r="C1544" t="s">
        <v>3304</v>
      </c>
      <c r="D1544">
        <v>81246</v>
      </c>
      <c r="E1544">
        <v>0</v>
      </c>
      <c r="F1544">
        <v>0</v>
      </c>
      <c r="G1544">
        <v>81246</v>
      </c>
      <c r="H1544">
        <v>1.04</v>
      </c>
      <c r="I1544">
        <v>84496</v>
      </c>
      <c r="J1544">
        <v>0</v>
      </c>
      <c r="K1544">
        <v>84496</v>
      </c>
      <c r="L1544">
        <v>0</v>
      </c>
      <c r="M1544">
        <v>0</v>
      </c>
      <c r="N1544">
        <v>0</v>
      </c>
      <c r="O1544" t="s">
        <v>3303</v>
      </c>
      <c r="P1544">
        <v>84496</v>
      </c>
    </row>
    <row r="1545" spans="1:16" x14ac:dyDescent="0.35">
      <c r="A1545" t="s">
        <v>4847</v>
      </c>
      <c r="B1545" t="s">
        <v>3303</v>
      </c>
      <c r="C1545" t="s">
        <v>3304</v>
      </c>
      <c r="D1545">
        <v>48235</v>
      </c>
      <c r="E1545">
        <v>0</v>
      </c>
      <c r="F1545">
        <v>0</v>
      </c>
      <c r="G1545">
        <v>48235</v>
      </c>
      <c r="H1545">
        <v>1.04</v>
      </c>
      <c r="I1545">
        <v>50164</v>
      </c>
      <c r="J1545">
        <v>0</v>
      </c>
      <c r="K1545">
        <v>50164</v>
      </c>
      <c r="L1545">
        <v>0</v>
      </c>
      <c r="M1545">
        <v>0</v>
      </c>
      <c r="N1545">
        <v>0</v>
      </c>
      <c r="O1545" t="s">
        <v>3303</v>
      </c>
      <c r="P1545">
        <v>50164</v>
      </c>
    </row>
    <row r="1546" spans="1:16" x14ac:dyDescent="0.35">
      <c r="A1546" t="s">
        <v>4848</v>
      </c>
      <c r="B1546" t="s">
        <v>3303</v>
      </c>
      <c r="C1546" t="s">
        <v>3304</v>
      </c>
      <c r="D1546">
        <v>29628</v>
      </c>
      <c r="E1546">
        <v>0</v>
      </c>
      <c r="F1546">
        <v>0</v>
      </c>
      <c r="G1546">
        <v>29628</v>
      </c>
      <c r="H1546">
        <v>1.04</v>
      </c>
      <c r="I1546">
        <v>30813</v>
      </c>
      <c r="J1546">
        <v>0</v>
      </c>
      <c r="K1546">
        <v>30813</v>
      </c>
      <c r="L1546">
        <v>0</v>
      </c>
      <c r="M1546">
        <v>0</v>
      </c>
      <c r="N1546">
        <v>0</v>
      </c>
      <c r="O1546" t="s">
        <v>3303</v>
      </c>
      <c r="P1546">
        <v>30813</v>
      </c>
    </row>
    <row r="1547" spans="1:16" x14ac:dyDescent="0.35">
      <c r="A1547" t="s">
        <v>4849</v>
      </c>
      <c r="B1547" t="s">
        <v>3303</v>
      </c>
      <c r="C1547" t="s">
        <v>3304</v>
      </c>
      <c r="D1547">
        <v>42748</v>
      </c>
      <c r="E1547">
        <v>226293</v>
      </c>
      <c r="F1547">
        <v>0</v>
      </c>
      <c r="G1547">
        <v>269041</v>
      </c>
      <c r="H1547">
        <v>1.04</v>
      </c>
      <c r="I1547">
        <v>279803</v>
      </c>
      <c r="J1547">
        <v>0</v>
      </c>
      <c r="K1547">
        <v>279803</v>
      </c>
      <c r="L1547">
        <v>0</v>
      </c>
      <c r="M1547">
        <v>0</v>
      </c>
      <c r="N1547">
        <v>0</v>
      </c>
      <c r="O1547" t="s">
        <v>3303</v>
      </c>
      <c r="P1547">
        <v>279803</v>
      </c>
    </row>
    <row r="1548" spans="1:16" x14ac:dyDescent="0.35">
      <c r="A1548" t="s">
        <v>4850</v>
      </c>
      <c r="B1548" t="s">
        <v>3303</v>
      </c>
      <c r="C1548" t="s">
        <v>3304</v>
      </c>
      <c r="D1548">
        <v>33601</v>
      </c>
      <c r="E1548">
        <v>0</v>
      </c>
      <c r="F1548">
        <v>0</v>
      </c>
      <c r="G1548">
        <v>33601</v>
      </c>
      <c r="H1548">
        <v>1.04</v>
      </c>
      <c r="I1548">
        <v>34945</v>
      </c>
      <c r="J1548">
        <v>0</v>
      </c>
      <c r="K1548">
        <v>34945</v>
      </c>
      <c r="L1548">
        <v>0</v>
      </c>
      <c r="M1548">
        <v>0</v>
      </c>
      <c r="N1548">
        <v>0</v>
      </c>
      <c r="O1548" t="s">
        <v>3303</v>
      </c>
      <c r="P1548">
        <v>34945</v>
      </c>
    </row>
    <row r="1549" spans="1:16" x14ac:dyDescent="0.35">
      <c r="A1549" t="s">
        <v>4851</v>
      </c>
      <c r="B1549" t="s">
        <v>3303</v>
      </c>
      <c r="C1549" t="s">
        <v>3304</v>
      </c>
      <c r="D1549">
        <v>130490</v>
      </c>
      <c r="E1549">
        <v>0</v>
      </c>
      <c r="F1549">
        <v>0</v>
      </c>
      <c r="G1549">
        <v>130490</v>
      </c>
      <c r="H1549">
        <v>1.04</v>
      </c>
      <c r="I1549">
        <v>135710</v>
      </c>
      <c r="J1549">
        <v>0</v>
      </c>
      <c r="K1549">
        <v>135710</v>
      </c>
      <c r="L1549">
        <v>0</v>
      </c>
      <c r="M1549">
        <v>0</v>
      </c>
      <c r="N1549">
        <v>0</v>
      </c>
      <c r="O1549" t="s">
        <v>3303</v>
      </c>
      <c r="P1549">
        <v>135710</v>
      </c>
    </row>
    <row r="1550" spans="1:16" x14ac:dyDescent="0.35">
      <c r="A1550" t="s">
        <v>4852</v>
      </c>
      <c r="B1550" t="s">
        <v>3303</v>
      </c>
      <c r="C1550" t="s">
        <v>3304</v>
      </c>
      <c r="D1550">
        <v>20879</v>
      </c>
      <c r="E1550">
        <v>0</v>
      </c>
      <c r="F1550">
        <v>0</v>
      </c>
      <c r="G1550">
        <v>20879</v>
      </c>
      <c r="H1550">
        <v>1.04</v>
      </c>
      <c r="I1550">
        <v>21714</v>
      </c>
      <c r="J1550">
        <v>0</v>
      </c>
      <c r="K1550">
        <v>21714</v>
      </c>
      <c r="L1550">
        <v>0</v>
      </c>
      <c r="M1550">
        <v>0</v>
      </c>
      <c r="N1550">
        <v>0</v>
      </c>
      <c r="O1550" t="s">
        <v>3303</v>
      </c>
      <c r="P1550">
        <v>21714</v>
      </c>
    </row>
    <row r="1551" spans="1:16" x14ac:dyDescent="0.35">
      <c r="A1551" t="s">
        <v>4853</v>
      </c>
      <c r="B1551" t="s">
        <v>3303</v>
      </c>
      <c r="C1551" t="s">
        <v>3304</v>
      </c>
      <c r="D1551">
        <v>39213</v>
      </c>
      <c r="E1551">
        <v>0</v>
      </c>
      <c r="F1551">
        <v>0</v>
      </c>
      <c r="G1551">
        <v>39213</v>
      </c>
      <c r="H1551">
        <v>1.04</v>
      </c>
      <c r="I1551">
        <v>40782</v>
      </c>
      <c r="J1551">
        <v>0</v>
      </c>
      <c r="K1551">
        <v>40782</v>
      </c>
      <c r="L1551">
        <v>0</v>
      </c>
      <c r="M1551">
        <v>0</v>
      </c>
      <c r="N1551">
        <v>0</v>
      </c>
      <c r="O1551" t="s">
        <v>3303</v>
      </c>
      <c r="P1551">
        <v>40782</v>
      </c>
    </row>
    <row r="1552" spans="1:16" x14ac:dyDescent="0.35">
      <c r="A1552" t="s">
        <v>4854</v>
      </c>
      <c r="B1552" t="s">
        <v>3303</v>
      </c>
      <c r="C1552" t="s">
        <v>3304</v>
      </c>
      <c r="D1552">
        <v>12752</v>
      </c>
      <c r="E1552">
        <v>0</v>
      </c>
      <c r="F1552">
        <v>0</v>
      </c>
      <c r="G1552">
        <v>12752</v>
      </c>
      <c r="H1552">
        <v>1.04</v>
      </c>
      <c r="I1552">
        <v>13262</v>
      </c>
      <c r="J1552">
        <v>0</v>
      </c>
      <c r="K1552">
        <v>13262</v>
      </c>
      <c r="L1552">
        <v>0</v>
      </c>
      <c r="M1552">
        <v>0</v>
      </c>
      <c r="N1552">
        <v>0</v>
      </c>
      <c r="O1552" t="s">
        <v>3303</v>
      </c>
      <c r="P1552">
        <v>13262</v>
      </c>
    </row>
    <row r="1553" spans="1:16" x14ac:dyDescent="0.35">
      <c r="A1553" t="s">
        <v>4855</v>
      </c>
      <c r="B1553" t="s">
        <v>3303</v>
      </c>
      <c r="C1553" t="s">
        <v>3304</v>
      </c>
      <c r="D1553">
        <v>97770</v>
      </c>
      <c r="E1553">
        <v>0</v>
      </c>
      <c r="F1553">
        <v>0</v>
      </c>
      <c r="G1553">
        <v>97770</v>
      </c>
      <c r="H1553">
        <v>1.04</v>
      </c>
      <c r="I1553">
        <v>101681</v>
      </c>
      <c r="J1553">
        <v>0</v>
      </c>
      <c r="K1553">
        <v>101681</v>
      </c>
      <c r="L1553">
        <v>0</v>
      </c>
      <c r="M1553">
        <v>0</v>
      </c>
      <c r="N1553">
        <v>0</v>
      </c>
      <c r="O1553" t="s">
        <v>3303</v>
      </c>
      <c r="P1553">
        <v>101681</v>
      </c>
    </row>
    <row r="1554" spans="1:16" x14ac:dyDescent="0.35">
      <c r="A1554" t="s">
        <v>4856</v>
      </c>
      <c r="B1554" t="s">
        <v>3303</v>
      </c>
      <c r="C1554" t="s">
        <v>3304</v>
      </c>
      <c r="D1554">
        <v>198264</v>
      </c>
      <c r="E1554">
        <v>0</v>
      </c>
      <c r="F1554">
        <v>0</v>
      </c>
      <c r="G1554">
        <v>198264</v>
      </c>
      <c r="H1554">
        <v>1.04</v>
      </c>
      <c r="I1554">
        <v>206195</v>
      </c>
      <c r="J1554">
        <v>0</v>
      </c>
      <c r="K1554">
        <v>206195</v>
      </c>
      <c r="L1554">
        <v>0</v>
      </c>
      <c r="M1554">
        <v>0</v>
      </c>
      <c r="N1554">
        <v>0</v>
      </c>
      <c r="O1554" t="s">
        <v>3303</v>
      </c>
      <c r="P1554">
        <v>206195</v>
      </c>
    </row>
    <row r="1555" spans="1:16" x14ac:dyDescent="0.35">
      <c r="A1555" t="s">
        <v>4857</v>
      </c>
      <c r="B1555" t="s">
        <v>3303</v>
      </c>
      <c r="C1555" t="s">
        <v>3304</v>
      </c>
      <c r="D1555">
        <v>15339</v>
      </c>
      <c r="E1555">
        <v>0</v>
      </c>
      <c r="F1555">
        <v>0</v>
      </c>
      <c r="G1555">
        <v>15339</v>
      </c>
      <c r="H1555">
        <v>1.04</v>
      </c>
      <c r="I1555">
        <v>15953</v>
      </c>
      <c r="J1555">
        <v>0</v>
      </c>
      <c r="K1555">
        <v>15953</v>
      </c>
      <c r="L1555">
        <v>0</v>
      </c>
      <c r="M1555">
        <v>0</v>
      </c>
      <c r="N1555">
        <v>0</v>
      </c>
      <c r="O1555" t="s">
        <v>3303</v>
      </c>
      <c r="P1555">
        <v>15953</v>
      </c>
    </row>
    <row r="1556" spans="1:16" x14ac:dyDescent="0.35">
      <c r="A1556" t="s">
        <v>4858</v>
      </c>
      <c r="B1556" t="s">
        <v>3303</v>
      </c>
      <c r="C1556" t="s">
        <v>3304</v>
      </c>
      <c r="D1556">
        <v>51689</v>
      </c>
      <c r="E1556">
        <v>0</v>
      </c>
      <c r="F1556">
        <v>0</v>
      </c>
      <c r="G1556">
        <v>51689</v>
      </c>
      <c r="H1556">
        <v>1.04</v>
      </c>
      <c r="I1556">
        <v>53757</v>
      </c>
      <c r="J1556">
        <v>0</v>
      </c>
      <c r="K1556">
        <v>53757</v>
      </c>
      <c r="L1556">
        <v>0</v>
      </c>
      <c r="M1556">
        <v>0</v>
      </c>
      <c r="N1556">
        <v>0</v>
      </c>
      <c r="O1556" t="s">
        <v>3303</v>
      </c>
      <c r="P1556">
        <v>53757</v>
      </c>
    </row>
    <row r="1557" spans="1:16" x14ac:dyDescent="0.35">
      <c r="A1557" t="s">
        <v>4859</v>
      </c>
      <c r="B1557" t="s">
        <v>3303</v>
      </c>
      <c r="C1557" t="s">
        <v>3304</v>
      </c>
      <c r="D1557">
        <v>14444</v>
      </c>
      <c r="E1557">
        <v>0</v>
      </c>
      <c r="F1557">
        <v>0</v>
      </c>
      <c r="G1557">
        <v>14444</v>
      </c>
      <c r="H1557">
        <v>1.04</v>
      </c>
      <c r="I1557">
        <v>15022</v>
      </c>
      <c r="J1557">
        <v>0</v>
      </c>
      <c r="K1557">
        <v>15022</v>
      </c>
      <c r="L1557">
        <v>0</v>
      </c>
      <c r="M1557">
        <v>0</v>
      </c>
      <c r="N1557">
        <v>0</v>
      </c>
      <c r="O1557" t="s">
        <v>3303</v>
      </c>
      <c r="P1557">
        <v>15022</v>
      </c>
    </row>
    <row r="1558" spans="1:16" x14ac:dyDescent="0.35">
      <c r="A1558" t="s">
        <v>4860</v>
      </c>
      <c r="B1558" t="s">
        <v>3303</v>
      </c>
      <c r="C1558" t="s">
        <v>3304</v>
      </c>
      <c r="D1558">
        <v>16319</v>
      </c>
      <c r="E1558">
        <v>0</v>
      </c>
      <c r="F1558">
        <v>0</v>
      </c>
      <c r="G1558">
        <v>16319</v>
      </c>
      <c r="H1558">
        <v>1.04</v>
      </c>
      <c r="I1558">
        <v>16972</v>
      </c>
      <c r="J1558">
        <v>0</v>
      </c>
      <c r="K1558">
        <v>16972</v>
      </c>
      <c r="L1558">
        <v>0</v>
      </c>
      <c r="M1558">
        <v>0</v>
      </c>
      <c r="N1558">
        <v>0</v>
      </c>
      <c r="O1558" t="s">
        <v>3303</v>
      </c>
      <c r="P1558">
        <v>16972</v>
      </c>
    </row>
    <row r="1559" spans="1:16" x14ac:dyDescent="0.35">
      <c r="A1559" t="s">
        <v>4861</v>
      </c>
      <c r="B1559" t="s">
        <v>3303</v>
      </c>
      <c r="C1559" t="s">
        <v>3304</v>
      </c>
      <c r="D1559">
        <v>37820</v>
      </c>
      <c r="E1559">
        <v>0</v>
      </c>
      <c r="F1559">
        <v>0</v>
      </c>
      <c r="G1559">
        <v>37820</v>
      </c>
      <c r="H1559">
        <v>1.04</v>
      </c>
      <c r="I1559">
        <v>39333</v>
      </c>
      <c r="J1559">
        <v>0</v>
      </c>
      <c r="K1559">
        <v>39333</v>
      </c>
      <c r="L1559">
        <v>0</v>
      </c>
      <c r="M1559">
        <v>0</v>
      </c>
      <c r="N1559">
        <v>0</v>
      </c>
      <c r="O1559" t="s">
        <v>3303</v>
      </c>
      <c r="P1559">
        <v>39333</v>
      </c>
    </row>
    <row r="1560" spans="1:16" x14ac:dyDescent="0.35">
      <c r="A1560" t="s">
        <v>4862</v>
      </c>
      <c r="B1560" t="s">
        <v>3303</v>
      </c>
      <c r="C1560" t="s">
        <v>3304</v>
      </c>
      <c r="D1560">
        <v>33290</v>
      </c>
      <c r="E1560">
        <v>0</v>
      </c>
      <c r="F1560">
        <v>0</v>
      </c>
      <c r="G1560">
        <v>33290</v>
      </c>
      <c r="H1560">
        <v>1.04</v>
      </c>
      <c r="I1560">
        <v>34622</v>
      </c>
      <c r="J1560">
        <v>0</v>
      </c>
      <c r="K1560">
        <v>34622</v>
      </c>
      <c r="L1560">
        <v>0</v>
      </c>
      <c r="M1560">
        <v>0</v>
      </c>
      <c r="N1560">
        <v>0</v>
      </c>
      <c r="O1560" t="s">
        <v>3303</v>
      </c>
      <c r="P1560">
        <v>34622</v>
      </c>
    </row>
    <row r="1561" spans="1:16" x14ac:dyDescent="0.35">
      <c r="A1561" t="s">
        <v>4863</v>
      </c>
      <c r="B1561" t="s">
        <v>3303</v>
      </c>
      <c r="C1561" t="s">
        <v>3304</v>
      </c>
      <c r="D1561">
        <v>1237740</v>
      </c>
      <c r="E1561">
        <v>0</v>
      </c>
      <c r="F1561">
        <v>0</v>
      </c>
      <c r="G1561">
        <v>1237740</v>
      </c>
      <c r="H1561">
        <v>1.04</v>
      </c>
      <c r="I1561">
        <v>1287250</v>
      </c>
      <c r="J1561">
        <v>0</v>
      </c>
      <c r="K1561">
        <v>1287250</v>
      </c>
      <c r="L1561">
        <v>0</v>
      </c>
      <c r="M1561">
        <v>0</v>
      </c>
      <c r="N1561">
        <v>0</v>
      </c>
      <c r="O1561" t="s">
        <v>3303</v>
      </c>
      <c r="P1561">
        <v>1287250</v>
      </c>
    </row>
    <row r="1562" spans="1:16" x14ac:dyDescent="0.35">
      <c r="A1562" t="s">
        <v>4864</v>
      </c>
      <c r="B1562" t="s">
        <v>3303</v>
      </c>
      <c r="C1562" t="s">
        <v>3304</v>
      </c>
      <c r="D1562">
        <v>140446</v>
      </c>
      <c r="E1562">
        <v>0</v>
      </c>
      <c r="F1562">
        <v>0</v>
      </c>
      <c r="G1562">
        <v>140446</v>
      </c>
      <c r="H1562">
        <v>1.04</v>
      </c>
      <c r="I1562">
        <v>146064</v>
      </c>
      <c r="J1562">
        <v>0</v>
      </c>
      <c r="K1562">
        <v>146064</v>
      </c>
      <c r="L1562">
        <v>0</v>
      </c>
      <c r="M1562">
        <v>0</v>
      </c>
      <c r="N1562">
        <v>0</v>
      </c>
      <c r="O1562" t="s">
        <v>3303</v>
      </c>
      <c r="P1562">
        <v>146064</v>
      </c>
    </row>
    <row r="1563" spans="1:16" x14ac:dyDescent="0.35">
      <c r="A1563" t="s">
        <v>4865</v>
      </c>
      <c r="B1563" t="s">
        <v>3303</v>
      </c>
      <c r="C1563" t="s">
        <v>3304</v>
      </c>
      <c r="D1563">
        <v>1753665</v>
      </c>
      <c r="E1563">
        <v>0</v>
      </c>
      <c r="F1563">
        <v>0</v>
      </c>
      <c r="G1563">
        <v>1753665</v>
      </c>
      <c r="H1563">
        <v>1.04</v>
      </c>
      <c r="I1563">
        <v>1823812</v>
      </c>
      <c r="J1563">
        <v>0</v>
      </c>
      <c r="K1563">
        <v>1823812</v>
      </c>
      <c r="L1563">
        <v>0</v>
      </c>
      <c r="M1563">
        <v>0</v>
      </c>
      <c r="N1563">
        <v>0</v>
      </c>
      <c r="O1563" t="s">
        <v>3303</v>
      </c>
      <c r="P1563">
        <v>1823812</v>
      </c>
    </row>
    <row r="1564" spans="1:16" x14ac:dyDescent="0.35">
      <c r="A1564" t="s">
        <v>4866</v>
      </c>
      <c r="B1564" t="s">
        <v>3303</v>
      </c>
      <c r="C1564" t="s">
        <v>3304</v>
      </c>
      <c r="D1564">
        <v>148182</v>
      </c>
      <c r="E1564">
        <v>0</v>
      </c>
      <c r="F1564">
        <v>0</v>
      </c>
      <c r="G1564">
        <v>148182</v>
      </c>
      <c r="H1564">
        <v>1.04</v>
      </c>
      <c r="I1564">
        <v>154109</v>
      </c>
      <c r="J1564">
        <v>0</v>
      </c>
      <c r="K1564">
        <v>154109</v>
      </c>
      <c r="L1564">
        <v>0</v>
      </c>
      <c r="M1564">
        <v>0</v>
      </c>
      <c r="N1564">
        <v>0</v>
      </c>
      <c r="O1564" t="s">
        <v>3303</v>
      </c>
      <c r="P1564">
        <v>154109</v>
      </c>
    </row>
    <row r="1565" spans="1:16" x14ac:dyDescent="0.35">
      <c r="A1565" t="s">
        <v>4867</v>
      </c>
      <c r="B1565" t="s">
        <v>3303</v>
      </c>
      <c r="C1565" t="s">
        <v>3304</v>
      </c>
      <c r="D1565">
        <v>57328</v>
      </c>
      <c r="E1565">
        <v>0</v>
      </c>
      <c r="F1565">
        <v>0</v>
      </c>
      <c r="G1565">
        <v>57328</v>
      </c>
      <c r="H1565">
        <v>1.04</v>
      </c>
      <c r="I1565">
        <v>59621</v>
      </c>
      <c r="J1565">
        <v>0</v>
      </c>
      <c r="K1565">
        <v>59621</v>
      </c>
      <c r="L1565">
        <v>0</v>
      </c>
      <c r="M1565">
        <v>0</v>
      </c>
      <c r="N1565">
        <v>0</v>
      </c>
      <c r="O1565" t="s">
        <v>3303</v>
      </c>
      <c r="P1565">
        <v>59621</v>
      </c>
    </row>
    <row r="1566" spans="1:16" x14ac:dyDescent="0.35">
      <c r="A1566" t="s">
        <v>4868</v>
      </c>
      <c r="B1566" t="s">
        <v>3303</v>
      </c>
      <c r="C1566" t="s">
        <v>3304</v>
      </c>
      <c r="D1566">
        <v>42306</v>
      </c>
      <c r="E1566">
        <v>0</v>
      </c>
      <c r="F1566">
        <v>0</v>
      </c>
      <c r="G1566">
        <v>42306</v>
      </c>
      <c r="H1566">
        <v>1.04</v>
      </c>
      <c r="I1566">
        <v>43998</v>
      </c>
      <c r="J1566">
        <v>0</v>
      </c>
      <c r="K1566">
        <v>43998</v>
      </c>
      <c r="L1566">
        <v>0</v>
      </c>
      <c r="M1566">
        <v>0</v>
      </c>
      <c r="N1566">
        <v>0</v>
      </c>
      <c r="O1566" t="s">
        <v>3303</v>
      </c>
      <c r="P1566">
        <v>43998</v>
      </c>
    </row>
    <row r="1567" spans="1:16" x14ac:dyDescent="0.35">
      <c r="A1567" t="s">
        <v>4869</v>
      </c>
      <c r="B1567" t="s">
        <v>3303</v>
      </c>
      <c r="C1567" t="s">
        <v>3304</v>
      </c>
      <c r="D1567">
        <v>65994</v>
      </c>
      <c r="E1567">
        <v>3009</v>
      </c>
      <c r="F1567">
        <v>0</v>
      </c>
      <c r="G1567">
        <v>69003</v>
      </c>
      <c r="H1567">
        <v>1.04</v>
      </c>
      <c r="I1567">
        <v>71763</v>
      </c>
      <c r="J1567">
        <v>0</v>
      </c>
      <c r="K1567">
        <v>71763</v>
      </c>
      <c r="L1567">
        <v>0</v>
      </c>
      <c r="M1567">
        <v>0</v>
      </c>
      <c r="N1567">
        <v>0</v>
      </c>
      <c r="O1567" t="s">
        <v>3303</v>
      </c>
      <c r="P1567">
        <v>71763</v>
      </c>
    </row>
    <row r="1568" spans="1:16" x14ac:dyDescent="0.35">
      <c r="A1568" t="s">
        <v>4870</v>
      </c>
      <c r="B1568" t="s">
        <v>3303</v>
      </c>
      <c r="C1568" t="s">
        <v>3304</v>
      </c>
      <c r="D1568">
        <v>62922</v>
      </c>
      <c r="E1568">
        <v>0</v>
      </c>
      <c r="F1568">
        <v>0</v>
      </c>
      <c r="G1568">
        <v>62922</v>
      </c>
      <c r="H1568">
        <v>1.04</v>
      </c>
      <c r="I1568">
        <v>65439</v>
      </c>
      <c r="J1568">
        <v>0</v>
      </c>
      <c r="K1568">
        <v>65439</v>
      </c>
      <c r="L1568">
        <v>0</v>
      </c>
      <c r="M1568">
        <v>0</v>
      </c>
      <c r="N1568">
        <v>0</v>
      </c>
      <c r="O1568" t="s">
        <v>3303</v>
      </c>
      <c r="P1568">
        <v>65439</v>
      </c>
    </row>
    <row r="1569" spans="1:16" x14ac:dyDescent="0.35">
      <c r="A1569" t="s">
        <v>4871</v>
      </c>
      <c r="B1569" t="s">
        <v>3303</v>
      </c>
      <c r="C1569" t="s">
        <v>3304</v>
      </c>
      <c r="D1569">
        <v>648845</v>
      </c>
      <c r="E1569">
        <v>0</v>
      </c>
      <c r="F1569">
        <v>0</v>
      </c>
      <c r="G1569">
        <v>648845</v>
      </c>
      <c r="H1569">
        <v>1.04</v>
      </c>
      <c r="I1569">
        <v>674799</v>
      </c>
      <c r="J1569">
        <v>0</v>
      </c>
      <c r="K1569">
        <v>674799</v>
      </c>
      <c r="L1569">
        <v>0</v>
      </c>
      <c r="M1569">
        <v>0</v>
      </c>
      <c r="N1569">
        <v>0</v>
      </c>
      <c r="O1569" t="s">
        <v>3303</v>
      </c>
      <c r="P1569">
        <v>674799</v>
      </c>
    </row>
    <row r="1570" spans="1:16" x14ac:dyDescent="0.35">
      <c r="A1570" t="s">
        <v>4872</v>
      </c>
      <c r="B1570" t="s">
        <v>3303</v>
      </c>
      <c r="C1570" t="s">
        <v>3304</v>
      </c>
      <c r="D1570">
        <v>4778811</v>
      </c>
      <c r="E1570">
        <v>0</v>
      </c>
      <c r="F1570">
        <v>0</v>
      </c>
      <c r="G1570">
        <v>4778811</v>
      </c>
      <c r="H1570">
        <v>1.04</v>
      </c>
      <c r="I1570">
        <v>4969963</v>
      </c>
      <c r="J1570">
        <v>0</v>
      </c>
      <c r="K1570">
        <v>4969963</v>
      </c>
      <c r="L1570">
        <v>0</v>
      </c>
      <c r="M1570">
        <v>0</v>
      </c>
      <c r="N1570">
        <v>0</v>
      </c>
      <c r="O1570" t="s">
        <v>3303</v>
      </c>
      <c r="P1570">
        <v>4969963</v>
      </c>
    </row>
    <row r="1571" spans="1:16" x14ac:dyDescent="0.35">
      <c r="A1571" t="s">
        <v>4873</v>
      </c>
      <c r="B1571" t="s">
        <v>3303</v>
      </c>
      <c r="C1571" t="s">
        <v>3304</v>
      </c>
      <c r="D1571">
        <v>10700913</v>
      </c>
      <c r="E1571">
        <v>0</v>
      </c>
      <c r="F1571">
        <v>0</v>
      </c>
      <c r="G1571">
        <v>10700913</v>
      </c>
      <c r="H1571">
        <v>1.04</v>
      </c>
      <c r="I1571">
        <v>11128950</v>
      </c>
      <c r="J1571">
        <v>0</v>
      </c>
      <c r="K1571">
        <v>11128950</v>
      </c>
      <c r="L1571">
        <v>629073</v>
      </c>
      <c r="M1571">
        <v>0</v>
      </c>
      <c r="N1571">
        <v>0</v>
      </c>
      <c r="O1571" t="s">
        <v>3303</v>
      </c>
      <c r="P1571">
        <v>11758023</v>
      </c>
    </row>
    <row r="1572" spans="1:16" x14ac:dyDescent="0.35">
      <c r="A1572" t="s">
        <v>4874</v>
      </c>
      <c r="B1572" t="s">
        <v>677</v>
      </c>
      <c r="C1572" t="s">
        <v>3376</v>
      </c>
      <c r="D1572" t="s">
        <v>3303</v>
      </c>
      <c r="E1572" t="s">
        <v>3303</v>
      </c>
      <c r="F1572" t="s">
        <v>3303</v>
      </c>
      <c r="G1572" t="s">
        <v>3303</v>
      </c>
      <c r="H1572">
        <v>1.04</v>
      </c>
      <c r="I1572" t="s">
        <v>3303</v>
      </c>
      <c r="J1572" t="s">
        <v>3303</v>
      </c>
      <c r="K1572">
        <v>286409</v>
      </c>
      <c r="L1572" t="s">
        <v>3303</v>
      </c>
      <c r="M1572" t="s">
        <v>3303</v>
      </c>
      <c r="N1572" t="s">
        <v>3303</v>
      </c>
      <c r="O1572" t="s">
        <v>3303</v>
      </c>
      <c r="P1572">
        <v>291870</v>
      </c>
    </row>
    <row r="1573" spans="1:16" x14ac:dyDescent="0.35">
      <c r="A1573" t="s">
        <v>4875</v>
      </c>
      <c r="B1573" t="s">
        <v>3303</v>
      </c>
      <c r="C1573" t="s">
        <v>3304</v>
      </c>
      <c r="D1573">
        <v>16814</v>
      </c>
      <c r="E1573">
        <v>0</v>
      </c>
      <c r="F1573">
        <v>0</v>
      </c>
      <c r="G1573">
        <v>16814</v>
      </c>
      <c r="H1573">
        <v>1.04</v>
      </c>
      <c r="I1573">
        <v>17487</v>
      </c>
      <c r="J1573">
        <v>0</v>
      </c>
      <c r="K1573">
        <v>17487</v>
      </c>
      <c r="L1573">
        <v>865</v>
      </c>
      <c r="M1573">
        <v>0</v>
      </c>
      <c r="N1573">
        <v>0</v>
      </c>
      <c r="O1573" t="s">
        <v>3303</v>
      </c>
      <c r="P1573">
        <v>18352</v>
      </c>
    </row>
    <row r="1574" spans="1:16" x14ac:dyDescent="0.35">
      <c r="A1574" t="s">
        <v>4876</v>
      </c>
      <c r="B1574" t="s">
        <v>3303</v>
      </c>
      <c r="C1574" t="s">
        <v>3304</v>
      </c>
      <c r="D1574">
        <v>120509</v>
      </c>
      <c r="E1574">
        <v>0</v>
      </c>
      <c r="F1574">
        <v>0</v>
      </c>
      <c r="G1574">
        <v>120509</v>
      </c>
      <c r="H1574">
        <v>1.04</v>
      </c>
      <c r="I1574">
        <v>125329</v>
      </c>
      <c r="J1574">
        <v>0</v>
      </c>
      <c r="K1574">
        <v>125329</v>
      </c>
      <c r="L1574">
        <v>2169</v>
      </c>
      <c r="M1574">
        <v>0</v>
      </c>
      <c r="N1574">
        <v>0</v>
      </c>
      <c r="O1574" t="s">
        <v>3303</v>
      </c>
      <c r="P1574">
        <v>127498</v>
      </c>
    </row>
    <row r="1575" spans="1:16" x14ac:dyDescent="0.35">
      <c r="A1575" t="s">
        <v>4877</v>
      </c>
      <c r="B1575" t="s">
        <v>3303</v>
      </c>
      <c r="C1575" t="s">
        <v>3304</v>
      </c>
      <c r="D1575">
        <v>100948</v>
      </c>
      <c r="E1575">
        <v>2240</v>
      </c>
      <c r="F1575">
        <v>0</v>
      </c>
      <c r="G1575">
        <v>103188</v>
      </c>
      <c r="H1575">
        <v>1.04</v>
      </c>
      <c r="I1575">
        <v>107316</v>
      </c>
      <c r="J1575">
        <v>2240</v>
      </c>
      <c r="K1575">
        <v>109556</v>
      </c>
      <c r="L1575">
        <v>8599</v>
      </c>
      <c r="M1575">
        <v>0</v>
      </c>
      <c r="N1575">
        <v>0</v>
      </c>
      <c r="O1575" t="s">
        <v>3303</v>
      </c>
      <c r="P1575">
        <v>118155</v>
      </c>
    </row>
    <row r="1576" spans="1:16" x14ac:dyDescent="0.35">
      <c r="A1576" t="s">
        <v>4878</v>
      </c>
      <c r="B1576" t="s">
        <v>3303</v>
      </c>
      <c r="C1576" t="s">
        <v>3304</v>
      </c>
      <c r="D1576">
        <v>109671</v>
      </c>
      <c r="E1576">
        <v>0</v>
      </c>
      <c r="F1576">
        <v>0</v>
      </c>
      <c r="G1576">
        <v>109671</v>
      </c>
      <c r="H1576">
        <v>1.04</v>
      </c>
      <c r="I1576">
        <v>114058</v>
      </c>
      <c r="J1576">
        <v>0</v>
      </c>
      <c r="K1576">
        <v>114058</v>
      </c>
      <c r="L1576">
        <v>0</v>
      </c>
      <c r="M1576">
        <v>0</v>
      </c>
      <c r="N1576">
        <v>0</v>
      </c>
      <c r="O1576" t="s">
        <v>3303</v>
      </c>
      <c r="P1576">
        <v>114058</v>
      </c>
    </row>
    <row r="1577" spans="1:16" x14ac:dyDescent="0.35">
      <c r="A1577" t="s">
        <v>4879</v>
      </c>
      <c r="B1577" t="s">
        <v>3303</v>
      </c>
      <c r="C1577" t="s">
        <v>3304</v>
      </c>
      <c r="D1577">
        <v>335867</v>
      </c>
      <c r="E1577">
        <v>0</v>
      </c>
      <c r="F1577">
        <v>0</v>
      </c>
      <c r="G1577">
        <v>335867</v>
      </c>
      <c r="H1577">
        <v>1.04</v>
      </c>
      <c r="I1577">
        <v>349302</v>
      </c>
      <c r="J1577">
        <v>0</v>
      </c>
      <c r="K1577">
        <v>349302</v>
      </c>
      <c r="L1577">
        <v>16827</v>
      </c>
      <c r="M1577">
        <v>0</v>
      </c>
      <c r="N1577">
        <v>0</v>
      </c>
      <c r="O1577" t="s">
        <v>3303</v>
      </c>
      <c r="P1577">
        <v>366129</v>
      </c>
    </row>
    <row r="1578" spans="1:16" x14ac:dyDescent="0.35">
      <c r="A1578" t="s">
        <v>4880</v>
      </c>
      <c r="B1578" t="s">
        <v>3303</v>
      </c>
      <c r="C1578" t="s">
        <v>3304</v>
      </c>
      <c r="D1578">
        <v>701696</v>
      </c>
      <c r="E1578">
        <v>0</v>
      </c>
      <c r="F1578">
        <v>0</v>
      </c>
      <c r="G1578">
        <v>701696</v>
      </c>
      <c r="H1578">
        <v>1.04</v>
      </c>
      <c r="I1578">
        <v>729764</v>
      </c>
      <c r="J1578">
        <v>0</v>
      </c>
      <c r="K1578">
        <v>729764</v>
      </c>
      <c r="L1578">
        <v>38671</v>
      </c>
      <c r="M1578">
        <v>0</v>
      </c>
      <c r="N1578">
        <v>0</v>
      </c>
      <c r="O1578" t="s">
        <v>3303</v>
      </c>
      <c r="P1578">
        <v>768435</v>
      </c>
    </row>
    <row r="1579" spans="1:16" x14ac:dyDescent="0.35">
      <c r="A1579" t="s">
        <v>4881</v>
      </c>
      <c r="B1579" t="s">
        <v>3303</v>
      </c>
      <c r="C1579" t="s">
        <v>3304</v>
      </c>
      <c r="D1579">
        <v>508508</v>
      </c>
      <c r="E1579">
        <v>0</v>
      </c>
      <c r="F1579">
        <v>0</v>
      </c>
      <c r="G1579">
        <v>508508</v>
      </c>
      <c r="H1579">
        <v>1.04</v>
      </c>
      <c r="I1579">
        <v>528848</v>
      </c>
      <c r="J1579">
        <v>0</v>
      </c>
      <c r="K1579">
        <v>528848</v>
      </c>
      <c r="L1579">
        <v>15522</v>
      </c>
      <c r="M1579">
        <v>0</v>
      </c>
      <c r="N1579">
        <v>0</v>
      </c>
      <c r="O1579" t="s">
        <v>3303</v>
      </c>
      <c r="P1579">
        <v>544370</v>
      </c>
    </row>
    <row r="1580" spans="1:16" x14ac:dyDescent="0.35">
      <c r="A1580" t="s">
        <v>4882</v>
      </c>
      <c r="B1580" t="s">
        <v>3303</v>
      </c>
      <c r="C1580" t="s">
        <v>3304</v>
      </c>
      <c r="D1580">
        <v>317682</v>
      </c>
      <c r="E1580">
        <v>0</v>
      </c>
      <c r="F1580">
        <v>0</v>
      </c>
      <c r="G1580">
        <v>317682</v>
      </c>
      <c r="H1580">
        <v>1.04</v>
      </c>
      <c r="I1580">
        <v>330389</v>
      </c>
      <c r="J1580">
        <v>0</v>
      </c>
      <c r="K1580">
        <v>330389</v>
      </c>
      <c r="L1580">
        <v>0</v>
      </c>
      <c r="M1580">
        <v>0</v>
      </c>
      <c r="N1580">
        <v>0</v>
      </c>
      <c r="O1580" t="s">
        <v>3303</v>
      </c>
      <c r="P1580">
        <v>330389</v>
      </c>
    </row>
    <row r="1581" spans="1:16" x14ac:dyDescent="0.35">
      <c r="A1581" t="s">
        <v>4883</v>
      </c>
      <c r="B1581" t="s">
        <v>3303</v>
      </c>
      <c r="C1581" t="s">
        <v>3304</v>
      </c>
      <c r="D1581">
        <v>18998</v>
      </c>
      <c r="E1581">
        <v>0</v>
      </c>
      <c r="F1581">
        <v>0</v>
      </c>
      <c r="G1581">
        <v>18998</v>
      </c>
      <c r="H1581">
        <v>1.04</v>
      </c>
      <c r="I1581">
        <v>19758</v>
      </c>
      <c r="J1581">
        <v>0</v>
      </c>
      <c r="K1581">
        <v>19758</v>
      </c>
      <c r="L1581">
        <v>0</v>
      </c>
      <c r="M1581">
        <v>0</v>
      </c>
      <c r="N1581">
        <v>0</v>
      </c>
      <c r="O1581" t="s">
        <v>3303</v>
      </c>
      <c r="P1581">
        <v>19758</v>
      </c>
    </row>
    <row r="1582" spans="1:16" x14ac:dyDescent="0.35">
      <c r="A1582" t="s">
        <v>4884</v>
      </c>
      <c r="B1582" t="s">
        <v>3303</v>
      </c>
      <c r="C1582" t="s">
        <v>3304</v>
      </c>
      <c r="D1582">
        <v>435961</v>
      </c>
      <c r="E1582">
        <v>0</v>
      </c>
      <c r="F1582">
        <v>0</v>
      </c>
      <c r="G1582">
        <v>435961</v>
      </c>
      <c r="H1582">
        <v>1.04</v>
      </c>
      <c r="I1582">
        <v>453399</v>
      </c>
      <c r="J1582">
        <v>0</v>
      </c>
      <c r="K1582">
        <v>453399</v>
      </c>
      <c r="L1582">
        <v>13900</v>
      </c>
      <c r="M1582">
        <v>0</v>
      </c>
      <c r="N1582">
        <v>0</v>
      </c>
      <c r="O1582" t="s">
        <v>3303</v>
      </c>
      <c r="P1582">
        <v>467299</v>
      </c>
    </row>
    <row r="1583" spans="1:16" x14ac:dyDescent="0.35">
      <c r="A1583" t="s">
        <v>4885</v>
      </c>
      <c r="B1583" t="s">
        <v>1540</v>
      </c>
      <c r="C1583" t="s">
        <v>3376</v>
      </c>
      <c r="D1583">
        <v>2453295</v>
      </c>
      <c r="E1583">
        <v>0</v>
      </c>
      <c r="F1583">
        <v>0</v>
      </c>
      <c r="G1583">
        <v>2453295</v>
      </c>
      <c r="H1583">
        <v>1.04</v>
      </c>
      <c r="I1583">
        <v>2551427</v>
      </c>
      <c r="J1583">
        <v>0</v>
      </c>
      <c r="K1583">
        <v>2551427</v>
      </c>
      <c r="L1583">
        <v>48885</v>
      </c>
      <c r="M1583">
        <v>0</v>
      </c>
      <c r="N1583">
        <v>0</v>
      </c>
      <c r="O1583" t="s">
        <v>3303</v>
      </c>
      <c r="P1583">
        <v>2600252</v>
      </c>
    </row>
    <row r="1584" spans="1:16" x14ac:dyDescent="0.35">
      <c r="A1584" t="s">
        <v>4886</v>
      </c>
      <c r="B1584" t="s">
        <v>3303</v>
      </c>
      <c r="C1584" t="s">
        <v>3304</v>
      </c>
      <c r="D1584">
        <v>1334555</v>
      </c>
      <c r="E1584">
        <v>33555</v>
      </c>
      <c r="F1584">
        <v>0</v>
      </c>
      <c r="G1584">
        <v>1368110</v>
      </c>
      <c r="H1584">
        <v>1.04</v>
      </c>
      <c r="I1584">
        <v>1422834</v>
      </c>
      <c r="J1584">
        <v>0</v>
      </c>
      <c r="K1584">
        <v>1422834</v>
      </c>
      <c r="L1584">
        <v>115249</v>
      </c>
      <c r="M1584">
        <v>0</v>
      </c>
      <c r="N1584">
        <v>0</v>
      </c>
      <c r="O1584" t="s">
        <v>3303</v>
      </c>
      <c r="P1584">
        <v>1538083</v>
      </c>
    </row>
    <row r="1585" spans="1:16" x14ac:dyDescent="0.35">
      <c r="A1585" t="s">
        <v>4887</v>
      </c>
      <c r="B1585" t="s">
        <v>677</v>
      </c>
      <c r="C1585" t="s">
        <v>3376</v>
      </c>
      <c r="D1585" t="s">
        <v>3303</v>
      </c>
      <c r="E1585" t="s">
        <v>3303</v>
      </c>
      <c r="F1585" t="s">
        <v>3303</v>
      </c>
      <c r="G1585" t="s">
        <v>3303</v>
      </c>
      <c r="H1585">
        <v>1.04</v>
      </c>
      <c r="I1585" t="s">
        <v>3303</v>
      </c>
      <c r="J1585" t="s">
        <v>3303</v>
      </c>
      <c r="K1585">
        <v>0</v>
      </c>
      <c r="L1585" t="s">
        <v>3303</v>
      </c>
      <c r="M1585" t="s">
        <v>3303</v>
      </c>
      <c r="N1585" t="s">
        <v>3303</v>
      </c>
      <c r="O1585" t="s">
        <v>3303</v>
      </c>
      <c r="P1585">
        <v>0</v>
      </c>
    </row>
    <row r="1586" spans="1:16" x14ac:dyDescent="0.35">
      <c r="A1586" t="s">
        <v>4888</v>
      </c>
      <c r="B1586" t="s">
        <v>3303</v>
      </c>
      <c r="C1586" t="s">
        <v>3304</v>
      </c>
      <c r="D1586">
        <v>7649209</v>
      </c>
      <c r="E1586">
        <v>0</v>
      </c>
      <c r="F1586">
        <v>0</v>
      </c>
      <c r="G1586">
        <v>7649209</v>
      </c>
      <c r="H1586">
        <v>1.04</v>
      </c>
      <c r="I1586">
        <v>7955177</v>
      </c>
      <c r="J1586">
        <v>0</v>
      </c>
      <c r="K1586">
        <v>7955177</v>
      </c>
      <c r="L1586">
        <v>0</v>
      </c>
      <c r="M1586">
        <v>0</v>
      </c>
      <c r="N1586">
        <v>0</v>
      </c>
      <c r="O1586" t="s">
        <v>3303</v>
      </c>
      <c r="P1586">
        <v>7955177</v>
      </c>
    </row>
    <row r="1587" spans="1:16" x14ac:dyDescent="0.35">
      <c r="A1587" t="s">
        <v>4889</v>
      </c>
      <c r="B1587" t="s">
        <v>3303</v>
      </c>
      <c r="C1587" t="s">
        <v>3304</v>
      </c>
      <c r="D1587">
        <v>12793782</v>
      </c>
      <c r="E1587">
        <v>0</v>
      </c>
      <c r="F1587">
        <v>0</v>
      </c>
      <c r="G1587">
        <v>12793782</v>
      </c>
      <c r="H1587">
        <v>1.04</v>
      </c>
      <c r="I1587">
        <v>13305533</v>
      </c>
      <c r="J1587">
        <v>0</v>
      </c>
      <c r="K1587">
        <v>13305533</v>
      </c>
      <c r="L1587">
        <v>0</v>
      </c>
      <c r="M1587">
        <v>0</v>
      </c>
      <c r="N1587">
        <v>0</v>
      </c>
      <c r="O1587" t="s">
        <v>3303</v>
      </c>
      <c r="P1587">
        <v>13305533</v>
      </c>
    </row>
    <row r="1588" spans="1:16" x14ac:dyDescent="0.35">
      <c r="A1588" t="s">
        <v>4890</v>
      </c>
      <c r="B1588" t="s">
        <v>1540</v>
      </c>
      <c r="C1588" t="s">
        <v>3376</v>
      </c>
      <c r="D1588">
        <v>3798687</v>
      </c>
      <c r="E1588">
        <v>0</v>
      </c>
      <c r="F1588">
        <v>0</v>
      </c>
      <c r="G1588">
        <v>3798687</v>
      </c>
      <c r="H1588">
        <v>1.04</v>
      </c>
      <c r="I1588">
        <v>3950634</v>
      </c>
      <c r="J1588">
        <v>0</v>
      </c>
      <c r="K1588">
        <v>3950634</v>
      </c>
      <c r="L1588">
        <v>0</v>
      </c>
      <c r="M1588">
        <v>0</v>
      </c>
      <c r="N1588">
        <v>0</v>
      </c>
      <c r="O1588" t="s">
        <v>3303</v>
      </c>
      <c r="P1588">
        <v>3950634</v>
      </c>
    </row>
    <row r="1589" spans="1:16" x14ac:dyDescent="0.35">
      <c r="A1589" t="s">
        <v>4891</v>
      </c>
      <c r="B1589" t="s">
        <v>1540</v>
      </c>
      <c r="C1589" t="s">
        <v>3376</v>
      </c>
      <c r="D1589">
        <v>3578161</v>
      </c>
      <c r="E1589">
        <v>0</v>
      </c>
      <c r="F1589">
        <v>0</v>
      </c>
      <c r="G1589">
        <v>3578161</v>
      </c>
      <c r="H1589">
        <v>1.04</v>
      </c>
      <c r="I1589">
        <v>3721287</v>
      </c>
      <c r="J1589">
        <v>0</v>
      </c>
      <c r="K1589">
        <v>3721287</v>
      </c>
      <c r="L1589">
        <v>0</v>
      </c>
      <c r="M1589">
        <v>0</v>
      </c>
      <c r="N1589">
        <v>0</v>
      </c>
      <c r="O1589" t="s">
        <v>3303</v>
      </c>
      <c r="P1589">
        <v>3721287</v>
      </c>
    </row>
    <row r="1590" spans="1:16" x14ac:dyDescent="0.35">
      <c r="A1590" t="s">
        <v>4892</v>
      </c>
      <c r="B1590" t="s">
        <v>1964</v>
      </c>
      <c r="C1590" t="s">
        <v>3376</v>
      </c>
      <c r="D1590" t="s">
        <v>3303</v>
      </c>
      <c r="E1590" t="s">
        <v>3303</v>
      </c>
      <c r="F1590" t="s">
        <v>3303</v>
      </c>
      <c r="G1590" t="s">
        <v>3303</v>
      </c>
      <c r="H1590">
        <v>1.04</v>
      </c>
      <c r="I1590" t="s">
        <v>3303</v>
      </c>
      <c r="J1590" t="s">
        <v>3303</v>
      </c>
      <c r="K1590">
        <v>0</v>
      </c>
      <c r="L1590" t="s">
        <v>3303</v>
      </c>
      <c r="M1590" t="s">
        <v>3303</v>
      </c>
      <c r="N1590" t="s">
        <v>3303</v>
      </c>
      <c r="O1590" t="s">
        <v>3303</v>
      </c>
      <c r="P1590">
        <v>0</v>
      </c>
    </row>
    <row r="1591" spans="1:16" x14ac:dyDescent="0.35">
      <c r="A1591" t="s">
        <v>4893</v>
      </c>
      <c r="B1591" t="s">
        <v>677</v>
      </c>
      <c r="C1591" t="s">
        <v>3376</v>
      </c>
      <c r="D1591" t="s">
        <v>3303</v>
      </c>
      <c r="E1591" t="s">
        <v>3303</v>
      </c>
      <c r="F1591" t="s">
        <v>3303</v>
      </c>
      <c r="G1591" t="s">
        <v>3303</v>
      </c>
      <c r="H1591">
        <v>1.04</v>
      </c>
      <c r="I1591" t="s">
        <v>3303</v>
      </c>
      <c r="J1591" t="s">
        <v>3303</v>
      </c>
      <c r="K1591">
        <v>158383</v>
      </c>
      <c r="L1591" t="s">
        <v>3303</v>
      </c>
      <c r="M1591" t="s">
        <v>3303</v>
      </c>
      <c r="N1591" t="s">
        <v>3303</v>
      </c>
      <c r="O1591" t="s">
        <v>3303</v>
      </c>
      <c r="P1591">
        <v>158383</v>
      </c>
    </row>
    <row r="1592" spans="1:16" x14ac:dyDescent="0.35">
      <c r="A1592" t="s">
        <v>4894</v>
      </c>
      <c r="B1592" t="s">
        <v>3303</v>
      </c>
      <c r="C1592" t="s">
        <v>3304</v>
      </c>
      <c r="D1592">
        <v>226959</v>
      </c>
      <c r="E1592">
        <v>0</v>
      </c>
      <c r="F1592">
        <v>0</v>
      </c>
      <c r="G1592">
        <v>226959</v>
      </c>
      <c r="H1592">
        <v>1.04</v>
      </c>
      <c r="I1592">
        <v>236037</v>
      </c>
      <c r="J1592">
        <v>0</v>
      </c>
      <c r="K1592">
        <v>236037</v>
      </c>
      <c r="L1592">
        <v>0</v>
      </c>
      <c r="M1592">
        <v>0</v>
      </c>
      <c r="N1592">
        <v>0</v>
      </c>
      <c r="O1592" t="s">
        <v>3303</v>
      </c>
      <c r="P1592">
        <v>236037</v>
      </c>
    </row>
    <row r="1593" spans="1:16" x14ac:dyDescent="0.35">
      <c r="A1593" t="s">
        <v>4895</v>
      </c>
      <c r="B1593" t="s">
        <v>3303</v>
      </c>
      <c r="C1593" t="s">
        <v>3304</v>
      </c>
      <c r="D1593">
        <v>77548</v>
      </c>
      <c r="E1593">
        <v>0</v>
      </c>
      <c r="F1593">
        <v>0</v>
      </c>
      <c r="G1593">
        <v>77548</v>
      </c>
      <c r="H1593">
        <v>1.04</v>
      </c>
      <c r="I1593">
        <v>80650</v>
      </c>
      <c r="J1593">
        <v>0</v>
      </c>
      <c r="K1593">
        <v>80650</v>
      </c>
      <c r="L1593">
        <v>0</v>
      </c>
      <c r="M1593">
        <v>0</v>
      </c>
      <c r="N1593">
        <v>0</v>
      </c>
      <c r="O1593" t="s">
        <v>3303</v>
      </c>
      <c r="P1593">
        <v>80650</v>
      </c>
    </row>
    <row r="1594" spans="1:16" x14ac:dyDescent="0.35">
      <c r="A1594" t="s">
        <v>4896</v>
      </c>
      <c r="B1594" t="s">
        <v>3303</v>
      </c>
      <c r="C1594" t="s">
        <v>3304</v>
      </c>
      <c r="D1594">
        <v>496520</v>
      </c>
      <c r="E1594">
        <v>0</v>
      </c>
      <c r="F1594">
        <v>0</v>
      </c>
      <c r="G1594">
        <v>496520</v>
      </c>
      <c r="H1594">
        <v>1.04</v>
      </c>
      <c r="I1594">
        <v>516381</v>
      </c>
      <c r="J1594">
        <v>0</v>
      </c>
      <c r="K1594">
        <v>516381</v>
      </c>
      <c r="L1594">
        <v>0</v>
      </c>
      <c r="M1594">
        <v>0</v>
      </c>
      <c r="N1594">
        <v>0</v>
      </c>
      <c r="O1594" t="s">
        <v>3303</v>
      </c>
      <c r="P1594">
        <v>516381</v>
      </c>
    </row>
    <row r="1595" spans="1:16" x14ac:dyDescent="0.35">
      <c r="A1595" t="s">
        <v>4897</v>
      </c>
      <c r="B1595" t="s">
        <v>3303</v>
      </c>
      <c r="C1595" t="s">
        <v>3304</v>
      </c>
      <c r="D1595">
        <v>2222088</v>
      </c>
      <c r="E1595">
        <v>0</v>
      </c>
      <c r="F1595">
        <v>0</v>
      </c>
      <c r="G1595">
        <v>2222088</v>
      </c>
      <c r="H1595">
        <v>1.04</v>
      </c>
      <c r="I1595">
        <v>2310972</v>
      </c>
      <c r="J1595">
        <v>0</v>
      </c>
      <c r="K1595">
        <v>2310972</v>
      </c>
      <c r="L1595">
        <v>0</v>
      </c>
      <c r="M1595">
        <v>0</v>
      </c>
      <c r="N1595">
        <v>0</v>
      </c>
      <c r="O1595" t="s">
        <v>3303</v>
      </c>
      <c r="P1595">
        <v>2310972</v>
      </c>
    </row>
    <row r="1596" spans="1:16" x14ac:dyDescent="0.35">
      <c r="A1596" t="s">
        <v>4898</v>
      </c>
      <c r="B1596" t="s">
        <v>3303</v>
      </c>
      <c r="C1596" t="s">
        <v>3304</v>
      </c>
      <c r="D1596">
        <v>304310</v>
      </c>
      <c r="E1596">
        <v>0</v>
      </c>
      <c r="F1596">
        <v>0</v>
      </c>
      <c r="G1596">
        <v>304310</v>
      </c>
      <c r="H1596">
        <v>1.04</v>
      </c>
      <c r="I1596">
        <v>316482</v>
      </c>
      <c r="J1596">
        <v>0</v>
      </c>
      <c r="K1596">
        <v>316482</v>
      </c>
      <c r="L1596">
        <v>0</v>
      </c>
      <c r="M1596">
        <v>0</v>
      </c>
      <c r="N1596">
        <v>0</v>
      </c>
      <c r="O1596" t="s">
        <v>3303</v>
      </c>
      <c r="P1596">
        <v>316482</v>
      </c>
    </row>
    <row r="1597" spans="1:16" x14ac:dyDescent="0.35">
      <c r="A1597" t="s">
        <v>4899</v>
      </c>
      <c r="B1597" t="s">
        <v>3303</v>
      </c>
      <c r="C1597" t="s">
        <v>3304</v>
      </c>
      <c r="D1597">
        <v>532531</v>
      </c>
      <c r="E1597">
        <v>0</v>
      </c>
      <c r="F1597">
        <v>0</v>
      </c>
      <c r="G1597">
        <v>532531</v>
      </c>
      <c r="H1597">
        <v>1.04</v>
      </c>
      <c r="I1597">
        <v>553832</v>
      </c>
      <c r="J1597">
        <v>0</v>
      </c>
      <c r="K1597">
        <v>553832</v>
      </c>
      <c r="L1597">
        <v>0</v>
      </c>
      <c r="M1597">
        <v>0</v>
      </c>
      <c r="N1597">
        <v>0</v>
      </c>
      <c r="O1597" t="s">
        <v>3303</v>
      </c>
      <c r="P1597">
        <v>553832</v>
      </c>
    </row>
    <row r="1598" spans="1:16" x14ac:dyDescent="0.35">
      <c r="A1598" t="s">
        <v>4900</v>
      </c>
      <c r="B1598" t="s">
        <v>3303</v>
      </c>
      <c r="C1598" t="s">
        <v>3304</v>
      </c>
      <c r="D1598">
        <v>264685</v>
      </c>
      <c r="E1598">
        <v>0</v>
      </c>
      <c r="F1598">
        <v>0</v>
      </c>
      <c r="G1598">
        <v>264685</v>
      </c>
      <c r="H1598">
        <v>1.04</v>
      </c>
      <c r="I1598">
        <v>275272</v>
      </c>
      <c r="J1598">
        <v>0</v>
      </c>
      <c r="K1598">
        <v>275272</v>
      </c>
      <c r="L1598">
        <v>0</v>
      </c>
      <c r="M1598">
        <v>0</v>
      </c>
      <c r="N1598">
        <v>0</v>
      </c>
      <c r="O1598" t="s">
        <v>3303</v>
      </c>
      <c r="P1598">
        <v>275272</v>
      </c>
    </row>
    <row r="1599" spans="1:16" x14ac:dyDescent="0.35">
      <c r="A1599" t="s">
        <v>4901</v>
      </c>
      <c r="B1599" t="s">
        <v>3303</v>
      </c>
      <c r="C1599" t="s">
        <v>3304</v>
      </c>
      <c r="D1599">
        <v>6452180</v>
      </c>
      <c r="E1599">
        <v>0</v>
      </c>
      <c r="F1599">
        <v>0</v>
      </c>
      <c r="G1599">
        <v>6452180</v>
      </c>
      <c r="H1599">
        <v>1.04</v>
      </c>
      <c r="I1599">
        <v>6710267</v>
      </c>
      <c r="J1599">
        <v>0</v>
      </c>
      <c r="K1599">
        <v>6710267</v>
      </c>
      <c r="L1599">
        <v>894619</v>
      </c>
      <c r="M1599">
        <v>294579</v>
      </c>
      <c r="N1599">
        <v>947784</v>
      </c>
      <c r="O1599" t="s">
        <v>3303</v>
      </c>
      <c r="P1599">
        <v>8847249</v>
      </c>
    </row>
    <row r="1600" spans="1:16" x14ac:dyDescent="0.35">
      <c r="A1600" t="s">
        <v>4902</v>
      </c>
      <c r="B1600" t="s">
        <v>3303</v>
      </c>
      <c r="C1600" t="s">
        <v>3304</v>
      </c>
      <c r="D1600">
        <v>9776</v>
      </c>
      <c r="E1600">
        <v>0</v>
      </c>
      <c r="F1600">
        <v>0</v>
      </c>
      <c r="G1600">
        <v>9776</v>
      </c>
      <c r="H1600">
        <v>1.04</v>
      </c>
      <c r="I1600">
        <v>10167</v>
      </c>
      <c r="J1600">
        <v>0</v>
      </c>
      <c r="K1600">
        <v>10167</v>
      </c>
      <c r="L1600">
        <v>0</v>
      </c>
      <c r="M1600">
        <v>0</v>
      </c>
      <c r="N1600">
        <v>0</v>
      </c>
      <c r="O1600" t="s">
        <v>3303</v>
      </c>
      <c r="P1600">
        <v>10167</v>
      </c>
    </row>
    <row r="1601" spans="1:16" x14ac:dyDescent="0.35">
      <c r="A1601" t="s">
        <v>4903</v>
      </c>
      <c r="B1601" t="s">
        <v>3303</v>
      </c>
      <c r="C1601" t="s">
        <v>3304</v>
      </c>
      <c r="D1601">
        <v>105870</v>
      </c>
      <c r="E1601">
        <v>0</v>
      </c>
      <c r="F1601">
        <v>0</v>
      </c>
      <c r="G1601">
        <v>105870</v>
      </c>
      <c r="H1601">
        <v>1.04</v>
      </c>
      <c r="I1601">
        <v>110105</v>
      </c>
      <c r="J1601">
        <v>0</v>
      </c>
      <c r="K1601">
        <v>110105</v>
      </c>
      <c r="L1601">
        <v>0</v>
      </c>
      <c r="M1601">
        <v>0</v>
      </c>
      <c r="N1601">
        <v>0</v>
      </c>
      <c r="O1601" t="s">
        <v>3303</v>
      </c>
      <c r="P1601">
        <v>110105</v>
      </c>
    </row>
    <row r="1602" spans="1:16" x14ac:dyDescent="0.35">
      <c r="A1602" t="s">
        <v>4904</v>
      </c>
      <c r="B1602" t="s">
        <v>3303</v>
      </c>
      <c r="C1602" t="s">
        <v>3304</v>
      </c>
      <c r="D1602">
        <v>35964</v>
      </c>
      <c r="E1602">
        <v>0</v>
      </c>
      <c r="F1602">
        <v>0</v>
      </c>
      <c r="G1602">
        <v>35964</v>
      </c>
      <c r="H1602">
        <v>1.04</v>
      </c>
      <c r="I1602">
        <v>37403</v>
      </c>
      <c r="J1602">
        <v>0</v>
      </c>
      <c r="K1602">
        <v>37403</v>
      </c>
      <c r="L1602">
        <v>0</v>
      </c>
      <c r="M1602">
        <v>0</v>
      </c>
      <c r="N1602">
        <v>0</v>
      </c>
      <c r="O1602" t="s">
        <v>3303</v>
      </c>
      <c r="P1602">
        <v>37403</v>
      </c>
    </row>
    <row r="1603" spans="1:16" x14ac:dyDescent="0.35">
      <c r="A1603" t="s">
        <v>4905</v>
      </c>
      <c r="B1603" t="s">
        <v>3303</v>
      </c>
      <c r="C1603" t="s">
        <v>3304</v>
      </c>
      <c r="D1603">
        <v>46532</v>
      </c>
      <c r="E1603">
        <v>0</v>
      </c>
      <c r="F1603">
        <v>0</v>
      </c>
      <c r="G1603">
        <v>46532</v>
      </c>
      <c r="H1603">
        <v>1.04</v>
      </c>
      <c r="I1603">
        <v>48393</v>
      </c>
      <c r="J1603">
        <v>0</v>
      </c>
      <c r="K1603">
        <v>48393</v>
      </c>
      <c r="L1603">
        <v>0</v>
      </c>
      <c r="M1603">
        <v>0</v>
      </c>
      <c r="N1603">
        <v>0</v>
      </c>
      <c r="O1603" t="s">
        <v>3303</v>
      </c>
      <c r="P1603">
        <v>48393</v>
      </c>
    </row>
    <row r="1604" spans="1:16" x14ac:dyDescent="0.35">
      <c r="A1604" t="s">
        <v>4906</v>
      </c>
      <c r="B1604" t="s">
        <v>3303</v>
      </c>
      <c r="C1604" t="s">
        <v>3304</v>
      </c>
      <c r="D1604">
        <v>19638</v>
      </c>
      <c r="E1604">
        <v>0</v>
      </c>
      <c r="F1604">
        <v>0</v>
      </c>
      <c r="G1604">
        <v>19638</v>
      </c>
      <c r="H1604">
        <v>1.04</v>
      </c>
      <c r="I1604">
        <v>20424</v>
      </c>
      <c r="J1604">
        <v>0</v>
      </c>
      <c r="K1604">
        <v>20424</v>
      </c>
      <c r="L1604">
        <v>0</v>
      </c>
      <c r="M1604">
        <v>0</v>
      </c>
      <c r="N1604">
        <v>0</v>
      </c>
      <c r="O1604" t="s">
        <v>3303</v>
      </c>
      <c r="P1604">
        <v>20424</v>
      </c>
    </row>
    <row r="1605" spans="1:16" x14ac:dyDescent="0.35">
      <c r="A1605" t="s">
        <v>4907</v>
      </c>
      <c r="B1605" t="s">
        <v>3303</v>
      </c>
      <c r="C1605" t="s">
        <v>3304</v>
      </c>
      <c r="D1605">
        <v>25043</v>
      </c>
      <c r="E1605">
        <v>0</v>
      </c>
      <c r="F1605">
        <v>0</v>
      </c>
      <c r="G1605">
        <v>25043</v>
      </c>
      <c r="H1605">
        <v>1.04</v>
      </c>
      <c r="I1605">
        <v>26045</v>
      </c>
      <c r="J1605">
        <v>0</v>
      </c>
      <c r="K1605">
        <v>26045</v>
      </c>
      <c r="L1605">
        <v>0</v>
      </c>
      <c r="M1605">
        <v>0</v>
      </c>
      <c r="N1605">
        <v>0</v>
      </c>
      <c r="O1605" t="s">
        <v>3303</v>
      </c>
      <c r="P1605">
        <v>26045</v>
      </c>
    </row>
    <row r="1606" spans="1:16" x14ac:dyDescent="0.35">
      <c r="A1606" t="s">
        <v>4908</v>
      </c>
      <c r="B1606" t="s">
        <v>3303</v>
      </c>
      <c r="C1606" t="s">
        <v>3304</v>
      </c>
      <c r="D1606">
        <v>30501</v>
      </c>
      <c r="E1606">
        <v>0</v>
      </c>
      <c r="F1606">
        <v>0</v>
      </c>
      <c r="G1606">
        <v>30501</v>
      </c>
      <c r="H1606">
        <v>1.04</v>
      </c>
      <c r="I1606">
        <v>31721</v>
      </c>
      <c r="J1606">
        <v>0</v>
      </c>
      <c r="K1606">
        <v>31721</v>
      </c>
      <c r="L1606">
        <v>0</v>
      </c>
      <c r="M1606">
        <v>0</v>
      </c>
      <c r="N1606">
        <v>0</v>
      </c>
      <c r="O1606" t="s">
        <v>3303</v>
      </c>
      <c r="P1606">
        <v>31721</v>
      </c>
    </row>
    <row r="1607" spans="1:16" x14ac:dyDescent="0.35">
      <c r="A1607" t="s">
        <v>4909</v>
      </c>
      <c r="B1607" t="s">
        <v>3303</v>
      </c>
      <c r="C1607" t="s">
        <v>3304</v>
      </c>
      <c r="D1607">
        <v>14884</v>
      </c>
      <c r="E1607">
        <v>0</v>
      </c>
      <c r="F1607">
        <v>0</v>
      </c>
      <c r="G1607">
        <v>14884</v>
      </c>
      <c r="H1607">
        <v>1.04</v>
      </c>
      <c r="I1607">
        <v>15479</v>
      </c>
      <c r="J1607">
        <v>0</v>
      </c>
      <c r="K1607">
        <v>15479</v>
      </c>
      <c r="L1607">
        <v>0</v>
      </c>
      <c r="M1607">
        <v>0</v>
      </c>
      <c r="N1607">
        <v>0</v>
      </c>
      <c r="O1607" t="s">
        <v>3303</v>
      </c>
      <c r="P1607">
        <v>15479</v>
      </c>
    </row>
    <row r="1608" spans="1:16" x14ac:dyDescent="0.35">
      <c r="A1608" t="s">
        <v>4910</v>
      </c>
      <c r="B1608" t="s">
        <v>3303</v>
      </c>
      <c r="C1608" t="s">
        <v>3304</v>
      </c>
      <c r="D1608">
        <v>19360</v>
      </c>
      <c r="E1608">
        <v>0</v>
      </c>
      <c r="F1608">
        <v>0</v>
      </c>
      <c r="G1608">
        <v>19360</v>
      </c>
      <c r="H1608">
        <v>1.04</v>
      </c>
      <c r="I1608">
        <v>20134</v>
      </c>
      <c r="J1608">
        <v>0</v>
      </c>
      <c r="K1608">
        <v>20134</v>
      </c>
      <c r="L1608">
        <v>0</v>
      </c>
      <c r="M1608">
        <v>0</v>
      </c>
      <c r="N1608">
        <v>0</v>
      </c>
      <c r="O1608" t="s">
        <v>3303</v>
      </c>
      <c r="P1608">
        <v>20134</v>
      </c>
    </row>
    <row r="1609" spans="1:16" x14ac:dyDescent="0.35">
      <c r="A1609" t="s">
        <v>4911</v>
      </c>
      <c r="B1609" t="s">
        <v>3303</v>
      </c>
      <c r="C1609" t="s">
        <v>3304</v>
      </c>
      <c r="D1609">
        <v>23022</v>
      </c>
      <c r="E1609">
        <v>0</v>
      </c>
      <c r="F1609">
        <v>0</v>
      </c>
      <c r="G1609">
        <v>23022</v>
      </c>
      <c r="H1609">
        <v>1.04</v>
      </c>
      <c r="I1609">
        <v>23943</v>
      </c>
      <c r="J1609">
        <v>0</v>
      </c>
      <c r="K1609">
        <v>23943</v>
      </c>
      <c r="L1609">
        <v>0</v>
      </c>
      <c r="M1609">
        <v>0</v>
      </c>
      <c r="N1609">
        <v>0</v>
      </c>
      <c r="O1609" t="s">
        <v>3303</v>
      </c>
      <c r="P1609">
        <v>23943</v>
      </c>
    </row>
    <row r="1610" spans="1:16" x14ac:dyDescent="0.35">
      <c r="A1610" t="s">
        <v>4912</v>
      </c>
      <c r="B1610" t="s">
        <v>3303</v>
      </c>
      <c r="C1610" t="s">
        <v>3304</v>
      </c>
      <c r="D1610">
        <v>77486</v>
      </c>
      <c r="E1610">
        <v>0</v>
      </c>
      <c r="F1610">
        <v>0</v>
      </c>
      <c r="G1610">
        <v>77486</v>
      </c>
      <c r="H1610">
        <v>1.04</v>
      </c>
      <c r="I1610">
        <v>80585</v>
      </c>
      <c r="J1610">
        <v>0</v>
      </c>
      <c r="K1610">
        <v>80585</v>
      </c>
      <c r="L1610">
        <v>0</v>
      </c>
      <c r="M1610">
        <v>0</v>
      </c>
      <c r="N1610">
        <v>0</v>
      </c>
      <c r="O1610" t="s">
        <v>3303</v>
      </c>
      <c r="P1610">
        <v>80585</v>
      </c>
    </row>
    <row r="1611" spans="1:16" x14ac:dyDescent="0.35">
      <c r="A1611" t="s">
        <v>4913</v>
      </c>
      <c r="B1611" t="s">
        <v>3303</v>
      </c>
      <c r="C1611" t="s">
        <v>3304</v>
      </c>
      <c r="D1611">
        <v>50727</v>
      </c>
      <c r="E1611">
        <v>0</v>
      </c>
      <c r="F1611">
        <v>0</v>
      </c>
      <c r="G1611">
        <v>50727</v>
      </c>
      <c r="H1611">
        <v>1.04</v>
      </c>
      <c r="I1611">
        <v>52756</v>
      </c>
      <c r="J1611">
        <v>0</v>
      </c>
      <c r="K1611">
        <v>52756</v>
      </c>
      <c r="L1611">
        <v>0</v>
      </c>
      <c r="M1611">
        <v>0</v>
      </c>
      <c r="N1611">
        <v>0</v>
      </c>
      <c r="O1611" t="s">
        <v>3303</v>
      </c>
      <c r="P1611">
        <v>52756</v>
      </c>
    </row>
    <row r="1612" spans="1:16" x14ac:dyDescent="0.35">
      <c r="A1612" t="s">
        <v>4914</v>
      </c>
      <c r="B1612" t="s">
        <v>3303</v>
      </c>
      <c r="C1612" t="s">
        <v>3304</v>
      </c>
      <c r="D1612">
        <v>69126</v>
      </c>
      <c r="E1612">
        <v>84048</v>
      </c>
      <c r="F1612">
        <v>0</v>
      </c>
      <c r="G1612">
        <v>153174</v>
      </c>
      <c r="H1612">
        <v>1.04</v>
      </c>
      <c r="I1612">
        <v>159301</v>
      </c>
      <c r="J1612">
        <v>0</v>
      </c>
      <c r="K1612">
        <v>159301</v>
      </c>
      <c r="L1612">
        <v>0</v>
      </c>
      <c r="M1612">
        <v>0</v>
      </c>
      <c r="N1612">
        <v>0</v>
      </c>
      <c r="O1612" t="s">
        <v>3303</v>
      </c>
      <c r="P1612">
        <v>159301</v>
      </c>
    </row>
    <row r="1613" spans="1:16" x14ac:dyDescent="0.35">
      <c r="A1613" t="s">
        <v>4915</v>
      </c>
      <c r="B1613" t="s">
        <v>3303</v>
      </c>
      <c r="C1613" t="s">
        <v>3304</v>
      </c>
      <c r="D1613">
        <v>9445</v>
      </c>
      <c r="E1613">
        <v>0</v>
      </c>
      <c r="F1613">
        <v>0</v>
      </c>
      <c r="G1613">
        <v>9445</v>
      </c>
      <c r="H1613">
        <v>1.04</v>
      </c>
      <c r="I1613">
        <v>9823</v>
      </c>
      <c r="J1613">
        <v>0</v>
      </c>
      <c r="K1613">
        <v>9823</v>
      </c>
      <c r="L1613">
        <v>0</v>
      </c>
      <c r="M1613">
        <v>0</v>
      </c>
      <c r="N1613">
        <v>0</v>
      </c>
      <c r="O1613" t="s">
        <v>3303</v>
      </c>
      <c r="P1613">
        <v>9823</v>
      </c>
    </row>
    <row r="1614" spans="1:16" x14ac:dyDescent="0.35">
      <c r="A1614" t="s">
        <v>4916</v>
      </c>
      <c r="B1614" t="s">
        <v>3303</v>
      </c>
      <c r="C1614" t="s">
        <v>3304</v>
      </c>
      <c r="D1614">
        <v>78654</v>
      </c>
      <c r="E1614">
        <v>0</v>
      </c>
      <c r="F1614">
        <v>0</v>
      </c>
      <c r="G1614">
        <v>78654</v>
      </c>
      <c r="H1614">
        <v>1.04</v>
      </c>
      <c r="I1614">
        <v>81800</v>
      </c>
      <c r="J1614">
        <v>0</v>
      </c>
      <c r="K1614">
        <v>81800</v>
      </c>
      <c r="L1614">
        <v>0</v>
      </c>
      <c r="M1614">
        <v>0</v>
      </c>
      <c r="N1614">
        <v>0</v>
      </c>
      <c r="O1614" t="s">
        <v>3303</v>
      </c>
      <c r="P1614">
        <v>81800</v>
      </c>
    </row>
    <row r="1615" spans="1:16" x14ac:dyDescent="0.35">
      <c r="A1615" t="s">
        <v>4917</v>
      </c>
      <c r="B1615" t="s">
        <v>3303</v>
      </c>
      <c r="C1615" t="s">
        <v>3304</v>
      </c>
      <c r="D1615">
        <v>11498</v>
      </c>
      <c r="E1615">
        <v>0</v>
      </c>
      <c r="F1615">
        <v>0</v>
      </c>
      <c r="G1615">
        <v>11498</v>
      </c>
      <c r="H1615">
        <v>1.04</v>
      </c>
      <c r="I1615">
        <v>11958</v>
      </c>
      <c r="J1615">
        <v>0</v>
      </c>
      <c r="K1615">
        <v>11958</v>
      </c>
      <c r="L1615">
        <v>0</v>
      </c>
      <c r="M1615">
        <v>0</v>
      </c>
      <c r="N1615">
        <v>0</v>
      </c>
      <c r="O1615" t="s">
        <v>3303</v>
      </c>
      <c r="P1615">
        <v>11958</v>
      </c>
    </row>
    <row r="1616" spans="1:16" x14ac:dyDescent="0.35">
      <c r="A1616" t="s">
        <v>4918</v>
      </c>
      <c r="B1616" t="s">
        <v>3303</v>
      </c>
      <c r="C1616" t="s">
        <v>3304</v>
      </c>
      <c r="D1616">
        <v>126725</v>
      </c>
      <c r="E1616">
        <v>0</v>
      </c>
      <c r="F1616">
        <v>0</v>
      </c>
      <c r="G1616">
        <v>126725</v>
      </c>
      <c r="H1616">
        <v>1.04</v>
      </c>
      <c r="I1616">
        <v>131794</v>
      </c>
      <c r="J1616">
        <v>0</v>
      </c>
      <c r="K1616">
        <v>131794</v>
      </c>
      <c r="L1616">
        <v>0</v>
      </c>
      <c r="M1616">
        <v>0</v>
      </c>
      <c r="N1616">
        <v>0</v>
      </c>
      <c r="O1616" t="s">
        <v>3303</v>
      </c>
      <c r="P1616">
        <v>131794</v>
      </c>
    </row>
    <row r="1617" spans="1:16" x14ac:dyDescent="0.35">
      <c r="A1617" t="s">
        <v>4919</v>
      </c>
      <c r="B1617" t="s">
        <v>3303</v>
      </c>
      <c r="C1617" t="s">
        <v>3304</v>
      </c>
      <c r="D1617">
        <v>43412</v>
      </c>
      <c r="E1617">
        <v>0</v>
      </c>
      <c r="F1617">
        <v>0</v>
      </c>
      <c r="G1617">
        <v>43412</v>
      </c>
      <c r="H1617">
        <v>1.04</v>
      </c>
      <c r="I1617">
        <v>45148</v>
      </c>
      <c r="J1617">
        <v>0</v>
      </c>
      <c r="K1617">
        <v>45148</v>
      </c>
      <c r="L1617">
        <v>0</v>
      </c>
      <c r="M1617">
        <v>0</v>
      </c>
      <c r="N1617">
        <v>0</v>
      </c>
      <c r="O1617" t="s">
        <v>3303</v>
      </c>
      <c r="P1617">
        <v>45148</v>
      </c>
    </row>
    <row r="1618" spans="1:16" x14ac:dyDescent="0.35">
      <c r="A1618" t="s">
        <v>4920</v>
      </c>
      <c r="B1618" t="s">
        <v>3303</v>
      </c>
      <c r="C1618" t="s">
        <v>3304</v>
      </c>
      <c r="D1618">
        <v>13752</v>
      </c>
      <c r="E1618">
        <v>0</v>
      </c>
      <c r="F1618">
        <v>0</v>
      </c>
      <c r="G1618">
        <v>13752</v>
      </c>
      <c r="H1618">
        <v>1.04</v>
      </c>
      <c r="I1618">
        <v>14302</v>
      </c>
      <c r="J1618">
        <v>0</v>
      </c>
      <c r="K1618">
        <v>14302</v>
      </c>
      <c r="L1618">
        <v>0</v>
      </c>
      <c r="M1618">
        <v>0</v>
      </c>
      <c r="N1618">
        <v>0</v>
      </c>
      <c r="O1618" t="s">
        <v>3303</v>
      </c>
      <c r="P1618">
        <v>14302</v>
      </c>
    </row>
    <row r="1619" spans="1:16" x14ac:dyDescent="0.35">
      <c r="A1619" t="s">
        <v>4921</v>
      </c>
      <c r="B1619" t="s">
        <v>3303</v>
      </c>
      <c r="C1619" t="s">
        <v>3304</v>
      </c>
      <c r="D1619">
        <v>17782</v>
      </c>
      <c r="E1619">
        <v>0</v>
      </c>
      <c r="F1619">
        <v>0</v>
      </c>
      <c r="G1619">
        <v>17782</v>
      </c>
      <c r="H1619">
        <v>1.04</v>
      </c>
      <c r="I1619">
        <v>18493</v>
      </c>
      <c r="J1619">
        <v>0</v>
      </c>
      <c r="K1619">
        <v>18493</v>
      </c>
      <c r="L1619">
        <v>0</v>
      </c>
      <c r="M1619">
        <v>0</v>
      </c>
      <c r="N1619">
        <v>0</v>
      </c>
      <c r="O1619" t="s">
        <v>3303</v>
      </c>
      <c r="P1619">
        <v>18493</v>
      </c>
    </row>
    <row r="1620" spans="1:16" x14ac:dyDescent="0.35">
      <c r="A1620" t="s">
        <v>4922</v>
      </c>
      <c r="B1620" t="s">
        <v>3303</v>
      </c>
      <c r="C1620" t="s">
        <v>3304</v>
      </c>
      <c r="D1620">
        <v>20753</v>
      </c>
      <c r="E1620">
        <v>399666</v>
      </c>
      <c r="F1620">
        <v>0</v>
      </c>
      <c r="G1620">
        <v>420419</v>
      </c>
      <c r="H1620">
        <v>1.04</v>
      </c>
      <c r="I1620">
        <v>437236</v>
      </c>
      <c r="J1620">
        <v>0</v>
      </c>
      <c r="K1620">
        <v>437236</v>
      </c>
      <c r="L1620">
        <v>0</v>
      </c>
      <c r="M1620">
        <v>0</v>
      </c>
      <c r="N1620">
        <v>0</v>
      </c>
      <c r="O1620" t="s">
        <v>3303</v>
      </c>
      <c r="P1620">
        <v>437236</v>
      </c>
    </row>
    <row r="1621" spans="1:16" x14ac:dyDescent="0.35">
      <c r="A1621" t="s">
        <v>4923</v>
      </c>
      <c r="B1621" t="s">
        <v>3303</v>
      </c>
      <c r="C1621" t="s">
        <v>3304</v>
      </c>
      <c r="D1621">
        <v>14692</v>
      </c>
      <c r="E1621">
        <v>0</v>
      </c>
      <c r="F1621">
        <v>0</v>
      </c>
      <c r="G1621">
        <v>14692</v>
      </c>
      <c r="H1621">
        <v>1.04</v>
      </c>
      <c r="I1621">
        <v>15280</v>
      </c>
      <c r="J1621">
        <v>0</v>
      </c>
      <c r="K1621">
        <v>15280</v>
      </c>
      <c r="L1621">
        <v>0</v>
      </c>
      <c r="M1621">
        <v>0</v>
      </c>
      <c r="N1621">
        <v>0</v>
      </c>
      <c r="O1621" t="s">
        <v>3303</v>
      </c>
      <c r="P1621">
        <v>15280</v>
      </c>
    </row>
    <row r="1622" spans="1:16" x14ac:dyDescent="0.35">
      <c r="A1622" t="s">
        <v>4924</v>
      </c>
      <c r="B1622" t="s">
        <v>3303</v>
      </c>
      <c r="C1622" t="s">
        <v>3304</v>
      </c>
      <c r="D1622">
        <v>1491112</v>
      </c>
      <c r="E1622">
        <v>0</v>
      </c>
      <c r="F1622">
        <v>0</v>
      </c>
      <c r="G1622">
        <v>1491112</v>
      </c>
      <c r="H1622">
        <v>1.04</v>
      </c>
      <c r="I1622">
        <v>1550756</v>
      </c>
      <c r="J1622">
        <v>0</v>
      </c>
      <c r="K1622">
        <v>1550756</v>
      </c>
      <c r="L1622">
        <v>45221</v>
      </c>
      <c r="M1622">
        <v>0</v>
      </c>
      <c r="N1622">
        <v>0</v>
      </c>
      <c r="O1622" t="s">
        <v>3303</v>
      </c>
      <c r="P1622">
        <v>1595977</v>
      </c>
    </row>
    <row r="1623" spans="1:16" x14ac:dyDescent="0.35">
      <c r="A1623" t="s">
        <v>4925</v>
      </c>
      <c r="B1623" t="s">
        <v>3303</v>
      </c>
      <c r="C1623" t="s">
        <v>3304</v>
      </c>
      <c r="D1623">
        <v>1192208</v>
      </c>
      <c r="E1623">
        <v>0</v>
      </c>
      <c r="F1623">
        <v>0</v>
      </c>
      <c r="G1623">
        <v>1192208</v>
      </c>
      <c r="H1623">
        <v>1.04</v>
      </c>
      <c r="I1623">
        <v>1239896</v>
      </c>
      <c r="J1623">
        <v>0</v>
      </c>
      <c r="K1623">
        <v>1239896</v>
      </c>
      <c r="L1623">
        <v>52423</v>
      </c>
      <c r="M1623">
        <v>0</v>
      </c>
      <c r="N1623">
        <v>0</v>
      </c>
      <c r="O1623" t="s">
        <v>3303</v>
      </c>
      <c r="P1623">
        <v>1292319</v>
      </c>
    </row>
    <row r="1624" spans="1:16" x14ac:dyDescent="0.35">
      <c r="A1624" t="s">
        <v>4926</v>
      </c>
      <c r="B1624" t="s">
        <v>3303</v>
      </c>
      <c r="C1624" t="s">
        <v>3304</v>
      </c>
      <c r="D1624">
        <v>1178611</v>
      </c>
      <c r="E1624">
        <v>0</v>
      </c>
      <c r="F1624">
        <v>0</v>
      </c>
      <c r="G1624">
        <v>1178611</v>
      </c>
      <c r="H1624">
        <v>1.04</v>
      </c>
      <c r="I1624">
        <v>1225755</v>
      </c>
      <c r="J1624">
        <v>0</v>
      </c>
      <c r="K1624">
        <v>1225755</v>
      </c>
      <c r="L1624">
        <v>39191</v>
      </c>
      <c r="M1624">
        <v>0</v>
      </c>
      <c r="N1624">
        <v>0</v>
      </c>
      <c r="O1624" t="s">
        <v>3303</v>
      </c>
      <c r="P1624">
        <v>1264946</v>
      </c>
    </row>
    <row r="1625" spans="1:16" x14ac:dyDescent="0.35">
      <c r="A1625" t="s">
        <v>4927</v>
      </c>
      <c r="B1625" t="s">
        <v>1596</v>
      </c>
      <c r="C1625" t="s">
        <v>3376</v>
      </c>
      <c r="D1625">
        <v>321259</v>
      </c>
      <c r="E1625">
        <v>0</v>
      </c>
      <c r="F1625">
        <v>0</v>
      </c>
      <c r="G1625">
        <v>321259</v>
      </c>
      <c r="H1625">
        <v>1.04</v>
      </c>
      <c r="I1625">
        <v>334110</v>
      </c>
      <c r="J1625">
        <v>0</v>
      </c>
      <c r="K1625">
        <v>200506</v>
      </c>
      <c r="L1625">
        <v>0</v>
      </c>
      <c r="M1625">
        <v>0</v>
      </c>
      <c r="N1625">
        <v>0</v>
      </c>
      <c r="O1625" t="s">
        <v>3303</v>
      </c>
      <c r="P1625">
        <v>200506</v>
      </c>
    </row>
    <row r="1626" spans="1:16" x14ac:dyDescent="0.35">
      <c r="A1626" t="s">
        <v>4928</v>
      </c>
      <c r="B1626" t="s">
        <v>2711</v>
      </c>
      <c r="C1626" t="s">
        <v>3376</v>
      </c>
      <c r="D1626" t="s">
        <v>3303</v>
      </c>
      <c r="E1626" t="s">
        <v>3303</v>
      </c>
      <c r="F1626" t="s">
        <v>3303</v>
      </c>
      <c r="G1626" t="s">
        <v>3303</v>
      </c>
      <c r="H1626">
        <v>1.04</v>
      </c>
      <c r="I1626" t="s">
        <v>3303</v>
      </c>
      <c r="J1626" t="s">
        <v>3303</v>
      </c>
      <c r="K1626">
        <v>0</v>
      </c>
      <c r="L1626" t="s">
        <v>3303</v>
      </c>
      <c r="M1626" t="s">
        <v>3303</v>
      </c>
      <c r="N1626" t="s">
        <v>3303</v>
      </c>
      <c r="O1626" t="s">
        <v>3303</v>
      </c>
      <c r="P1626">
        <v>0</v>
      </c>
    </row>
    <row r="1627" spans="1:16" x14ac:dyDescent="0.35">
      <c r="A1627" t="s">
        <v>4929</v>
      </c>
      <c r="B1627" t="s">
        <v>3303</v>
      </c>
      <c r="C1627" t="s">
        <v>3304</v>
      </c>
      <c r="D1627">
        <v>5817467</v>
      </c>
      <c r="E1627">
        <v>0</v>
      </c>
      <c r="F1627">
        <v>0</v>
      </c>
      <c r="G1627">
        <v>5817467</v>
      </c>
      <c r="H1627">
        <v>1.04</v>
      </c>
      <c r="I1627">
        <v>6050166</v>
      </c>
      <c r="J1627">
        <v>0</v>
      </c>
      <c r="K1627">
        <v>6050166</v>
      </c>
      <c r="L1627">
        <v>0</v>
      </c>
      <c r="M1627">
        <v>0</v>
      </c>
      <c r="N1627">
        <v>0</v>
      </c>
      <c r="O1627" t="s">
        <v>3303</v>
      </c>
      <c r="P1627">
        <v>6050166</v>
      </c>
    </row>
    <row r="1628" spans="1:16" x14ac:dyDescent="0.35">
      <c r="A1628" t="s">
        <v>4930</v>
      </c>
      <c r="B1628" t="s">
        <v>1596</v>
      </c>
      <c r="C1628" t="s">
        <v>3376</v>
      </c>
      <c r="D1628">
        <v>4916820</v>
      </c>
      <c r="E1628">
        <v>0</v>
      </c>
      <c r="F1628">
        <v>0</v>
      </c>
      <c r="G1628">
        <v>4916820</v>
      </c>
      <c r="H1628">
        <v>1.04</v>
      </c>
      <c r="I1628">
        <v>5113493</v>
      </c>
      <c r="J1628">
        <v>0</v>
      </c>
      <c r="K1628">
        <v>5113493</v>
      </c>
      <c r="L1628">
        <v>0</v>
      </c>
      <c r="M1628">
        <v>0</v>
      </c>
      <c r="N1628">
        <v>0</v>
      </c>
      <c r="O1628" t="s">
        <v>3303</v>
      </c>
      <c r="P1628">
        <v>5113493</v>
      </c>
    </row>
    <row r="1629" spans="1:16" x14ac:dyDescent="0.35">
      <c r="A1629" t="s">
        <v>4931</v>
      </c>
      <c r="B1629" t="s">
        <v>3303</v>
      </c>
      <c r="C1629" t="s">
        <v>3304</v>
      </c>
      <c r="D1629">
        <v>810430</v>
      </c>
      <c r="E1629">
        <v>0</v>
      </c>
      <c r="F1629">
        <v>0</v>
      </c>
      <c r="G1629">
        <v>810430</v>
      </c>
      <c r="H1629">
        <v>1.04</v>
      </c>
      <c r="I1629">
        <v>842847</v>
      </c>
      <c r="J1629">
        <v>0</v>
      </c>
      <c r="K1629">
        <v>842847</v>
      </c>
      <c r="L1629">
        <v>0</v>
      </c>
      <c r="M1629">
        <v>0</v>
      </c>
      <c r="N1629">
        <v>0</v>
      </c>
      <c r="O1629" t="s">
        <v>3303</v>
      </c>
      <c r="P1629">
        <v>842847</v>
      </c>
    </row>
    <row r="1630" spans="1:16" x14ac:dyDescent="0.35">
      <c r="A1630" t="s">
        <v>4932</v>
      </c>
      <c r="B1630" t="s">
        <v>2711</v>
      </c>
      <c r="C1630" t="s">
        <v>3376</v>
      </c>
      <c r="D1630" t="s">
        <v>3303</v>
      </c>
      <c r="E1630" t="s">
        <v>3303</v>
      </c>
      <c r="F1630" t="s">
        <v>3303</v>
      </c>
      <c r="G1630" t="s">
        <v>3303</v>
      </c>
      <c r="H1630">
        <v>1.04</v>
      </c>
      <c r="I1630" t="s">
        <v>3303</v>
      </c>
      <c r="J1630" t="s">
        <v>3303</v>
      </c>
      <c r="K1630">
        <v>328617</v>
      </c>
      <c r="L1630" t="s">
        <v>3303</v>
      </c>
      <c r="M1630" t="s">
        <v>3303</v>
      </c>
      <c r="N1630" t="s">
        <v>3303</v>
      </c>
      <c r="O1630" t="s">
        <v>3303</v>
      </c>
      <c r="P1630">
        <v>328617</v>
      </c>
    </row>
    <row r="1631" spans="1:16" x14ac:dyDescent="0.35">
      <c r="A1631" t="s">
        <v>4933</v>
      </c>
      <c r="B1631" t="s">
        <v>3303</v>
      </c>
      <c r="C1631" t="s">
        <v>3304</v>
      </c>
      <c r="D1631">
        <v>161060496</v>
      </c>
      <c r="E1631">
        <v>0</v>
      </c>
      <c r="F1631">
        <v>0</v>
      </c>
      <c r="G1631">
        <v>161060496</v>
      </c>
      <c r="H1631">
        <v>1.04</v>
      </c>
      <c r="I1631">
        <v>167502916</v>
      </c>
      <c r="J1631">
        <v>0</v>
      </c>
      <c r="K1631">
        <v>167502916</v>
      </c>
      <c r="L1631">
        <v>9220147</v>
      </c>
      <c r="M1631">
        <v>3549414</v>
      </c>
      <c r="N1631">
        <v>9850625</v>
      </c>
      <c r="O1631" t="s">
        <v>3303</v>
      </c>
      <c r="P1631">
        <v>190123102</v>
      </c>
    </row>
    <row r="1632" spans="1:16" x14ac:dyDescent="0.35">
      <c r="A1632" t="s">
        <v>4934</v>
      </c>
      <c r="B1632" t="s">
        <v>3303</v>
      </c>
      <c r="C1632" t="s">
        <v>3304</v>
      </c>
      <c r="D1632">
        <v>8054879</v>
      </c>
      <c r="E1632">
        <v>0</v>
      </c>
      <c r="F1632">
        <v>0</v>
      </c>
      <c r="G1632">
        <v>8054879</v>
      </c>
      <c r="H1632">
        <v>1.04</v>
      </c>
      <c r="I1632">
        <v>8377074</v>
      </c>
      <c r="J1632">
        <v>0</v>
      </c>
      <c r="K1632">
        <v>8377074</v>
      </c>
      <c r="L1632">
        <v>0</v>
      </c>
      <c r="M1632">
        <v>0</v>
      </c>
      <c r="N1632">
        <v>0</v>
      </c>
      <c r="O1632" t="s">
        <v>3303</v>
      </c>
      <c r="P1632">
        <v>8377074</v>
      </c>
    </row>
    <row r="1633" spans="1:16" x14ac:dyDescent="0.35">
      <c r="A1633" t="s">
        <v>4935</v>
      </c>
      <c r="B1633" t="s">
        <v>3303</v>
      </c>
      <c r="C1633" t="s">
        <v>3304</v>
      </c>
      <c r="D1633">
        <v>9812648</v>
      </c>
      <c r="E1633">
        <v>0</v>
      </c>
      <c r="F1633">
        <v>0</v>
      </c>
      <c r="G1633">
        <v>9812648</v>
      </c>
      <c r="H1633">
        <v>1.04</v>
      </c>
      <c r="I1633">
        <v>10205154</v>
      </c>
      <c r="J1633">
        <v>0</v>
      </c>
      <c r="K1633">
        <v>10205154</v>
      </c>
      <c r="L1633">
        <v>0</v>
      </c>
      <c r="M1633">
        <v>0</v>
      </c>
      <c r="N1633">
        <v>0</v>
      </c>
      <c r="O1633" t="s">
        <v>3303</v>
      </c>
      <c r="P1633">
        <v>10205154</v>
      </c>
    </row>
    <row r="1634" spans="1:16" x14ac:dyDescent="0.35">
      <c r="A1634" t="s">
        <v>4936</v>
      </c>
      <c r="B1634" t="s">
        <v>3303</v>
      </c>
      <c r="C1634" t="s">
        <v>3304</v>
      </c>
      <c r="D1634">
        <v>3718126</v>
      </c>
      <c r="E1634">
        <v>0</v>
      </c>
      <c r="F1634">
        <v>0</v>
      </c>
      <c r="G1634">
        <v>3718126</v>
      </c>
      <c r="H1634">
        <v>1.04</v>
      </c>
      <c r="I1634">
        <v>3866851</v>
      </c>
      <c r="J1634">
        <v>0</v>
      </c>
      <c r="K1634">
        <v>3866851</v>
      </c>
      <c r="L1634">
        <v>0</v>
      </c>
      <c r="M1634">
        <v>0</v>
      </c>
      <c r="N1634">
        <v>0</v>
      </c>
      <c r="O1634" t="s">
        <v>3303</v>
      </c>
      <c r="P1634">
        <v>3866851</v>
      </c>
    </row>
    <row r="1635" spans="1:16" x14ac:dyDescent="0.35">
      <c r="A1635" t="s">
        <v>4937</v>
      </c>
      <c r="B1635" t="s">
        <v>3303</v>
      </c>
      <c r="C1635" t="s">
        <v>3304</v>
      </c>
      <c r="D1635">
        <v>231197</v>
      </c>
      <c r="E1635">
        <v>0</v>
      </c>
      <c r="F1635">
        <v>0</v>
      </c>
      <c r="G1635">
        <v>231197</v>
      </c>
      <c r="H1635">
        <v>1.04</v>
      </c>
      <c r="I1635">
        <v>240445</v>
      </c>
      <c r="J1635">
        <v>0</v>
      </c>
      <c r="K1635">
        <v>240445</v>
      </c>
      <c r="L1635">
        <v>0</v>
      </c>
      <c r="M1635">
        <v>0</v>
      </c>
      <c r="N1635">
        <v>0</v>
      </c>
      <c r="O1635" t="s">
        <v>3303</v>
      </c>
      <c r="P1635">
        <v>240445</v>
      </c>
    </row>
    <row r="1636" spans="1:16" x14ac:dyDescent="0.35">
      <c r="A1636" t="s">
        <v>4938</v>
      </c>
      <c r="B1636" t="s">
        <v>3303</v>
      </c>
      <c r="C1636" t="s">
        <v>3304</v>
      </c>
      <c r="D1636">
        <v>664583</v>
      </c>
      <c r="E1636">
        <v>0</v>
      </c>
      <c r="F1636">
        <v>0</v>
      </c>
      <c r="G1636">
        <v>664583</v>
      </c>
      <c r="H1636">
        <v>1.04</v>
      </c>
      <c r="I1636">
        <v>691166</v>
      </c>
      <c r="J1636">
        <v>0</v>
      </c>
      <c r="K1636">
        <v>691166</v>
      </c>
      <c r="L1636">
        <v>0</v>
      </c>
      <c r="M1636">
        <v>0</v>
      </c>
      <c r="N1636">
        <v>0</v>
      </c>
      <c r="O1636" t="s">
        <v>3303</v>
      </c>
      <c r="P1636">
        <v>691166</v>
      </c>
    </row>
    <row r="1637" spans="1:16" x14ac:dyDescent="0.35">
      <c r="A1637" t="s">
        <v>4939</v>
      </c>
      <c r="B1637" t="s">
        <v>3303</v>
      </c>
      <c r="C1637" t="s">
        <v>3304</v>
      </c>
      <c r="D1637">
        <v>469418</v>
      </c>
      <c r="E1637">
        <v>0</v>
      </c>
      <c r="F1637">
        <v>0</v>
      </c>
      <c r="G1637">
        <v>469418</v>
      </c>
      <c r="H1637">
        <v>1.04</v>
      </c>
      <c r="I1637">
        <v>488195</v>
      </c>
      <c r="J1637">
        <v>0</v>
      </c>
      <c r="K1637">
        <v>488195</v>
      </c>
      <c r="L1637">
        <v>0</v>
      </c>
      <c r="M1637">
        <v>0</v>
      </c>
      <c r="N1637">
        <v>0</v>
      </c>
      <c r="O1637" t="s">
        <v>3303</v>
      </c>
      <c r="P1637">
        <v>488195</v>
      </c>
    </row>
    <row r="1638" spans="1:16" x14ac:dyDescent="0.35">
      <c r="A1638" t="s">
        <v>4940</v>
      </c>
      <c r="B1638" t="s">
        <v>3303</v>
      </c>
      <c r="C1638" t="s">
        <v>3304</v>
      </c>
      <c r="D1638">
        <v>347436</v>
      </c>
      <c r="E1638">
        <v>0</v>
      </c>
      <c r="F1638">
        <v>0</v>
      </c>
      <c r="G1638">
        <v>347436</v>
      </c>
      <c r="H1638">
        <v>1.04</v>
      </c>
      <c r="I1638">
        <v>361333</v>
      </c>
      <c r="J1638">
        <v>0</v>
      </c>
      <c r="K1638">
        <v>361333</v>
      </c>
      <c r="L1638">
        <v>0</v>
      </c>
      <c r="M1638">
        <v>0</v>
      </c>
      <c r="N1638">
        <v>0</v>
      </c>
      <c r="O1638" t="s">
        <v>3303</v>
      </c>
      <c r="P1638">
        <v>361333</v>
      </c>
    </row>
    <row r="1639" spans="1:16" x14ac:dyDescent="0.35">
      <c r="A1639" t="s">
        <v>4941</v>
      </c>
      <c r="B1639" t="s">
        <v>3303</v>
      </c>
      <c r="C1639" t="s">
        <v>3304</v>
      </c>
      <c r="D1639">
        <v>116555</v>
      </c>
      <c r="E1639">
        <v>0</v>
      </c>
      <c r="F1639">
        <v>0</v>
      </c>
      <c r="G1639">
        <v>116555</v>
      </c>
      <c r="H1639">
        <v>1.04</v>
      </c>
      <c r="I1639">
        <v>121217</v>
      </c>
      <c r="J1639">
        <v>0</v>
      </c>
      <c r="K1639">
        <v>121217</v>
      </c>
      <c r="L1639">
        <v>0</v>
      </c>
      <c r="M1639">
        <v>0</v>
      </c>
      <c r="N1639">
        <v>0</v>
      </c>
      <c r="O1639" t="s">
        <v>3303</v>
      </c>
      <c r="P1639">
        <v>121217</v>
      </c>
    </row>
    <row r="1640" spans="1:16" x14ac:dyDescent="0.35">
      <c r="A1640" t="s">
        <v>4942</v>
      </c>
      <c r="B1640" t="s">
        <v>3303</v>
      </c>
      <c r="C1640" t="s">
        <v>3304</v>
      </c>
      <c r="D1640">
        <v>74141</v>
      </c>
      <c r="E1640">
        <v>0</v>
      </c>
      <c r="F1640">
        <v>0</v>
      </c>
      <c r="G1640">
        <v>74141</v>
      </c>
      <c r="H1640">
        <v>1.04</v>
      </c>
      <c r="I1640">
        <v>77107</v>
      </c>
      <c r="J1640">
        <v>0</v>
      </c>
      <c r="K1640">
        <v>77107</v>
      </c>
      <c r="L1640">
        <v>0</v>
      </c>
      <c r="M1640">
        <v>0</v>
      </c>
      <c r="N1640">
        <v>0</v>
      </c>
      <c r="O1640" t="s">
        <v>3303</v>
      </c>
      <c r="P1640">
        <v>77107</v>
      </c>
    </row>
    <row r="1641" spans="1:16" x14ac:dyDescent="0.35">
      <c r="A1641" t="s">
        <v>4943</v>
      </c>
      <c r="B1641" t="s">
        <v>3303</v>
      </c>
      <c r="C1641" t="s">
        <v>3304</v>
      </c>
      <c r="D1641">
        <v>136147</v>
      </c>
      <c r="E1641">
        <v>0</v>
      </c>
      <c r="F1641">
        <v>0</v>
      </c>
      <c r="G1641">
        <v>136147</v>
      </c>
      <c r="H1641">
        <v>1.04</v>
      </c>
      <c r="I1641">
        <v>141593</v>
      </c>
      <c r="J1641">
        <v>151335</v>
      </c>
      <c r="K1641">
        <v>292928</v>
      </c>
      <c r="L1641">
        <v>0</v>
      </c>
      <c r="M1641">
        <v>0</v>
      </c>
      <c r="N1641">
        <v>0</v>
      </c>
      <c r="O1641" t="s">
        <v>3303</v>
      </c>
      <c r="P1641">
        <v>292928</v>
      </c>
    </row>
    <row r="1642" spans="1:16" x14ac:dyDescent="0.35">
      <c r="A1642" t="s">
        <v>4944</v>
      </c>
      <c r="B1642" t="s">
        <v>3303</v>
      </c>
      <c r="C1642" t="s">
        <v>3304</v>
      </c>
      <c r="D1642">
        <v>340875</v>
      </c>
      <c r="E1642">
        <v>0</v>
      </c>
      <c r="F1642">
        <v>0</v>
      </c>
      <c r="G1642">
        <v>340875</v>
      </c>
      <c r="H1642">
        <v>1.04</v>
      </c>
      <c r="I1642">
        <v>354510</v>
      </c>
      <c r="J1642">
        <v>0</v>
      </c>
      <c r="K1642">
        <v>354510</v>
      </c>
      <c r="L1642">
        <v>0</v>
      </c>
      <c r="M1642">
        <v>0</v>
      </c>
      <c r="N1642">
        <v>0</v>
      </c>
      <c r="O1642" t="s">
        <v>3303</v>
      </c>
      <c r="P1642">
        <v>354510</v>
      </c>
    </row>
    <row r="1643" spans="1:16" x14ac:dyDescent="0.35">
      <c r="A1643" t="s">
        <v>4945</v>
      </c>
      <c r="B1643" t="s">
        <v>3303</v>
      </c>
      <c r="C1643" t="s">
        <v>3304</v>
      </c>
      <c r="D1643">
        <v>1143</v>
      </c>
      <c r="E1643">
        <v>0</v>
      </c>
      <c r="F1643">
        <v>0</v>
      </c>
      <c r="G1643">
        <v>1143</v>
      </c>
      <c r="H1643">
        <v>1.04</v>
      </c>
      <c r="I1643">
        <v>1189</v>
      </c>
      <c r="J1643">
        <v>0</v>
      </c>
      <c r="K1643">
        <v>1189</v>
      </c>
      <c r="L1643">
        <v>0</v>
      </c>
      <c r="M1643">
        <v>0</v>
      </c>
      <c r="N1643">
        <v>0</v>
      </c>
      <c r="O1643" t="s">
        <v>3303</v>
      </c>
      <c r="P1643">
        <v>1189</v>
      </c>
    </row>
    <row r="1644" spans="1:16" x14ac:dyDescent="0.35">
      <c r="A1644" t="s">
        <v>4946</v>
      </c>
      <c r="B1644" t="s">
        <v>3303</v>
      </c>
      <c r="C1644" t="s">
        <v>3304</v>
      </c>
      <c r="D1644">
        <v>822381</v>
      </c>
      <c r="E1644">
        <v>0</v>
      </c>
      <c r="F1644">
        <v>0</v>
      </c>
      <c r="G1644">
        <v>822381</v>
      </c>
      <c r="H1644">
        <v>1.04</v>
      </c>
      <c r="I1644">
        <v>855276</v>
      </c>
      <c r="J1644">
        <v>0</v>
      </c>
      <c r="K1644">
        <v>855276</v>
      </c>
      <c r="L1644">
        <v>0</v>
      </c>
      <c r="M1644">
        <v>0</v>
      </c>
      <c r="N1644">
        <v>0</v>
      </c>
      <c r="O1644" t="s">
        <v>3303</v>
      </c>
      <c r="P1644">
        <v>855276</v>
      </c>
    </row>
    <row r="1645" spans="1:16" x14ac:dyDescent="0.35">
      <c r="A1645" t="s">
        <v>4947</v>
      </c>
      <c r="B1645" t="s">
        <v>3303</v>
      </c>
      <c r="C1645" t="s">
        <v>3304</v>
      </c>
      <c r="D1645">
        <v>7579501</v>
      </c>
      <c r="E1645">
        <v>0</v>
      </c>
      <c r="F1645">
        <v>0</v>
      </c>
      <c r="G1645">
        <v>7579501</v>
      </c>
      <c r="H1645">
        <v>1.04</v>
      </c>
      <c r="I1645">
        <v>7882681</v>
      </c>
      <c r="J1645">
        <v>0</v>
      </c>
      <c r="K1645">
        <v>7882681</v>
      </c>
      <c r="L1645">
        <v>0</v>
      </c>
      <c r="M1645">
        <v>0</v>
      </c>
      <c r="N1645">
        <v>0</v>
      </c>
      <c r="O1645" t="s">
        <v>3303</v>
      </c>
      <c r="P1645">
        <v>7882681</v>
      </c>
    </row>
    <row r="1646" spans="1:16" x14ac:dyDescent="0.35">
      <c r="A1646" t="s">
        <v>4948</v>
      </c>
      <c r="B1646" t="s">
        <v>3303</v>
      </c>
      <c r="C1646" t="s">
        <v>3304</v>
      </c>
      <c r="D1646">
        <v>1551989</v>
      </c>
      <c r="E1646">
        <v>0</v>
      </c>
      <c r="F1646">
        <v>0</v>
      </c>
      <c r="G1646">
        <v>1551989</v>
      </c>
      <c r="H1646">
        <v>1.04</v>
      </c>
      <c r="I1646">
        <v>1614069</v>
      </c>
      <c r="J1646">
        <v>0</v>
      </c>
      <c r="K1646">
        <v>1614069</v>
      </c>
      <c r="L1646">
        <v>0</v>
      </c>
      <c r="M1646">
        <v>0</v>
      </c>
      <c r="N1646">
        <v>0</v>
      </c>
      <c r="O1646" t="s">
        <v>3303</v>
      </c>
      <c r="P1646">
        <v>1614069</v>
      </c>
    </row>
    <row r="1647" spans="1:16" x14ac:dyDescent="0.35">
      <c r="A1647" t="s">
        <v>4949</v>
      </c>
      <c r="B1647" t="s">
        <v>3303</v>
      </c>
      <c r="C1647" t="s">
        <v>3304</v>
      </c>
      <c r="D1647">
        <v>383557</v>
      </c>
      <c r="E1647">
        <v>0</v>
      </c>
      <c r="F1647">
        <v>0</v>
      </c>
      <c r="G1647">
        <v>383557</v>
      </c>
      <c r="H1647">
        <v>1.04</v>
      </c>
      <c r="I1647">
        <v>398899</v>
      </c>
      <c r="J1647">
        <v>0</v>
      </c>
      <c r="K1647">
        <v>398899</v>
      </c>
      <c r="L1647">
        <v>0</v>
      </c>
      <c r="M1647">
        <v>0</v>
      </c>
      <c r="N1647">
        <v>0</v>
      </c>
      <c r="O1647" t="s">
        <v>3303</v>
      </c>
      <c r="P1647">
        <v>398899</v>
      </c>
    </row>
    <row r="1648" spans="1:16" x14ac:dyDescent="0.35">
      <c r="A1648" t="s">
        <v>4950</v>
      </c>
      <c r="B1648" t="s">
        <v>3303</v>
      </c>
      <c r="C1648" t="s">
        <v>3304</v>
      </c>
      <c r="D1648">
        <v>562922</v>
      </c>
      <c r="E1648">
        <v>0</v>
      </c>
      <c r="F1648">
        <v>0</v>
      </c>
      <c r="G1648">
        <v>562922</v>
      </c>
      <c r="H1648">
        <v>1.04</v>
      </c>
      <c r="I1648">
        <v>585439</v>
      </c>
      <c r="J1648">
        <v>0</v>
      </c>
      <c r="K1648">
        <v>585439</v>
      </c>
      <c r="L1648">
        <v>0</v>
      </c>
      <c r="M1648">
        <v>0</v>
      </c>
      <c r="N1648">
        <v>0</v>
      </c>
      <c r="O1648" t="s">
        <v>3303</v>
      </c>
      <c r="P1648">
        <v>585439</v>
      </c>
    </row>
    <row r="1649" spans="1:16" x14ac:dyDescent="0.35">
      <c r="A1649" t="s">
        <v>4951</v>
      </c>
      <c r="B1649" t="s">
        <v>3303</v>
      </c>
      <c r="C1649" t="s">
        <v>3304</v>
      </c>
      <c r="D1649">
        <v>79497</v>
      </c>
      <c r="E1649">
        <v>0</v>
      </c>
      <c r="F1649">
        <v>0</v>
      </c>
      <c r="G1649">
        <v>79497</v>
      </c>
      <c r="H1649">
        <v>1.04</v>
      </c>
      <c r="I1649">
        <v>82677</v>
      </c>
      <c r="J1649">
        <v>0</v>
      </c>
      <c r="K1649">
        <v>82677</v>
      </c>
      <c r="L1649">
        <v>0</v>
      </c>
      <c r="M1649">
        <v>0</v>
      </c>
      <c r="N1649">
        <v>0</v>
      </c>
      <c r="O1649" t="s">
        <v>3303</v>
      </c>
      <c r="P1649">
        <v>82677</v>
      </c>
    </row>
    <row r="1650" spans="1:16" x14ac:dyDescent="0.35">
      <c r="A1650" t="s">
        <v>4952</v>
      </c>
      <c r="B1650" t="s">
        <v>3303</v>
      </c>
      <c r="C1650" t="s">
        <v>3304</v>
      </c>
      <c r="D1650">
        <v>321717</v>
      </c>
      <c r="E1650">
        <v>0</v>
      </c>
      <c r="F1650">
        <v>0</v>
      </c>
      <c r="G1650">
        <v>321717</v>
      </c>
      <c r="H1650">
        <v>1.04</v>
      </c>
      <c r="I1650">
        <v>334586</v>
      </c>
      <c r="J1650">
        <v>0</v>
      </c>
      <c r="K1650">
        <v>334586</v>
      </c>
      <c r="L1650">
        <v>0</v>
      </c>
      <c r="M1650">
        <v>0</v>
      </c>
      <c r="N1650">
        <v>0</v>
      </c>
      <c r="O1650" t="s">
        <v>3303</v>
      </c>
      <c r="P1650">
        <v>334586</v>
      </c>
    </row>
    <row r="1651" spans="1:16" x14ac:dyDescent="0.35">
      <c r="A1651" t="s">
        <v>4953</v>
      </c>
      <c r="B1651" t="s">
        <v>3303</v>
      </c>
      <c r="C1651" t="s">
        <v>3304</v>
      </c>
      <c r="D1651">
        <v>266557</v>
      </c>
      <c r="E1651">
        <v>280822</v>
      </c>
      <c r="F1651">
        <v>0</v>
      </c>
      <c r="G1651">
        <v>547379</v>
      </c>
      <c r="H1651">
        <v>1.04</v>
      </c>
      <c r="I1651">
        <v>569274</v>
      </c>
      <c r="J1651">
        <v>0</v>
      </c>
      <c r="K1651">
        <v>569274</v>
      </c>
      <c r="L1651">
        <v>0</v>
      </c>
      <c r="M1651">
        <v>0</v>
      </c>
      <c r="N1651">
        <v>0</v>
      </c>
      <c r="O1651" t="s">
        <v>3303</v>
      </c>
      <c r="P1651">
        <v>569274</v>
      </c>
    </row>
    <row r="1652" spans="1:16" x14ac:dyDescent="0.35">
      <c r="A1652" t="s">
        <v>4954</v>
      </c>
      <c r="B1652" t="s">
        <v>3303</v>
      </c>
      <c r="C1652" t="s">
        <v>3304</v>
      </c>
      <c r="D1652">
        <v>195032</v>
      </c>
      <c r="E1652">
        <v>0</v>
      </c>
      <c r="F1652">
        <v>0</v>
      </c>
      <c r="G1652">
        <v>195032</v>
      </c>
      <c r="H1652">
        <v>1.04</v>
      </c>
      <c r="I1652">
        <v>202833</v>
      </c>
      <c r="J1652">
        <v>0</v>
      </c>
      <c r="K1652">
        <v>202833</v>
      </c>
      <c r="L1652">
        <v>0</v>
      </c>
      <c r="M1652">
        <v>0</v>
      </c>
      <c r="N1652">
        <v>0</v>
      </c>
      <c r="O1652" t="s">
        <v>3303</v>
      </c>
      <c r="P1652">
        <v>202833</v>
      </c>
    </row>
    <row r="1653" spans="1:16" x14ac:dyDescent="0.35">
      <c r="A1653" t="s">
        <v>4955</v>
      </c>
      <c r="B1653" t="s">
        <v>3303</v>
      </c>
      <c r="C1653" t="s">
        <v>3304</v>
      </c>
      <c r="D1653">
        <v>90462196</v>
      </c>
      <c r="E1653">
        <v>0</v>
      </c>
      <c r="F1653">
        <v>0</v>
      </c>
      <c r="G1653">
        <v>90462196</v>
      </c>
      <c r="H1653">
        <v>1.04</v>
      </c>
      <c r="I1653">
        <v>94080684</v>
      </c>
      <c r="J1653">
        <v>0</v>
      </c>
      <c r="K1653">
        <v>94080684</v>
      </c>
      <c r="L1653">
        <v>536236</v>
      </c>
      <c r="M1653">
        <v>0</v>
      </c>
      <c r="N1653">
        <v>0</v>
      </c>
      <c r="O1653" t="s">
        <v>3303</v>
      </c>
      <c r="P1653">
        <v>94616920</v>
      </c>
    </row>
    <row r="1654" spans="1:16" x14ac:dyDescent="0.35">
      <c r="A1654" t="s">
        <v>4956</v>
      </c>
      <c r="B1654" t="s">
        <v>3303</v>
      </c>
      <c r="C1654" t="s">
        <v>3304</v>
      </c>
      <c r="D1654">
        <v>53744179</v>
      </c>
      <c r="E1654">
        <v>0</v>
      </c>
      <c r="F1654">
        <v>0</v>
      </c>
      <c r="G1654">
        <v>53744179</v>
      </c>
      <c r="H1654">
        <v>1.04</v>
      </c>
      <c r="I1654">
        <v>55893946</v>
      </c>
      <c r="J1654">
        <v>0</v>
      </c>
      <c r="K1654">
        <v>55893946</v>
      </c>
      <c r="L1654">
        <v>1533163</v>
      </c>
      <c r="M1654">
        <v>0</v>
      </c>
      <c r="N1654">
        <v>0</v>
      </c>
      <c r="O1654" t="s">
        <v>3303</v>
      </c>
      <c r="P1654">
        <v>57427109</v>
      </c>
    </row>
    <row r="1655" spans="1:16" x14ac:dyDescent="0.35">
      <c r="A1655" t="s">
        <v>4957</v>
      </c>
      <c r="B1655" t="s">
        <v>3303</v>
      </c>
      <c r="C1655" t="s">
        <v>3304</v>
      </c>
      <c r="D1655">
        <v>49180770</v>
      </c>
      <c r="E1655">
        <v>0</v>
      </c>
      <c r="F1655">
        <v>0</v>
      </c>
      <c r="G1655">
        <v>49180770</v>
      </c>
      <c r="H1655">
        <v>1.04</v>
      </c>
      <c r="I1655">
        <v>51148001</v>
      </c>
      <c r="J1655">
        <v>0</v>
      </c>
      <c r="K1655">
        <v>51148001</v>
      </c>
      <c r="L1655">
        <v>0</v>
      </c>
      <c r="M1655">
        <v>0</v>
      </c>
      <c r="N1655">
        <v>0</v>
      </c>
      <c r="O1655" t="s">
        <v>3303</v>
      </c>
      <c r="P1655">
        <v>51148001</v>
      </c>
    </row>
    <row r="1656" spans="1:16" x14ac:dyDescent="0.35">
      <c r="A1656" t="s">
        <v>4958</v>
      </c>
      <c r="B1656" t="s">
        <v>3303</v>
      </c>
      <c r="C1656" t="s">
        <v>3304</v>
      </c>
      <c r="D1656">
        <v>18168573</v>
      </c>
      <c r="E1656">
        <v>0</v>
      </c>
      <c r="F1656">
        <v>0</v>
      </c>
      <c r="G1656">
        <v>18168573</v>
      </c>
      <c r="H1656">
        <v>1.04</v>
      </c>
      <c r="I1656">
        <v>18895316</v>
      </c>
      <c r="J1656">
        <v>2000000</v>
      </c>
      <c r="K1656">
        <v>20895316</v>
      </c>
      <c r="L1656">
        <v>909799</v>
      </c>
      <c r="M1656">
        <v>0</v>
      </c>
      <c r="N1656">
        <v>0</v>
      </c>
      <c r="O1656" t="s">
        <v>3303</v>
      </c>
      <c r="P1656">
        <v>21805115</v>
      </c>
    </row>
    <row r="1657" spans="1:16" x14ac:dyDescent="0.35">
      <c r="A1657" t="s">
        <v>4959</v>
      </c>
      <c r="B1657" t="s">
        <v>3303</v>
      </c>
      <c r="C1657" t="s">
        <v>3304</v>
      </c>
      <c r="D1657">
        <v>13782742</v>
      </c>
      <c r="E1657">
        <v>76998</v>
      </c>
      <c r="F1657">
        <v>0</v>
      </c>
      <c r="G1657">
        <v>13859740</v>
      </c>
      <c r="H1657">
        <v>1.04</v>
      </c>
      <c r="I1657">
        <v>14414130</v>
      </c>
      <c r="J1657">
        <v>150000</v>
      </c>
      <c r="K1657">
        <v>14564130</v>
      </c>
      <c r="L1657">
        <v>1118641</v>
      </c>
      <c r="M1657">
        <v>0</v>
      </c>
      <c r="N1657">
        <v>0</v>
      </c>
      <c r="O1657" t="s">
        <v>3303</v>
      </c>
      <c r="P1657">
        <v>15682771</v>
      </c>
    </row>
    <row r="1658" spans="1:16" x14ac:dyDescent="0.35">
      <c r="A1658" t="s">
        <v>4960</v>
      </c>
      <c r="B1658" t="s">
        <v>3303</v>
      </c>
      <c r="C1658" t="s">
        <v>3304</v>
      </c>
      <c r="D1658">
        <v>8751542</v>
      </c>
      <c r="E1658">
        <v>0</v>
      </c>
      <c r="F1658">
        <v>0</v>
      </c>
      <c r="G1658">
        <v>8751542</v>
      </c>
      <c r="H1658">
        <v>1.04</v>
      </c>
      <c r="I1658">
        <v>9101604</v>
      </c>
      <c r="J1658">
        <v>0</v>
      </c>
      <c r="K1658">
        <v>9101604</v>
      </c>
      <c r="L1658">
        <v>222170</v>
      </c>
      <c r="M1658">
        <v>0</v>
      </c>
      <c r="N1658">
        <v>0</v>
      </c>
      <c r="O1658" t="s">
        <v>3303</v>
      </c>
      <c r="P1658">
        <v>9323774</v>
      </c>
    </row>
    <row r="1659" spans="1:16" x14ac:dyDescent="0.35">
      <c r="A1659" t="s">
        <v>4961</v>
      </c>
      <c r="B1659" t="s">
        <v>3303</v>
      </c>
      <c r="C1659" t="s">
        <v>3304</v>
      </c>
      <c r="D1659">
        <v>5231074</v>
      </c>
      <c r="E1659">
        <v>0</v>
      </c>
      <c r="F1659">
        <v>0</v>
      </c>
      <c r="G1659">
        <v>5231074</v>
      </c>
      <c r="H1659">
        <v>1.04</v>
      </c>
      <c r="I1659">
        <v>5440317</v>
      </c>
      <c r="J1659">
        <v>0</v>
      </c>
      <c r="K1659">
        <v>5440317</v>
      </c>
      <c r="L1659">
        <v>0</v>
      </c>
      <c r="M1659">
        <v>0</v>
      </c>
      <c r="N1659">
        <v>0</v>
      </c>
      <c r="O1659" t="s">
        <v>3303</v>
      </c>
      <c r="P1659">
        <v>5440317</v>
      </c>
    </row>
    <row r="1660" spans="1:16" x14ac:dyDescent="0.35">
      <c r="A1660" t="s">
        <v>4962</v>
      </c>
      <c r="B1660" t="s">
        <v>3303</v>
      </c>
      <c r="C1660" t="s">
        <v>3304</v>
      </c>
      <c r="D1660">
        <v>3143787</v>
      </c>
      <c r="E1660">
        <v>1064141</v>
      </c>
      <c r="F1660">
        <v>0</v>
      </c>
      <c r="G1660">
        <v>4207928</v>
      </c>
      <c r="H1660">
        <v>1.04</v>
      </c>
      <c r="I1660">
        <v>4376245</v>
      </c>
      <c r="J1660">
        <v>0</v>
      </c>
      <c r="K1660">
        <v>4376245</v>
      </c>
      <c r="L1660">
        <v>435329</v>
      </c>
      <c r="M1660">
        <v>0</v>
      </c>
      <c r="N1660">
        <v>0</v>
      </c>
      <c r="O1660" t="s">
        <v>3303</v>
      </c>
      <c r="P1660">
        <v>4811574</v>
      </c>
    </row>
    <row r="1661" spans="1:16" x14ac:dyDescent="0.35">
      <c r="A1661" t="s">
        <v>4963</v>
      </c>
      <c r="B1661" t="s">
        <v>3303</v>
      </c>
      <c r="C1661" t="s">
        <v>3304</v>
      </c>
      <c r="D1661">
        <v>6565109</v>
      </c>
      <c r="E1661">
        <v>0</v>
      </c>
      <c r="F1661">
        <v>0</v>
      </c>
      <c r="G1661">
        <v>6565109</v>
      </c>
      <c r="H1661">
        <v>1.04</v>
      </c>
      <c r="I1661">
        <v>6827713</v>
      </c>
      <c r="J1661">
        <v>365000</v>
      </c>
      <c r="K1661">
        <v>7192713</v>
      </c>
      <c r="L1661">
        <v>0</v>
      </c>
      <c r="M1661">
        <v>0</v>
      </c>
      <c r="N1661">
        <v>0</v>
      </c>
      <c r="O1661" t="s">
        <v>3303</v>
      </c>
      <c r="P1661">
        <v>7192713</v>
      </c>
    </row>
    <row r="1662" spans="1:16" x14ac:dyDescent="0.35">
      <c r="A1662" t="s">
        <v>4964</v>
      </c>
      <c r="B1662" t="s">
        <v>3303</v>
      </c>
      <c r="C1662" t="s">
        <v>3304</v>
      </c>
      <c r="D1662">
        <v>8133500</v>
      </c>
      <c r="E1662">
        <v>0</v>
      </c>
      <c r="F1662">
        <v>0</v>
      </c>
      <c r="G1662">
        <v>8133500</v>
      </c>
      <c r="H1662">
        <v>1.04</v>
      </c>
      <c r="I1662">
        <v>8458840</v>
      </c>
      <c r="J1662">
        <v>0</v>
      </c>
      <c r="K1662">
        <v>8458840</v>
      </c>
      <c r="L1662">
        <v>665069</v>
      </c>
      <c r="M1662">
        <v>0</v>
      </c>
      <c r="N1662">
        <v>0</v>
      </c>
      <c r="O1662" t="s">
        <v>3303</v>
      </c>
      <c r="P1662">
        <v>9123909</v>
      </c>
    </row>
    <row r="1663" spans="1:16" x14ac:dyDescent="0.35">
      <c r="A1663" t="s">
        <v>4965</v>
      </c>
      <c r="B1663" t="s">
        <v>3303</v>
      </c>
      <c r="C1663" t="s">
        <v>3304</v>
      </c>
      <c r="D1663">
        <v>8028040</v>
      </c>
      <c r="E1663">
        <v>0</v>
      </c>
      <c r="F1663">
        <v>0</v>
      </c>
      <c r="G1663">
        <v>8028040</v>
      </c>
      <c r="H1663">
        <v>1.04</v>
      </c>
      <c r="I1663">
        <v>8349162</v>
      </c>
      <c r="J1663">
        <v>0</v>
      </c>
      <c r="K1663">
        <v>8349162</v>
      </c>
      <c r="L1663">
        <v>984641</v>
      </c>
      <c r="M1663">
        <v>0</v>
      </c>
      <c r="N1663">
        <v>0</v>
      </c>
      <c r="O1663" t="s">
        <v>3303</v>
      </c>
      <c r="P1663">
        <v>9333803</v>
      </c>
    </row>
    <row r="1664" spans="1:16" x14ac:dyDescent="0.35">
      <c r="A1664" t="s">
        <v>4966</v>
      </c>
      <c r="B1664" t="s">
        <v>3303</v>
      </c>
      <c r="C1664" t="s">
        <v>3304</v>
      </c>
      <c r="D1664">
        <v>2422962</v>
      </c>
      <c r="E1664">
        <v>0</v>
      </c>
      <c r="F1664">
        <v>0</v>
      </c>
      <c r="G1664">
        <v>2422962</v>
      </c>
      <c r="H1664">
        <v>1.04</v>
      </c>
      <c r="I1664">
        <v>2519880</v>
      </c>
      <c r="J1664">
        <v>0</v>
      </c>
      <c r="K1664">
        <v>2519880</v>
      </c>
      <c r="L1664">
        <v>0</v>
      </c>
      <c r="M1664">
        <v>0</v>
      </c>
      <c r="N1664">
        <v>0</v>
      </c>
      <c r="O1664" t="s">
        <v>3303</v>
      </c>
      <c r="P1664">
        <v>2519880</v>
      </c>
    </row>
    <row r="1665" spans="1:16" x14ac:dyDescent="0.35">
      <c r="A1665" t="s">
        <v>4967</v>
      </c>
      <c r="B1665" t="s">
        <v>3303</v>
      </c>
      <c r="C1665" t="s">
        <v>3304</v>
      </c>
      <c r="D1665">
        <v>7774843</v>
      </c>
      <c r="E1665">
        <v>0</v>
      </c>
      <c r="F1665">
        <v>0</v>
      </c>
      <c r="G1665">
        <v>7774843</v>
      </c>
      <c r="H1665">
        <v>1.04</v>
      </c>
      <c r="I1665">
        <v>8085837</v>
      </c>
      <c r="J1665">
        <v>0</v>
      </c>
      <c r="K1665">
        <v>8085837</v>
      </c>
      <c r="L1665">
        <v>1074084</v>
      </c>
      <c r="M1665">
        <v>0</v>
      </c>
      <c r="N1665">
        <v>0</v>
      </c>
      <c r="O1665" t="s">
        <v>3303</v>
      </c>
      <c r="P1665">
        <v>9159921</v>
      </c>
    </row>
    <row r="1666" spans="1:16" x14ac:dyDescent="0.35">
      <c r="A1666" t="s">
        <v>4968</v>
      </c>
      <c r="B1666" t="s">
        <v>3303</v>
      </c>
      <c r="C1666" t="s">
        <v>3304</v>
      </c>
      <c r="D1666">
        <v>4177500</v>
      </c>
      <c r="E1666">
        <v>0</v>
      </c>
      <c r="F1666">
        <v>0</v>
      </c>
      <c r="G1666">
        <v>4177500</v>
      </c>
      <c r="H1666">
        <v>1.04</v>
      </c>
      <c r="I1666">
        <v>4344600</v>
      </c>
      <c r="J1666">
        <v>0</v>
      </c>
      <c r="K1666">
        <v>4344600</v>
      </c>
      <c r="L1666">
        <v>553492</v>
      </c>
      <c r="M1666">
        <v>0</v>
      </c>
      <c r="N1666">
        <v>0</v>
      </c>
      <c r="O1666" t="s">
        <v>3303</v>
      </c>
      <c r="P1666">
        <v>4898092</v>
      </c>
    </row>
    <row r="1667" spans="1:16" x14ac:dyDescent="0.35">
      <c r="A1667" t="s">
        <v>4969</v>
      </c>
      <c r="B1667" t="s">
        <v>3303</v>
      </c>
      <c r="C1667" t="s">
        <v>3304</v>
      </c>
      <c r="D1667">
        <v>3676850</v>
      </c>
      <c r="E1667">
        <v>0</v>
      </c>
      <c r="F1667">
        <v>0</v>
      </c>
      <c r="G1667">
        <v>3676850</v>
      </c>
      <c r="H1667">
        <v>1.04</v>
      </c>
      <c r="I1667">
        <v>3823924</v>
      </c>
      <c r="J1667">
        <v>470000</v>
      </c>
      <c r="K1667">
        <v>4293924</v>
      </c>
      <c r="L1667">
        <v>329647</v>
      </c>
      <c r="M1667">
        <v>0</v>
      </c>
      <c r="N1667">
        <v>0</v>
      </c>
      <c r="O1667" t="s">
        <v>3303</v>
      </c>
      <c r="P1667">
        <v>4623571</v>
      </c>
    </row>
    <row r="1668" spans="1:16" x14ac:dyDescent="0.35">
      <c r="A1668" t="s">
        <v>4970</v>
      </c>
      <c r="B1668" t="s">
        <v>3303</v>
      </c>
      <c r="C1668" t="s">
        <v>3304</v>
      </c>
      <c r="D1668">
        <v>431630</v>
      </c>
      <c r="E1668">
        <v>0</v>
      </c>
      <c r="F1668">
        <v>0</v>
      </c>
      <c r="G1668">
        <v>431630</v>
      </c>
      <c r="H1668">
        <v>1.04</v>
      </c>
      <c r="I1668">
        <v>448895</v>
      </c>
      <c r="J1668">
        <v>0</v>
      </c>
      <c r="K1668">
        <v>448895</v>
      </c>
      <c r="L1668">
        <v>23191</v>
      </c>
      <c r="M1668">
        <v>0</v>
      </c>
      <c r="N1668">
        <v>0</v>
      </c>
      <c r="O1668" t="s">
        <v>3303</v>
      </c>
      <c r="P1668">
        <v>472086</v>
      </c>
    </row>
    <row r="1669" spans="1:16" x14ac:dyDescent="0.35">
      <c r="A1669" t="s">
        <v>4971</v>
      </c>
      <c r="B1669" t="s">
        <v>3303</v>
      </c>
      <c r="C1669" t="s">
        <v>3304</v>
      </c>
      <c r="D1669">
        <v>5531562</v>
      </c>
      <c r="E1669">
        <v>258230</v>
      </c>
      <c r="F1669">
        <v>0</v>
      </c>
      <c r="G1669">
        <v>5789792</v>
      </c>
      <c r="H1669">
        <v>1.04</v>
      </c>
      <c r="I1669">
        <v>6021384</v>
      </c>
      <c r="J1669">
        <v>258230</v>
      </c>
      <c r="K1669">
        <v>6279614</v>
      </c>
      <c r="L1669">
        <v>960928</v>
      </c>
      <c r="M1669">
        <v>0</v>
      </c>
      <c r="N1669">
        <v>0</v>
      </c>
      <c r="O1669" t="s">
        <v>3303</v>
      </c>
      <c r="P1669">
        <v>7240542</v>
      </c>
    </row>
    <row r="1670" spans="1:16" x14ac:dyDescent="0.35">
      <c r="A1670" t="s">
        <v>4972</v>
      </c>
      <c r="B1670" t="s">
        <v>3303</v>
      </c>
      <c r="C1670" t="s">
        <v>3304</v>
      </c>
      <c r="D1670">
        <v>10586945</v>
      </c>
      <c r="E1670">
        <v>0</v>
      </c>
      <c r="F1670">
        <v>0</v>
      </c>
      <c r="G1670">
        <v>10586945</v>
      </c>
      <c r="H1670">
        <v>1.04</v>
      </c>
      <c r="I1670">
        <v>11010423</v>
      </c>
      <c r="J1670">
        <v>0</v>
      </c>
      <c r="K1670">
        <v>11010423</v>
      </c>
      <c r="L1670">
        <v>1244938</v>
      </c>
      <c r="M1670">
        <v>0</v>
      </c>
      <c r="N1670">
        <v>0</v>
      </c>
      <c r="O1670" t="s">
        <v>3303</v>
      </c>
      <c r="P1670">
        <v>12255361</v>
      </c>
    </row>
    <row r="1671" spans="1:16" x14ac:dyDescent="0.35">
      <c r="A1671" t="s">
        <v>4973</v>
      </c>
      <c r="B1671" t="s">
        <v>3303</v>
      </c>
      <c r="C1671" t="s">
        <v>3304</v>
      </c>
      <c r="D1671">
        <v>180348</v>
      </c>
      <c r="E1671">
        <v>0</v>
      </c>
      <c r="F1671">
        <v>0</v>
      </c>
      <c r="G1671">
        <v>180348</v>
      </c>
      <c r="H1671">
        <v>1.04</v>
      </c>
      <c r="I1671">
        <v>187562</v>
      </c>
      <c r="J1671">
        <v>0</v>
      </c>
      <c r="K1671">
        <v>187562</v>
      </c>
      <c r="L1671">
        <v>5610</v>
      </c>
      <c r="M1671">
        <v>0</v>
      </c>
      <c r="N1671">
        <v>0</v>
      </c>
      <c r="O1671" t="s">
        <v>3303</v>
      </c>
      <c r="P1671">
        <v>193172</v>
      </c>
    </row>
    <row r="1672" spans="1:16" x14ac:dyDescent="0.35">
      <c r="A1672" t="s">
        <v>4974</v>
      </c>
      <c r="B1672" t="s">
        <v>3303</v>
      </c>
      <c r="C1672" t="s">
        <v>3304</v>
      </c>
      <c r="D1672">
        <v>1808116</v>
      </c>
      <c r="E1672">
        <v>0</v>
      </c>
      <c r="F1672">
        <v>0</v>
      </c>
      <c r="G1672">
        <v>1808116</v>
      </c>
      <c r="H1672">
        <v>1.04</v>
      </c>
      <c r="I1672">
        <v>1880441</v>
      </c>
      <c r="J1672">
        <v>0</v>
      </c>
      <c r="K1672">
        <v>1880441</v>
      </c>
      <c r="L1672">
        <v>316329</v>
      </c>
      <c r="M1672">
        <v>0</v>
      </c>
      <c r="N1672">
        <v>0</v>
      </c>
      <c r="O1672" t="s">
        <v>3303</v>
      </c>
      <c r="P1672">
        <v>2196770</v>
      </c>
    </row>
    <row r="1673" spans="1:16" x14ac:dyDescent="0.35">
      <c r="A1673" t="s">
        <v>4975</v>
      </c>
      <c r="B1673" t="s">
        <v>3303</v>
      </c>
      <c r="C1673" t="s">
        <v>3304</v>
      </c>
      <c r="D1673">
        <v>2639989</v>
      </c>
      <c r="E1673">
        <v>86419</v>
      </c>
      <c r="F1673">
        <v>0</v>
      </c>
      <c r="G1673">
        <v>2726408</v>
      </c>
      <c r="H1673">
        <v>1.04</v>
      </c>
      <c r="I1673">
        <v>2835464</v>
      </c>
      <c r="J1673">
        <v>50000</v>
      </c>
      <c r="K1673">
        <v>2885464</v>
      </c>
      <c r="L1673">
        <v>0</v>
      </c>
      <c r="M1673">
        <v>0</v>
      </c>
      <c r="N1673">
        <v>0</v>
      </c>
      <c r="O1673" t="s">
        <v>3303</v>
      </c>
      <c r="P1673">
        <v>2885464</v>
      </c>
    </row>
    <row r="1674" spans="1:16" x14ac:dyDescent="0.35">
      <c r="A1674" t="s">
        <v>4976</v>
      </c>
      <c r="B1674" t="s">
        <v>3303</v>
      </c>
      <c r="C1674" t="s">
        <v>3304</v>
      </c>
      <c r="D1674">
        <v>1609553</v>
      </c>
      <c r="E1674">
        <v>0</v>
      </c>
      <c r="F1674">
        <v>0</v>
      </c>
      <c r="G1674">
        <v>1609553</v>
      </c>
      <c r="H1674">
        <v>1.04</v>
      </c>
      <c r="I1674">
        <v>1673935</v>
      </c>
      <c r="J1674">
        <v>0</v>
      </c>
      <c r="K1674">
        <v>1673935</v>
      </c>
      <c r="L1674">
        <v>0</v>
      </c>
      <c r="M1674">
        <v>0</v>
      </c>
      <c r="N1674">
        <v>0</v>
      </c>
      <c r="O1674" t="s">
        <v>3303</v>
      </c>
      <c r="P1674">
        <v>1673935</v>
      </c>
    </row>
    <row r="1675" spans="1:16" x14ac:dyDescent="0.35">
      <c r="A1675" t="s">
        <v>4977</v>
      </c>
      <c r="B1675" t="s">
        <v>3303</v>
      </c>
      <c r="C1675" t="s">
        <v>3304</v>
      </c>
      <c r="D1675">
        <v>15705165</v>
      </c>
      <c r="E1675">
        <v>0</v>
      </c>
      <c r="F1675">
        <v>0</v>
      </c>
      <c r="G1675">
        <v>15705165</v>
      </c>
      <c r="H1675">
        <v>1.04</v>
      </c>
      <c r="I1675">
        <v>16333372</v>
      </c>
      <c r="J1675">
        <v>0</v>
      </c>
      <c r="K1675">
        <v>16333372</v>
      </c>
      <c r="L1675">
        <v>0</v>
      </c>
      <c r="M1675">
        <v>0</v>
      </c>
      <c r="N1675">
        <v>0</v>
      </c>
      <c r="O1675" t="s">
        <v>3303</v>
      </c>
      <c r="P1675">
        <v>16333372</v>
      </c>
    </row>
    <row r="1676" spans="1:16" x14ac:dyDescent="0.35">
      <c r="A1676" t="s">
        <v>4978</v>
      </c>
      <c r="B1676" t="s">
        <v>3303</v>
      </c>
      <c r="C1676" t="s">
        <v>3304</v>
      </c>
      <c r="D1676">
        <v>17430108</v>
      </c>
      <c r="E1676">
        <v>0</v>
      </c>
      <c r="F1676">
        <v>0</v>
      </c>
      <c r="G1676">
        <v>17430108</v>
      </c>
      <c r="H1676">
        <v>1.04</v>
      </c>
      <c r="I1676">
        <v>18127312</v>
      </c>
      <c r="J1676">
        <v>0</v>
      </c>
      <c r="K1676">
        <v>18127312</v>
      </c>
      <c r="L1676">
        <v>0</v>
      </c>
      <c r="M1676">
        <v>0</v>
      </c>
      <c r="N1676">
        <v>0</v>
      </c>
      <c r="O1676" t="s">
        <v>3303</v>
      </c>
      <c r="P1676">
        <v>18127312</v>
      </c>
    </row>
    <row r="1677" spans="1:16" x14ac:dyDescent="0.35">
      <c r="A1677" t="s">
        <v>4979</v>
      </c>
      <c r="B1677" t="s">
        <v>3303</v>
      </c>
      <c r="C1677" t="s">
        <v>3304</v>
      </c>
      <c r="D1677">
        <v>5444593</v>
      </c>
      <c r="E1677">
        <v>0</v>
      </c>
      <c r="F1677">
        <v>0</v>
      </c>
      <c r="G1677">
        <v>5444593</v>
      </c>
      <c r="H1677">
        <v>1.04</v>
      </c>
      <c r="I1677">
        <v>5662377</v>
      </c>
      <c r="J1677">
        <v>0</v>
      </c>
      <c r="K1677">
        <v>5662377</v>
      </c>
      <c r="L1677">
        <v>0</v>
      </c>
      <c r="M1677">
        <v>0</v>
      </c>
      <c r="N1677">
        <v>0</v>
      </c>
      <c r="O1677" t="s">
        <v>3303</v>
      </c>
      <c r="P1677">
        <v>5662377</v>
      </c>
    </row>
    <row r="1678" spans="1:16" x14ac:dyDescent="0.35">
      <c r="A1678" t="s">
        <v>4980</v>
      </c>
      <c r="B1678" t="s">
        <v>3303</v>
      </c>
      <c r="C1678" t="s">
        <v>3304</v>
      </c>
      <c r="D1678">
        <v>3792840</v>
      </c>
      <c r="E1678">
        <v>0</v>
      </c>
      <c r="F1678">
        <v>0</v>
      </c>
      <c r="G1678">
        <v>3792840</v>
      </c>
      <c r="H1678">
        <v>1.04</v>
      </c>
      <c r="I1678">
        <v>3944554</v>
      </c>
      <c r="J1678">
        <v>0</v>
      </c>
      <c r="K1678">
        <v>3944554</v>
      </c>
      <c r="L1678">
        <v>0</v>
      </c>
      <c r="M1678">
        <v>0</v>
      </c>
      <c r="N1678">
        <v>0</v>
      </c>
      <c r="O1678" t="s">
        <v>3303</v>
      </c>
      <c r="P1678">
        <v>3944554</v>
      </c>
    </row>
    <row r="1679" spans="1:16" x14ac:dyDescent="0.35">
      <c r="A1679" t="s">
        <v>4981</v>
      </c>
      <c r="B1679" t="s">
        <v>3303</v>
      </c>
      <c r="C1679" t="s">
        <v>3304</v>
      </c>
      <c r="D1679">
        <v>10441028</v>
      </c>
      <c r="E1679">
        <v>0</v>
      </c>
      <c r="F1679">
        <v>0</v>
      </c>
      <c r="G1679">
        <v>10441028</v>
      </c>
      <c r="H1679">
        <v>1.04</v>
      </c>
      <c r="I1679">
        <v>10858669</v>
      </c>
      <c r="J1679">
        <v>0</v>
      </c>
      <c r="K1679">
        <v>10858669</v>
      </c>
      <c r="L1679">
        <v>0</v>
      </c>
      <c r="M1679">
        <v>0</v>
      </c>
      <c r="N1679">
        <v>0</v>
      </c>
      <c r="O1679" t="s">
        <v>3303</v>
      </c>
      <c r="P1679">
        <v>10858669</v>
      </c>
    </row>
    <row r="1680" spans="1:16" x14ac:dyDescent="0.35">
      <c r="A1680" t="s">
        <v>4982</v>
      </c>
      <c r="B1680" t="s">
        <v>3303</v>
      </c>
      <c r="C1680" t="s">
        <v>3304</v>
      </c>
      <c r="D1680">
        <v>11466369</v>
      </c>
      <c r="E1680">
        <v>0</v>
      </c>
      <c r="F1680">
        <v>0</v>
      </c>
      <c r="G1680">
        <v>11466369</v>
      </c>
      <c r="H1680">
        <v>1.04</v>
      </c>
      <c r="I1680">
        <v>11925024</v>
      </c>
      <c r="J1680">
        <v>0</v>
      </c>
      <c r="K1680">
        <v>11925024</v>
      </c>
      <c r="L1680">
        <v>0</v>
      </c>
      <c r="M1680">
        <v>0</v>
      </c>
      <c r="N1680">
        <v>0</v>
      </c>
      <c r="O1680" t="s">
        <v>3303</v>
      </c>
      <c r="P1680">
        <v>11925024</v>
      </c>
    </row>
    <row r="1681" spans="1:16" x14ac:dyDescent="0.35">
      <c r="A1681" t="s">
        <v>4983</v>
      </c>
      <c r="B1681" t="s">
        <v>3303</v>
      </c>
      <c r="C1681" t="s">
        <v>3304</v>
      </c>
      <c r="D1681">
        <v>1295641</v>
      </c>
      <c r="E1681">
        <v>0</v>
      </c>
      <c r="F1681">
        <v>0</v>
      </c>
      <c r="G1681">
        <v>1295641</v>
      </c>
      <c r="H1681">
        <v>1.04</v>
      </c>
      <c r="I1681">
        <v>1347467</v>
      </c>
      <c r="J1681">
        <v>0</v>
      </c>
      <c r="K1681">
        <v>1347467</v>
      </c>
      <c r="L1681">
        <v>0</v>
      </c>
      <c r="M1681">
        <v>0</v>
      </c>
      <c r="N1681">
        <v>0</v>
      </c>
      <c r="O1681" t="s">
        <v>3303</v>
      </c>
      <c r="P1681">
        <v>1347467</v>
      </c>
    </row>
    <row r="1682" spans="1:16" x14ac:dyDescent="0.35">
      <c r="A1682" t="s">
        <v>4984</v>
      </c>
      <c r="B1682" t="s">
        <v>3303</v>
      </c>
      <c r="C1682" t="s">
        <v>3304</v>
      </c>
      <c r="D1682">
        <v>29475380</v>
      </c>
      <c r="E1682">
        <v>0</v>
      </c>
      <c r="F1682">
        <v>0</v>
      </c>
      <c r="G1682">
        <v>29475380</v>
      </c>
      <c r="H1682">
        <v>1.04</v>
      </c>
      <c r="I1682">
        <v>30654395</v>
      </c>
      <c r="J1682">
        <v>0</v>
      </c>
      <c r="K1682">
        <v>30654395</v>
      </c>
      <c r="L1682">
        <v>0</v>
      </c>
      <c r="M1682">
        <v>0</v>
      </c>
      <c r="N1682">
        <v>0</v>
      </c>
      <c r="O1682" t="s">
        <v>3303</v>
      </c>
      <c r="P1682">
        <v>30654395</v>
      </c>
    </row>
    <row r="1683" spans="1:16" x14ac:dyDescent="0.35">
      <c r="A1683" t="s">
        <v>4985</v>
      </c>
      <c r="B1683" t="s">
        <v>3303</v>
      </c>
      <c r="C1683" t="s">
        <v>3304</v>
      </c>
      <c r="D1683">
        <v>2786159</v>
      </c>
      <c r="E1683">
        <v>0</v>
      </c>
      <c r="F1683">
        <v>0</v>
      </c>
      <c r="G1683">
        <v>2786159</v>
      </c>
      <c r="H1683">
        <v>1.04</v>
      </c>
      <c r="I1683">
        <v>2897605</v>
      </c>
      <c r="J1683">
        <v>0</v>
      </c>
      <c r="K1683">
        <v>2897605</v>
      </c>
      <c r="L1683">
        <v>0</v>
      </c>
      <c r="M1683">
        <v>0</v>
      </c>
      <c r="N1683">
        <v>0</v>
      </c>
      <c r="O1683" t="s">
        <v>3303</v>
      </c>
      <c r="P1683">
        <v>2897605</v>
      </c>
    </row>
    <row r="1684" spans="1:16" x14ac:dyDescent="0.35">
      <c r="A1684" t="s">
        <v>4986</v>
      </c>
      <c r="B1684" t="s">
        <v>3303</v>
      </c>
      <c r="C1684" t="s">
        <v>3304</v>
      </c>
      <c r="D1684">
        <v>15612399</v>
      </c>
      <c r="E1684">
        <v>0</v>
      </c>
      <c r="F1684">
        <v>0</v>
      </c>
      <c r="G1684">
        <v>15612399</v>
      </c>
      <c r="H1684">
        <v>1.04</v>
      </c>
      <c r="I1684">
        <v>16236895</v>
      </c>
      <c r="J1684">
        <v>0</v>
      </c>
      <c r="K1684">
        <v>16236895</v>
      </c>
      <c r="L1684">
        <v>0</v>
      </c>
      <c r="M1684">
        <v>0</v>
      </c>
      <c r="N1684">
        <v>0</v>
      </c>
      <c r="O1684" t="s">
        <v>3303</v>
      </c>
      <c r="P1684">
        <v>16236895</v>
      </c>
    </row>
    <row r="1685" spans="1:16" x14ac:dyDescent="0.35">
      <c r="A1685" t="s">
        <v>4987</v>
      </c>
      <c r="B1685" t="s">
        <v>3303</v>
      </c>
      <c r="C1685" t="s">
        <v>3304</v>
      </c>
      <c r="D1685">
        <v>4276905</v>
      </c>
      <c r="E1685">
        <v>0</v>
      </c>
      <c r="F1685">
        <v>0</v>
      </c>
      <c r="G1685">
        <v>4276905</v>
      </c>
      <c r="H1685">
        <v>1.04</v>
      </c>
      <c r="I1685">
        <v>4447981</v>
      </c>
      <c r="J1685">
        <v>0</v>
      </c>
      <c r="K1685">
        <v>4447981</v>
      </c>
      <c r="L1685">
        <v>0</v>
      </c>
      <c r="M1685">
        <v>0</v>
      </c>
      <c r="N1685">
        <v>0</v>
      </c>
      <c r="O1685" t="s">
        <v>3303</v>
      </c>
      <c r="P1685">
        <v>4447981</v>
      </c>
    </row>
    <row r="1686" spans="1:16" x14ac:dyDescent="0.35">
      <c r="A1686" t="s">
        <v>4988</v>
      </c>
      <c r="B1686" t="s">
        <v>3303</v>
      </c>
      <c r="C1686" t="s">
        <v>3304</v>
      </c>
      <c r="D1686">
        <v>4143988</v>
      </c>
      <c r="E1686">
        <v>0</v>
      </c>
      <c r="F1686">
        <v>0</v>
      </c>
      <c r="G1686">
        <v>4143988</v>
      </c>
      <c r="H1686">
        <v>1.04</v>
      </c>
      <c r="I1686">
        <v>4309748</v>
      </c>
      <c r="J1686">
        <v>0</v>
      </c>
      <c r="K1686">
        <v>4309748</v>
      </c>
      <c r="L1686">
        <v>0</v>
      </c>
      <c r="M1686">
        <v>0</v>
      </c>
      <c r="N1686">
        <v>0</v>
      </c>
      <c r="O1686" t="s">
        <v>3303</v>
      </c>
      <c r="P1686">
        <v>4309748</v>
      </c>
    </row>
    <row r="1687" spans="1:16" x14ac:dyDescent="0.35">
      <c r="A1687" t="s">
        <v>4989</v>
      </c>
      <c r="B1687" t="s">
        <v>3303</v>
      </c>
      <c r="C1687" t="s">
        <v>3304</v>
      </c>
      <c r="D1687">
        <v>6597795</v>
      </c>
      <c r="E1687">
        <v>0</v>
      </c>
      <c r="F1687">
        <v>0</v>
      </c>
      <c r="G1687">
        <v>6597795</v>
      </c>
      <c r="H1687">
        <v>1.04</v>
      </c>
      <c r="I1687">
        <v>6861707</v>
      </c>
      <c r="J1687">
        <v>0</v>
      </c>
      <c r="K1687">
        <v>6861707</v>
      </c>
      <c r="L1687">
        <v>0</v>
      </c>
      <c r="M1687">
        <v>0</v>
      </c>
      <c r="N1687">
        <v>0</v>
      </c>
      <c r="O1687" t="s">
        <v>3303</v>
      </c>
      <c r="P1687">
        <v>6861707</v>
      </c>
    </row>
    <row r="1688" spans="1:16" x14ac:dyDescent="0.35">
      <c r="A1688" t="s">
        <v>4990</v>
      </c>
      <c r="B1688" t="s">
        <v>3303</v>
      </c>
      <c r="C1688" t="s">
        <v>3304</v>
      </c>
      <c r="D1688">
        <v>2509243</v>
      </c>
      <c r="E1688">
        <v>0</v>
      </c>
      <c r="F1688">
        <v>0</v>
      </c>
      <c r="G1688">
        <v>2509243</v>
      </c>
      <c r="H1688">
        <v>1.04</v>
      </c>
      <c r="I1688">
        <v>2609613</v>
      </c>
      <c r="J1688">
        <v>0</v>
      </c>
      <c r="K1688">
        <v>2609613</v>
      </c>
      <c r="L1688">
        <v>0</v>
      </c>
      <c r="M1688">
        <v>0</v>
      </c>
      <c r="N1688">
        <v>0</v>
      </c>
      <c r="O1688" t="s">
        <v>3303</v>
      </c>
      <c r="P1688">
        <v>2609613</v>
      </c>
    </row>
    <row r="1689" spans="1:16" x14ac:dyDescent="0.35">
      <c r="A1689" t="s">
        <v>4991</v>
      </c>
      <c r="B1689" t="s">
        <v>3303</v>
      </c>
      <c r="C1689" t="s">
        <v>3304</v>
      </c>
      <c r="D1689">
        <v>7259155</v>
      </c>
      <c r="E1689">
        <v>0</v>
      </c>
      <c r="F1689">
        <v>0</v>
      </c>
      <c r="G1689">
        <v>7259155</v>
      </c>
      <c r="H1689">
        <v>1.04</v>
      </c>
      <c r="I1689">
        <v>7549521</v>
      </c>
      <c r="J1689">
        <v>0</v>
      </c>
      <c r="K1689">
        <v>7549521</v>
      </c>
      <c r="L1689">
        <v>0</v>
      </c>
      <c r="M1689">
        <v>0</v>
      </c>
      <c r="N1689">
        <v>0</v>
      </c>
      <c r="O1689" t="s">
        <v>3303</v>
      </c>
      <c r="P1689">
        <v>7549521</v>
      </c>
    </row>
    <row r="1690" spans="1:16" x14ac:dyDescent="0.35">
      <c r="A1690" t="s">
        <v>4992</v>
      </c>
      <c r="B1690" t="s">
        <v>3303</v>
      </c>
      <c r="C1690" t="s">
        <v>3304</v>
      </c>
      <c r="D1690">
        <v>9581021</v>
      </c>
      <c r="E1690">
        <v>0</v>
      </c>
      <c r="F1690">
        <v>0</v>
      </c>
      <c r="G1690">
        <v>9581021</v>
      </c>
      <c r="H1690">
        <v>1.04</v>
      </c>
      <c r="I1690">
        <v>9964262</v>
      </c>
      <c r="J1690">
        <v>0</v>
      </c>
      <c r="K1690">
        <v>9964262</v>
      </c>
      <c r="L1690">
        <v>0</v>
      </c>
      <c r="M1690">
        <v>0</v>
      </c>
      <c r="N1690">
        <v>0</v>
      </c>
      <c r="O1690" t="s">
        <v>3303</v>
      </c>
      <c r="P1690">
        <v>9964262</v>
      </c>
    </row>
    <row r="1691" spans="1:16" x14ac:dyDescent="0.35">
      <c r="A1691" t="s">
        <v>4993</v>
      </c>
      <c r="B1691" t="s">
        <v>3303</v>
      </c>
      <c r="C1691" t="s">
        <v>3304</v>
      </c>
      <c r="D1691">
        <v>5286342</v>
      </c>
      <c r="E1691">
        <v>0</v>
      </c>
      <c r="F1691">
        <v>0</v>
      </c>
      <c r="G1691">
        <v>5286342</v>
      </c>
      <c r="H1691">
        <v>1.04</v>
      </c>
      <c r="I1691">
        <v>5497796</v>
      </c>
      <c r="J1691">
        <v>0</v>
      </c>
      <c r="K1691">
        <v>5497796</v>
      </c>
      <c r="L1691">
        <v>0</v>
      </c>
      <c r="M1691">
        <v>0</v>
      </c>
      <c r="N1691">
        <v>0</v>
      </c>
      <c r="O1691" t="s">
        <v>3303</v>
      </c>
      <c r="P1691">
        <v>5497796</v>
      </c>
    </row>
    <row r="1692" spans="1:16" x14ac:dyDescent="0.35">
      <c r="A1692" t="s">
        <v>4994</v>
      </c>
      <c r="B1692" t="s">
        <v>3303</v>
      </c>
      <c r="C1692" t="s">
        <v>3304</v>
      </c>
      <c r="D1692">
        <v>1196520</v>
      </c>
      <c r="E1692">
        <v>0</v>
      </c>
      <c r="F1692">
        <v>0</v>
      </c>
      <c r="G1692">
        <v>1196520</v>
      </c>
      <c r="H1692">
        <v>1.04</v>
      </c>
      <c r="I1692">
        <v>1244381</v>
      </c>
      <c r="J1692">
        <v>0</v>
      </c>
      <c r="K1692">
        <v>1244381</v>
      </c>
      <c r="L1692">
        <v>0</v>
      </c>
      <c r="M1692">
        <v>0</v>
      </c>
      <c r="N1692">
        <v>0</v>
      </c>
      <c r="O1692" t="s">
        <v>3303</v>
      </c>
      <c r="P1692">
        <v>1244381</v>
      </c>
    </row>
    <row r="1693" spans="1:16" x14ac:dyDescent="0.35">
      <c r="A1693" t="s">
        <v>4995</v>
      </c>
      <c r="B1693" t="s">
        <v>3303</v>
      </c>
      <c r="C1693" t="s">
        <v>3304</v>
      </c>
      <c r="D1693">
        <v>1459529</v>
      </c>
      <c r="E1693">
        <v>0</v>
      </c>
      <c r="F1693">
        <v>0</v>
      </c>
      <c r="G1693">
        <v>1459529</v>
      </c>
      <c r="H1693">
        <v>1.04</v>
      </c>
      <c r="I1693">
        <v>1517910</v>
      </c>
      <c r="J1693">
        <v>0</v>
      </c>
      <c r="K1693">
        <v>1517910</v>
      </c>
      <c r="L1693">
        <v>0</v>
      </c>
      <c r="M1693">
        <v>0</v>
      </c>
      <c r="N1693">
        <v>0</v>
      </c>
      <c r="O1693" t="s">
        <v>3303</v>
      </c>
      <c r="P1693">
        <v>1517910</v>
      </c>
    </row>
    <row r="1694" spans="1:16" x14ac:dyDescent="0.35">
      <c r="A1694" t="s">
        <v>4996</v>
      </c>
      <c r="B1694" t="s">
        <v>3303</v>
      </c>
      <c r="C1694" t="s">
        <v>3304</v>
      </c>
      <c r="D1694">
        <v>13530879</v>
      </c>
      <c r="E1694">
        <v>0</v>
      </c>
      <c r="F1694">
        <v>0</v>
      </c>
      <c r="G1694">
        <v>13530879</v>
      </c>
      <c r="H1694">
        <v>1.04</v>
      </c>
      <c r="I1694">
        <v>14072114</v>
      </c>
      <c r="J1694">
        <v>0</v>
      </c>
      <c r="K1694">
        <v>14072114</v>
      </c>
      <c r="L1694">
        <v>0</v>
      </c>
      <c r="M1694">
        <v>0</v>
      </c>
      <c r="N1694">
        <v>0</v>
      </c>
      <c r="O1694" t="s">
        <v>3303</v>
      </c>
      <c r="P1694">
        <v>14072114</v>
      </c>
    </row>
    <row r="1695" spans="1:16" x14ac:dyDescent="0.35">
      <c r="A1695" t="s">
        <v>4997</v>
      </c>
      <c r="B1695" t="s">
        <v>3303</v>
      </c>
      <c r="C1695" t="s">
        <v>3304</v>
      </c>
      <c r="D1695">
        <v>1880159</v>
      </c>
      <c r="E1695">
        <v>0</v>
      </c>
      <c r="F1695">
        <v>0</v>
      </c>
      <c r="G1695">
        <v>1880159</v>
      </c>
      <c r="H1695">
        <v>1.04</v>
      </c>
      <c r="I1695">
        <v>1955365</v>
      </c>
      <c r="J1695">
        <v>0</v>
      </c>
      <c r="K1695">
        <v>1955365</v>
      </c>
      <c r="L1695">
        <v>0</v>
      </c>
      <c r="M1695">
        <v>0</v>
      </c>
      <c r="N1695">
        <v>0</v>
      </c>
      <c r="O1695" t="s">
        <v>3303</v>
      </c>
      <c r="P1695">
        <v>1955365</v>
      </c>
    </row>
    <row r="1696" spans="1:16" x14ac:dyDescent="0.35">
      <c r="A1696" t="s">
        <v>4998</v>
      </c>
      <c r="B1696" t="s">
        <v>3303</v>
      </c>
      <c r="C1696" t="s">
        <v>3304</v>
      </c>
      <c r="D1696">
        <v>14090481</v>
      </c>
      <c r="E1696">
        <v>0</v>
      </c>
      <c r="F1696">
        <v>0</v>
      </c>
      <c r="G1696">
        <v>14090481</v>
      </c>
      <c r="H1696">
        <v>1.04</v>
      </c>
      <c r="I1696">
        <v>14654100</v>
      </c>
      <c r="J1696">
        <v>0</v>
      </c>
      <c r="K1696">
        <v>14654100</v>
      </c>
      <c r="L1696">
        <v>0</v>
      </c>
      <c r="M1696">
        <v>0</v>
      </c>
      <c r="N1696">
        <v>0</v>
      </c>
      <c r="O1696" t="s">
        <v>3303</v>
      </c>
      <c r="P1696">
        <v>14654100</v>
      </c>
    </row>
    <row r="1697" spans="1:16" x14ac:dyDescent="0.35">
      <c r="A1697" t="s">
        <v>4999</v>
      </c>
      <c r="B1697" t="s">
        <v>3303</v>
      </c>
      <c r="C1697" t="s">
        <v>3304</v>
      </c>
      <c r="D1697">
        <v>4165684</v>
      </c>
      <c r="E1697">
        <v>0</v>
      </c>
      <c r="F1697">
        <v>0</v>
      </c>
      <c r="G1697">
        <v>4165684</v>
      </c>
      <c r="H1697">
        <v>1.04</v>
      </c>
      <c r="I1697">
        <v>4332311</v>
      </c>
      <c r="J1697">
        <v>0</v>
      </c>
      <c r="K1697">
        <v>4332311</v>
      </c>
      <c r="L1697">
        <v>0</v>
      </c>
      <c r="M1697">
        <v>0</v>
      </c>
      <c r="N1697">
        <v>0</v>
      </c>
      <c r="O1697" t="s">
        <v>3303</v>
      </c>
      <c r="P1697">
        <v>4332311</v>
      </c>
    </row>
    <row r="1698" spans="1:16" x14ac:dyDescent="0.35">
      <c r="A1698" t="s">
        <v>5000</v>
      </c>
      <c r="B1698" t="s">
        <v>3303</v>
      </c>
      <c r="C1698" t="s">
        <v>3304</v>
      </c>
      <c r="D1698">
        <v>251491</v>
      </c>
      <c r="E1698">
        <v>0</v>
      </c>
      <c r="F1698">
        <v>0</v>
      </c>
      <c r="G1698">
        <v>251491</v>
      </c>
      <c r="H1698">
        <v>1.04</v>
      </c>
      <c r="I1698">
        <v>261551</v>
      </c>
      <c r="J1698">
        <v>0</v>
      </c>
      <c r="K1698">
        <v>261551</v>
      </c>
      <c r="L1698">
        <v>0</v>
      </c>
      <c r="M1698">
        <v>0</v>
      </c>
      <c r="N1698">
        <v>0</v>
      </c>
      <c r="O1698" t="s">
        <v>3303</v>
      </c>
      <c r="P1698">
        <v>261551</v>
      </c>
    </row>
    <row r="1699" spans="1:16" x14ac:dyDescent="0.35">
      <c r="A1699" t="s">
        <v>5001</v>
      </c>
      <c r="B1699" t="s">
        <v>3303</v>
      </c>
      <c r="C1699" t="s">
        <v>3304</v>
      </c>
      <c r="D1699">
        <v>2554494</v>
      </c>
      <c r="E1699">
        <v>0</v>
      </c>
      <c r="F1699">
        <v>0</v>
      </c>
      <c r="G1699">
        <v>2554494</v>
      </c>
      <c r="H1699">
        <v>1.04</v>
      </c>
      <c r="I1699">
        <v>2656674</v>
      </c>
      <c r="J1699">
        <v>0</v>
      </c>
      <c r="K1699">
        <v>2656674</v>
      </c>
      <c r="L1699">
        <v>0</v>
      </c>
      <c r="M1699">
        <v>0</v>
      </c>
      <c r="N1699">
        <v>0</v>
      </c>
      <c r="O1699" t="s">
        <v>3303</v>
      </c>
      <c r="P1699">
        <v>2656674</v>
      </c>
    </row>
    <row r="1700" spans="1:16" x14ac:dyDescent="0.35">
      <c r="A1700" t="s">
        <v>5002</v>
      </c>
      <c r="B1700" t="s">
        <v>3303</v>
      </c>
      <c r="C1700" t="s">
        <v>3304</v>
      </c>
      <c r="D1700">
        <v>2015445</v>
      </c>
      <c r="E1700">
        <v>0</v>
      </c>
      <c r="F1700">
        <v>0</v>
      </c>
      <c r="G1700">
        <v>2015445</v>
      </c>
      <c r="H1700">
        <v>1.04</v>
      </c>
      <c r="I1700">
        <v>2096063</v>
      </c>
      <c r="J1700">
        <v>0</v>
      </c>
      <c r="K1700">
        <v>2096063</v>
      </c>
      <c r="L1700">
        <v>0</v>
      </c>
      <c r="M1700">
        <v>0</v>
      </c>
      <c r="N1700">
        <v>0</v>
      </c>
      <c r="O1700" t="s">
        <v>3303</v>
      </c>
      <c r="P1700">
        <v>2096063</v>
      </c>
    </row>
    <row r="1701" spans="1:16" x14ac:dyDescent="0.35">
      <c r="A1701" t="s">
        <v>5003</v>
      </c>
      <c r="B1701" t="s">
        <v>3303</v>
      </c>
      <c r="C1701" t="s">
        <v>3304</v>
      </c>
      <c r="D1701">
        <v>363548</v>
      </c>
      <c r="E1701">
        <v>0</v>
      </c>
      <c r="F1701">
        <v>0</v>
      </c>
      <c r="G1701">
        <v>363548</v>
      </c>
      <c r="H1701">
        <v>1.04</v>
      </c>
      <c r="I1701">
        <v>378090</v>
      </c>
      <c r="J1701">
        <v>0</v>
      </c>
      <c r="K1701">
        <v>378090</v>
      </c>
      <c r="L1701">
        <v>0</v>
      </c>
      <c r="M1701">
        <v>0</v>
      </c>
      <c r="N1701">
        <v>0</v>
      </c>
      <c r="O1701" t="s">
        <v>3303</v>
      </c>
      <c r="P1701">
        <v>378090</v>
      </c>
    </row>
    <row r="1702" spans="1:16" x14ac:dyDescent="0.35">
      <c r="A1702" t="s">
        <v>5004</v>
      </c>
      <c r="B1702" t="s">
        <v>3303</v>
      </c>
      <c r="C1702" t="s">
        <v>3304</v>
      </c>
      <c r="D1702">
        <v>652673</v>
      </c>
      <c r="E1702">
        <v>0</v>
      </c>
      <c r="F1702">
        <v>0</v>
      </c>
      <c r="G1702">
        <v>652673</v>
      </c>
      <c r="H1702">
        <v>1.04</v>
      </c>
      <c r="I1702">
        <v>678780</v>
      </c>
      <c r="J1702">
        <v>0</v>
      </c>
      <c r="K1702">
        <v>678780</v>
      </c>
      <c r="L1702">
        <v>0</v>
      </c>
      <c r="M1702">
        <v>0</v>
      </c>
      <c r="N1702">
        <v>0</v>
      </c>
      <c r="O1702" t="s">
        <v>3303</v>
      </c>
      <c r="P1702">
        <v>678780</v>
      </c>
    </row>
    <row r="1703" spans="1:16" x14ac:dyDescent="0.35">
      <c r="A1703" t="s">
        <v>5005</v>
      </c>
      <c r="B1703" t="s">
        <v>3303</v>
      </c>
      <c r="C1703" t="s">
        <v>3304</v>
      </c>
      <c r="D1703">
        <v>3819180</v>
      </c>
      <c r="E1703">
        <v>0</v>
      </c>
      <c r="F1703">
        <v>0</v>
      </c>
      <c r="G1703">
        <v>3819180</v>
      </c>
      <c r="H1703">
        <v>1.04</v>
      </c>
      <c r="I1703">
        <v>3971947</v>
      </c>
      <c r="J1703">
        <v>0</v>
      </c>
      <c r="K1703">
        <v>3971947</v>
      </c>
      <c r="L1703">
        <v>0</v>
      </c>
      <c r="M1703">
        <v>0</v>
      </c>
      <c r="N1703">
        <v>0</v>
      </c>
      <c r="O1703" t="s">
        <v>3303</v>
      </c>
      <c r="P1703">
        <v>3971947</v>
      </c>
    </row>
    <row r="1704" spans="1:16" x14ac:dyDescent="0.35">
      <c r="A1704" t="s">
        <v>5006</v>
      </c>
      <c r="B1704" t="s">
        <v>3303</v>
      </c>
      <c r="C1704" t="s">
        <v>3304</v>
      </c>
      <c r="D1704">
        <v>393820</v>
      </c>
      <c r="E1704">
        <v>18254</v>
      </c>
      <c r="F1704">
        <v>0</v>
      </c>
      <c r="G1704">
        <v>412074</v>
      </c>
      <c r="H1704">
        <v>1.04</v>
      </c>
      <c r="I1704">
        <v>428557</v>
      </c>
      <c r="J1704">
        <v>18254</v>
      </c>
      <c r="K1704">
        <v>446811</v>
      </c>
      <c r="L1704">
        <v>0</v>
      </c>
      <c r="M1704">
        <v>0</v>
      </c>
      <c r="N1704">
        <v>0</v>
      </c>
      <c r="O1704" t="s">
        <v>3303</v>
      </c>
      <c r="P1704">
        <v>446811</v>
      </c>
    </row>
    <row r="1705" spans="1:16" x14ac:dyDescent="0.35">
      <c r="A1705" t="s">
        <v>5007</v>
      </c>
      <c r="B1705" t="s">
        <v>3303</v>
      </c>
      <c r="C1705" t="s">
        <v>3304</v>
      </c>
      <c r="D1705">
        <v>612402</v>
      </c>
      <c r="E1705">
        <v>0</v>
      </c>
      <c r="F1705">
        <v>0</v>
      </c>
      <c r="G1705">
        <v>612402</v>
      </c>
      <c r="H1705">
        <v>1.04</v>
      </c>
      <c r="I1705">
        <v>636898</v>
      </c>
      <c r="J1705">
        <v>0</v>
      </c>
      <c r="K1705">
        <v>636898</v>
      </c>
      <c r="L1705">
        <v>0</v>
      </c>
      <c r="M1705">
        <v>0</v>
      </c>
      <c r="N1705">
        <v>0</v>
      </c>
      <c r="O1705" t="s">
        <v>3303</v>
      </c>
      <c r="P1705">
        <v>636898</v>
      </c>
    </row>
    <row r="1706" spans="1:16" x14ac:dyDescent="0.35">
      <c r="A1706" t="s">
        <v>5008</v>
      </c>
      <c r="B1706" t="s">
        <v>3303</v>
      </c>
      <c r="C1706" t="s">
        <v>3304</v>
      </c>
      <c r="D1706">
        <v>322365</v>
      </c>
      <c r="E1706">
        <v>14942</v>
      </c>
      <c r="F1706">
        <v>0</v>
      </c>
      <c r="G1706">
        <v>337307</v>
      </c>
      <c r="H1706">
        <v>1.04</v>
      </c>
      <c r="I1706">
        <v>350799</v>
      </c>
      <c r="J1706">
        <v>0</v>
      </c>
      <c r="K1706">
        <v>350799</v>
      </c>
      <c r="L1706">
        <v>0</v>
      </c>
      <c r="M1706">
        <v>0</v>
      </c>
      <c r="N1706">
        <v>0</v>
      </c>
      <c r="O1706" t="s">
        <v>3303</v>
      </c>
      <c r="P1706">
        <v>350799</v>
      </c>
    </row>
    <row r="1707" spans="1:16" x14ac:dyDescent="0.35">
      <c r="A1707" t="s">
        <v>5009</v>
      </c>
      <c r="B1707" t="s">
        <v>3303</v>
      </c>
      <c r="C1707" t="s">
        <v>3304</v>
      </c>
      <c r="D1707">
        <v>403423</v>
      </c>
      <c r="E1707">
        <v>0</v>
      </c>
      <c r="F1707">
        <v>0</v>
      </c>
      <c r="G1707">
        <v>403423</v>
      </c>
      <c r="H1707">
        <v>1.04</v>
      </c>
      <c r="I1707">
        <v>419560</v>
      </c>
      <c r="J1707">
        <v>0</v>
      </c>
      <c r="K1707">
        <v>419560</v>
      </c>
      <c r="L1707">
        <v>0</v>
      </c>
      <c r="M1707">
        <v>0</v>
      </c>
      <c r="N1707">
        <v>0</v>
      </c>
      <c r="O1707" t="s">
        <v>3303</v>
      </c>
      <c r="P1707">
        <v>419560</v>
      </c>
    </row>
    <row r="1708" spans="1:16" x14ac:dyDescent="0.35">
      <c r="A1708" t="s">
        <v>5010</v>
      </c>
      <c r="B1708" t="s">
        <v>3303</v>
      </c>
      <c r="C1708" t="s">
        <v>3304</v>
      </c>
      <c r="D1708">
        <v>6722768</v>
      </c>
      <c r="E1708">
        <v>0</v>
      </c>
      <c r="F1708">
        <v>0</v>
      </c>
      <c r="G1708">
        <v>6722768</v>
      </c>
      <c r="H1708">
        <v>1.04</v>
      </c>
      <c r="I1708">
        <v>6991679</v>
      </c>
      <c r="J1708">
        <v>0</v>
      </c>
      <c r="K1708">
        <v>6991679</v>
      </c>
      <c r="L1708">
        <v>0</v>
      </c>
      <c r="M1708">
        <v>0</v>
      </c>
      <c r="N1708">
        <v>0</v>
      </c>
      <c r="O1708" t="s">
        <v>3303</v>
      </c>
      <c r="P1708">
        <v>6991679</v>
      </c>
    </row>
    <row r="1709" spans="1:16" x14ac:dyDescent="0.35">
      <c r="A1709" t="s">
        <v>5011</v>
      </c>
      <c r="B1709" t="s">
        <v>3303</v>
      </c>
      <c r="C1709" t="s">
        <v>3304</v>
      </c>
      <c r="D1709">
        <v>40416332</v>
      </c>
      <c r="E1709">
        <v>0</v>
      </c>
      <c r="F1709">
        <v>0</v>
      </c>
      <c r="G1709">
        <v>40416332</v>
      </c>
      <c r="H1709">
        <v>1.04</v>
      </c>
      <c r="I1709">
        <v>42032985</v>
      </c>
      <c r="J1709">
        <v>0</v>
      </c>
      <c r="K1709">
        <v>42032985</v>
      </c>
      <c r="L1709">
        <v>758034</v>
      </c>
      <c r="M1709">
        <v>805208</v>
      </c>
      <c r="N1709">
        <v>2329419</v>
      </c>
      <c r="O1709" t="s">
        <v>3303</v>
      </c>
      <c r="P1709">
        <v>45925646</v>
      </c>
    </row>
    <row r="1710" spans="1:16" x14ac:dyDescent="0.35">
      <c r="A1710" t="s">
        <v>5012</v>
      </c>
      <c r="B1710" t="s">
        <v>3303</v>
      </c>
      <c r="C1710" t="s">
        <v>3304</v>
      </c>
      <c r="D1710">
        <v>34776</v>
      </c>
      <c r="E1710">
        <v>0</v>
      </c>
      <c r="F1710">
        <v>0</v>
      </c>
      <c r="G1710">
        <v>34776</v>
      </c>
      <c r="H1710">
        <v>1.04</v>
      </c>
      <c r="I1710">
        <v>36167</v>
      </c>
      <c r="J1710">
        <v>0</v>
      </c>
      <c r="K1710">
        <v>36167</v>
      </c>
      <c r="L1710">
        <v>0</v>
      </c>
      <c r="M1710">
        <v>0</v>
      </c>
      <c r="N1710">
        <v>0</v>
      </c>
      <c r="O1710" t="s">
        <v>3303</v>
      </c>
      <c r="P1710">
        <v>36167</v>
      </c>
    </row>
    <row r="1711" spans="1:16" x14ac:dyDescent="0.35">
      <c r="A1711" t="s">
        <v>5013</v>
      </c>
      <c r="B1711" t="s">
        <v>3303</v>
      </c>
      <c r="C1711" t="s">
        <v>3304</v>
      </c>
      <c r="D1711">
        <v>49250</v>
      </c>
      <c r="E1711">
        <v>0</v>
      </c>
      <c r="F1711">
        <v>0</v>
      </c>
      <c r="G1711">
        <v>49250</v>
      </c>
      <c r="H1711">
        <v>1.04</v>
      </c>
      <c r="I1711">
        <v>51220</v>
      </c>
      <c r="J1711">
        <v>0</v>
      </c>
      <c r="K1711">
        <v>51220</v>
      </c>
      <c r="L1711">
        <v>0</v>
      </c>
      <c r="M1711">
        <v>0</v>
      </c>
      <c r="N1711">
        <v>0</v>
      </c>
      <c r="O1711" t="s">
        <v>3303</v>
      </c>
      <c r="P1711">
        <v>51220</v>
      </c>
    </row>
    <row r="1712" spans="1:16" x14ac:dyDescent="0.35">
      <c r="A1712" t="s">
        <v>5014</v>
      </c>
      <c r="B1712" t="s">
        <v>3303</v>
      </c>
      <c r="C1712" t="s">
        <v>3304</v>
      </c>
      <c r="D1712">
        <v>152200</v>
      </c>
      <c r="E1712">
        <v>0</v>
      </c>
      <c r="F1712">
        <v>0</v>
      </c>
      <c r="G1712">
        <v>152200</v>
      </c>
      <c r="H1712">
        <v>1.04</v>
      </c>
      <c r="I1712">
        <v>158288</v>
      </c>
      <c r="J1712">
        <v>0</v>
      </c>
      <c r="K1712">
        <v>158288</v>
      </c>
      <c r="L1712">
        <v>0</v>
      </c>
      <c r="M1712">
        <v>0</v>
      </c>
      <c r="N1712">
        <v>0</v>
      </c>
      <c r="O1712" t="s">
        <v>3303</v>
      </c>
      <c r="P1712">
        <v>158288</v>
      </c>
    </row>
    <row r="1713" spans="1:16" x14ac:dyDescent="0.35">
      <c r="A1713" t="s">
        <v>5015</v>
      </c>
      <c r="B1713" t="s">
        <v>3303</v>
      </c>
      <c r="C1713" t="s">
        <v>3304</v>
      </c>
      <c r="D1713">
        <v>261887</v>
      </c>
      <c r="E1713">
        <v>0</v>
      </c>
      <c r="F1713">
        <v>0</v>
      </c>
      <c r="G1713">
        <v>261887</v>
      </c>
      <c r="H1713">
        <v>1.04</v>
      </c>
      <c r="I1713">
        <v>272362</v>
      </c>
      <c r="J1713">
        <v>0</v>
      </c>
      <c r="K1713">
        <v>272362</v>
      </c>
      <c r="L1713">
        <v>0</v>
      </c>
      <c r="M1713">
        <v>0</v>
      </c>
      <c r="N1713">
        <v>0</v>
      </c>
      <c r="O1713" t="s">
        <v>3303</v>
      </c>
      <c r="P1713">
        <v>272362</v>
      </c>
    </row>
    <row r="1714" spans="1:16" x14ac:dyDescent="0.35">
      <c r="A1714" t="s">
        <v>5016</v>
      </c>
      <c r="B1714" t="s">
        <v>3303</v>
      </c>
      <c r="C1714" t="s">
        <v>3304</v>
      </c>
      <c r="D1714">
        <v>84030</v>
      </c>
      <c r="E1714">
        <v>0</v>
      </c>
      <c r="F1714">
        <v>0</v>
      </c>
      <c r="G1714">
        <v>84030</v>
      </c>
      <c r="H1714">
        <v>1.04</v>
      </c>
      <c r="I1714">
        <v>87391</v>
      </c>
      <c r="J1714">
        <v>0</v>
      </c>
      <c r="K1714">
        <v>87391</v>
      </c>
      <c r="L1714">
        <v>0</v>
      </c>
      <c r="M1714">
        <v>0</v>
      </c>
      <c r="N1714">
        <v>0</v>
      </c>
      <c r="O1714" t="s">
        <v>3303</v>
      </c>
      <c r="P1714">
        <v>87391</v>
      </c>
    </row>
    <row r="1715" spans="1:16" x14ac:dyDescent="0.35">
      <c r="A1715" t="s">
        <v>5017</v>
      </c>
      <c r="B1715" t="s">
        <v>3303</v>
      </c>
      <c r="C1715" t="s">
        <v>3304</v>
      </c>
      <c r="D1715">
        <v>16629</v>
      </c>
      <c r="E1715">
        <v>0</v>
      </c>
      <c r="F1715">
        <v>0</v>
      </c>
      <c r="G1715">
        <v>16629</v>
      </c>
      <c r="H1715">
        <v>1.04</v>
      </c>
      <c r="I1715">
        <v>17294</v>
      </c>
      <c r="J1715">
        <v>0</v>
      </c>
      <c r="K1715">
        <v>17294</v>
      </c>
      <c r="L1715">
        <v>0</v>
      </c>
      <c r="M1715">
        <v>0</v>
      </c>
      <c r="N1715">
        <v>0</v>
      </c>
      <c r="O1715" t="s">
        <v>3303</v>
      </c>
      <c r="P1715">
        <v>17294</v>
      </c>
    </row>
    <row r="1716" spans="1:16" x14ac:dyDescent="0.35">
      <c r="A1716" t="s">
        <v>5018</v>
      </c>
      <c r="B1716" t="s">
        <v>3303</v>
      </c>
      <c r="C1716" t="s">
        <v>3304</v>
      </c>
      <c r="D1716">
        <v>151778</v>
      </c>
      <c r="E1716">
        <v>0</v>
      </c>
      <c r="F1716">
        <v>0</v>
      </c>
      <c r="G1716">
        <v>151778</v>
      </c>
      <c r="H1716">
        <v>1.04</v>
      </c>
      <c r="I1716">
        <v>157849</v>
      </c>
      <c r="J1716">
        <v>0</v>
      </c>
      <c r="K1716">
        <v>157849</v>
      </c>
      <c r="L1716">
        <v>0</v>
      </c>
      <c r="M1716">
        <v>0</v>
      </c>
      <c r="N1716">
        <v>0</v>
      </c>
      <c r="O1716" t="s">
        <v>3303</v>
      </c>
      <c r="P1716">
        <v>157849</v>
      </c>
    </row>
    <row r="1717" spans="1:16" x14ac:dyDescent="0.35">
      <c r="A1717" t="s">
        <v>5019</v>
      </c>
      <c r="B1717" t="s">
        <v>3303</v>
      </c>
      <c r="C1717" t="s">
        <v>3304</v>
      </c>
      <c r="D1717">
        <v>116081</v>
      </c>
      <c r="E1717">
        <v>0</v>
      </c>
      <c r="F1717">
        <v>0</v>
      </c>
      <c r="G1717">
        <v>116081</v>
      </c>
      <c r="H1717">
        <v>1.04</v>
      </c>
      <c r="I1717">
        <v>120724</v>
      </c>
      <c r="J1717">
        <v>0</v>
      </c>
      <c r="K1717">
        <v>120724</v>
      </c>
      <c r="L1717">
        <v>0</v>
      </c>
      <c r="M1717">
        <v>0</v>
      </c>
      <c r="N1717">
        <v>0</v>
      </c>
      <c r="O1717" t="s">
        <v>3303</v>
      </c>
      <c r="P1717">
        <v>120724</v>
      </c>
    </row>
    <row r="1718" spans="1:16" x14ac:dyDescent="0.35">
      <c r="A1718" t="s">
        <v>5020</v>
      </c>
      <c r="B1718" t="s">
        <v>3303</v>
      </c>
      <c r="C1718" t="s">
        <v>3304</v>
      </c>
      <c r="D1718">
        <v>23655</v>
      </c>
      <c r="E1718">
        <v>0</v>
      </c>
      <c r="F1718">
        <v>0</v>
      </c>
      <c r="G1718">
        <v>23655</v>
      </c>
      <c r="H1718">
        <v>1.04</v>
      </c>
      <c r="I1718">
        <v>24601</v>
      </c>
      <c r="J1718">
        <v>0</v>
      </c>
      <c r="K1718">
        <v>24601</v>
      </c>
      <c r="L1718">
        <v>0</v>
      </c>
      <c r="M1718">
        <v>0</v>
      </c>
      <c r="N1718">
        <v>0</v>
      </c>
      <c r="O1718" t="s">
        <v>3303</v>
      </c>
      <c r="P1718">
        <v>24601</v>
      </c>
    </row>
    <row r="1719" spans="1:16" x14ac:dyDescent="0.35">
      <c r="A1719" t="s">
        <v>5021</v>
      </c>
      <c r="B1719" t="s">
        <v>3303</v>
      </c>
      <c r="C1719" t="s">
        <v>3304</v>
      </c>
      <c r="D1719">
        <v>66015</v>
      </c>
      <c r="E1719">
        <v>0</v>
      </c>
      <c r="F1719">
        <v>0</v>
      </c>
      <c r="G1719">
        <v>66015</v>
      </c>
      <c r="H1719">
        <v>1.04</v>
      </c>
      <c r="I1719">
        <v>68656</v>
      </c>
      <c r="J1719">
        <v>0</v>
      </c>
      <c r="K1719">
        <v>68656</v>
      </c>
      <c r="L1719">
        <v>0</v>
      </c>
      <c r="M1719">
        <v>0</v>
      </c>
      <c r="N1719">
        <v>0</v>
      </c>
      <c r="O1719" t="s">
        <v>3303</v>
      </c>
      <c r="P1719">
        <v>68656</v>
      </c>
    </row>
    <row r="1720" spans="1:16" x14ac:dyDescent="0.35">
      <c r="A1720" t="s">
        <v>5022</v>
      </c>
      <c r="B1720" t="s">
        <v>3303</v>
      </c>
      <c r="C1720" t="s">
        <v>3304</v>
      </c>
      <c r="D1720">
        <v>43836</v>
      </c>
      <c r="E1720">
        <v>0</v>
      </c>
      <c r="F1720">
        <v>0</v>
      </c>
      <c r="G1720">
        <v>43836</v>
      </c>
      <c r="H1720">
        <v>1.04</v>
      </c>
      <c r="I1720">
        <v>45589</v>
      </c>
      <c r="J1720">
        <v>0</v>
      </c>
      <c r="K1720">
        <v>45589</v>
      </c>
      <c r="L1720">
        <v>0</v>
      </c>
      <c r="M1720">
        <v>0</v>
      </c>
      <c r="N1720">
        <v>0</v>
      </c>
      <c r="O1720" t="s">
        <v>3303</v>
      </c>
      <c r="P1720">
        <v>45589</v>
      </c>
    </row>
    <row r="1721" spans="1:16" x14ac:dyDescent="0.35">
      <c r="A1721" t="s">
        <v>5023</v>
      </c>
      <c r="B1721" t="s">
        <v>3303</v>
      </c>
      <c r="C1721" t="s">
        <v>3304</v>
      </c>
      <c r="D1721">
        <v>19356</v>
      </c>
      <c r="E1721">
        <v>0</v>
      </c>
      <c r="F1721">
        <v>0</v>
      </c>
      <c r="G1721">
        <v>19356</v>
      </c>
      <c r="H1721">
        <v>1.04</v>
      </c>
      <c r="I1721">
        <v>20130</v>
      </c>
      <c r="J1721">
        <v>0</v>
      </c>
      <c r="K1721">
        <v>20130</v>
      </c>
      <c r="L1721">
        <v>0</v>
      </c>
      <c r="M1721">
        <v>0</v>
      </c>
      <c r="N1721">
        <v>0</v>
      </c>
      <c r="O1721" t="s">
        <v>3303</v>
      </c>
      <c r="P1721">
        <v>20130</v>
      </c>
    </row>
    <row r="1722" spans="1:16" x14ac:dyDescent="0.35">
      <c r="A1722" t="s">
        <v>5024</v>
      </c>
      <c r="B1722" t="s">
        <v>3303</v>
      </c>
      <c r="C1722" t="s">
        <v>3304</v>
      </c>
      <c r="D1722">
        <v>80321</v>
      </c>
      <c r="E1722">
        <v>0</v>
      </c>
      <c r="F1722">
        <v>0</v>
      </c>
      <c r="G1722">
        <v>80321</v>
      </c>
      <c r="H1722">
        <v>1.04</v>
      </c>
      <c r="I1722">
        <v>83534</v>
      </c>
      <c r="J1722">
        <v>0</v>
      </c>
      <c r="K1722">
        <v>83534</v>
      </c>
      <c r="L1722">
        <v>0</v>
      </c>
      <c r="M1722">
        <v>0</v>
      </c>
      <c r="N1722">
        <v>0</v>
      </c>
      <c r="O1722" t="s">
        <v>3303</v>
      </c>
      <c r="P1722">
        <v>83534</v>
      </c>
    </row>
    <row r="1723" spans="1:16" x14ac:dyDescent="0.35">
      <c r="A1723" t="s">
        <v>5025</v>
      </c>
      <c r="B1723" t="s">
        <v>3303</v>
      </c>
      <c r="C1723" t="s">
        <v>3304</v>
      </c>
      <c r="D1723">
        <v>23156</v>
      </c>
      <c r="E1723">
        <v>0</v>
      </c>
      <c r="F1723">
        <v>0</v>
      </c>
      <c r="G1723">
        <v>23156</v>
      </c>
      <c r="H1723">
        <v>1.04</v>
      </c>
      <c r="I1723">
        <v>24082</v>
      </c>
      <c r="J1723">
        <v>0</v>
      </c>
      <c r="K1723">
        <v>24082</v>
      </c>
      <c r="L1723">
        <v>0</v>
      </c>
      <c r="M1723">
        <v>0</v>
      </c>
      <c r="N1723">
        <v>0</v>
      </c>
      <c r="O1723" t="s">
        <v>3303</v>
      </c>
      <c r="P1723">
        <v>24082</v>
      </c>
    </row>
    <row r="1724" spans="1:16" x14ac:dyDescent="0.35">
      <c r="A1724" t="s">
        <v>5026</v>
      </c>
      <c r="B1724" t="s">
        <v>3303</v>
      </c>
      <c r="C1724" t="s">
        <v>3304</v>
      </c>
      <c r="D1724">
        <v>114842</v>
      </c>
      <c r="E1724">
        <v>-114842</v>
      </c>
      <c r="F1724">
        <v>0</v>
      </c>
      <c r="G1724">
        <v>0</v>
      </c>
      <c r="H1724">
        <v>1.04</v>
      </c>
      <c r="I1724">
        <v>0</v>
      </c>
      <c r="J1724">
        <v>0</v>
      </c>
      <c r="K1724">
        <v>0</v>
      </c>
      <c r="L1724">
        <v>0</v>
      </c>
      <c r="M1724">
        <v>0</v>
      </c>
      <c r="N1724">
        <v>0</v>
      </c>
      <c r="O1724" t="s">
        <v>3303</v>
      </c>
      <c r="P1724">
        <v>0</v>
      </c>
    </row>
    <row r="1725" spans="1:16" x14ac:dyDescent="0.35">
      <c r="A1725" t="s">
        <v>5027</v>
      </c>
      <c r="B1725" t="s">
        <v>3303</v>
      </c>
      <c r="C1725" t="s">
        <v>3304</v>
      </c>
      <c r="D1725">
        <v>10015</v>
      </c>
      <c r="E1725">
        <v>0</v>
      </c>
      <c r="F1725">
        <v>0</v>
      </c>
      <c r="G1725">
        <v>10015</v>
      </c>
      <c r="H1725">
        <v>1.04</v>
      </c>
      <c r="I1725">
        <v>10416</v>
      </c>
      <c r="J1725">
        <v>0</v>
      </c>
      <c r="K1725">
        <v>10416</v>
      </c>
      <c r="L1725">
        <v>0</v>
      </c>
      <c r="M1725">
        <v>0</v>
      </c>
      <c r="N1725">
        <v>0</v>
      </c>
      <c r="O1725" t="s">
        <v>3303</v>
      </c>
      <c r="P1725">
        <v>10416</v>
      </c>
    </row>
    <row r="1726" spans="1:16" x14ac:dyDescent="0.35">
      <c r="A1726" t="s">
        <v>5028</v>
      </c>
      <c r="B1726" t="s">
        <v>3303</v>
      </c>
      <c r="C1726" t="s">
        <v>3304</v>
      </c>
      <c r="D1726">
        <v>13741</v>
      </c>
      <c r="E1726">
        <v>0</v>
      </c>
      <c r="F1726">
        <v>0</v>
      </c>
      <c r="G1726">
        <v>13741</v>
      </c>
      <c r="H1726">
        <v>1.04</v>
      </c>
      <c r="I1726">
        <v>14291</v>
      </c>
      <c r="J1726">
        <v>0</v>
      </c>
      <c r="K1726">
        <v>14291</v>
      </c>
      <c r="L1726">
        <v>0</v>
      </c>
      <c r="M1726">
        <v>0</v>
      </c>
      <c r="N1726">
        <v>0</v>
      </c>
      <c r="O1726" t="s">
        <v>3303</v>
      </c>
      <c r="P1726">
        <v>14291</v>
      </c>
    </row>
    <row r="1727" spans="1:16" x14ac:dyDescent="0.35">
      <c r="A1727" t="s">
        <v>5029</v>
      </c>
      <c r="B1727" t="s">
        <v>3303</v>
      </c>
      <c r="C1727" t="s">
        <v>3304</v>
      </c>
      <c r="D1727">
        <v>5664</v>
      </c>
      <c r="E1727">
        <v>0</v>
      </c>
      <c r="F1727">
        <v>0</v>
      </c>
      <c r="G1727">
        <v>5664</v>
      </c>
      <c r="H1727">
        <v>1.04</v>
      </c>
      <c r="I1727">
        <v>5891</v>
      </c>
      <c r="J1727">
        <v>0</v>
      </c>
      <c r="K1727">
        <v>5891</v>
      </c>
      <c r="L1727">
        <v>0</v>
      </c>
      <c r="M1727">
        <v>0</v>
      </c>
      <c r="N1727">
        <v>0</v>
      </c>
      <c r="O1727" t="s">
        <v>3303</v>
      </c>
      <c r="P1727">
        <v>5891</v>
      </c>
    </row>
    <row r="1728" spans="1:16" x14ac:dyDescent="0.35">
      <c r="A1728" t="s">
        <v>5030</v>
      </c>
      <c r="B1728" t="s">
        <v>3303</v>
      </c>
      <c r="C1728" t="s">
        <v>3304</v>
      </c>
      <c r="D1728">
        <v>145852</v>
      </c>
      <c r="E1728">
        <v>0</v>
      </c>
      <c r="F1728">
        <v>0</v>
      </c>
      <c r="G1728">
        <v>145852</v>
      </c>
      <c r="H1728">
        <v>1.04</v>
      </c>
      <c r="I1728">
        <v>151686</v>
      </c>
      <c r="J1728">
        <v>0</v>
      </c>
      <c r="K1728">
        <v>151686</v>
      </c>
      <c r="L1728">
        <v>0</v>
      </c>
      <c r="M1728">
        <v>0</v>
      </c>
      <c r="N1728">
        <v>0</v>
      </c>
      <c r="O1728" t="s">
        <v>3303</v>
      </c>
      <c r="P1728">
        <v>151686</v>
      </c>
    </row>
    <row r="1729" spans="1:16" x14ac:dyDescent="0.35">
      <c r="A1729" t="s">
        <v>5031</v>
      </c>
      <c r="B1729" t="s">
        <v>3303</v>
      </c>
      <c r="C1729" t="s">
        <v>3304</v>
      </c>
      <c r="D1729">
        <v>23628</v>
      </c>
      <c r="E1729">
        <v>0</v>
      </c>
      <c r="F1729">
        <v>0</v>
      </c>
      <c r="G1729">
        <v>23628</v>
      </c>
      <c r="H1729">
        <v>1.04</v>
      </c>
      <c r="I1729">
        <v>24573</v>
      </c>
      <c r="J1729">
        <v>0</v>
      </c>
      <c r="K1729">
        <v>24573</v>
      </c>
      <c r="L1729">
        <v>0</v>
      </c>
      <c r="M1729">
        <v>0</v>
      </c>
      <c r="N1729">
        <v>0</v>
      </c>
      <c r="O1729" t="s">
        <v>3303</v>
      </c>
      <c r="P1729">
        <v>24573</v>
      </c>
    </row>
    <row r="1730" spans="1:16" x14ac:dyDescent="0.35">
      <c r="A1730" t="s">
        <v>5032</v>
      </c>
      <c r="B1730" t="s">
        <v>3303</v>
      </c>
      <c r="C1730" t="s">
        <v>3304</v>
      </c>
      <c r="D1730">
        <v>110410</v>
      </c>
      <c r="E1730">
        <v>0</v>
      </c>
      <c r="F1730">
        <v>0</v>
      </c>
      <c r="G1730">
        <v>110410</v>
      </c>
      <c r="H1730">
        <v>1.04</v>
      </c>
      <c r="I1730">
        <v>114826</v>
      </c>
      <c r="J1730">
        <v>0</v>
      </c>
      <c r="K1730">
        <v>114826</v>
      </c>
      <c r="L1730">
        <v>0</v>
      </c>
      <c r="M1730">
        <v>0</v>
      </c>
      <c r="N1730">
        <v>0</v>
      </c>
      <c r="O1730" t="s">
        <v>3303</v>
      </c>
      <c r="P1730">
        <v>114826</v>
      </c>
    </row>
    <row r="1731" spans="1:16" x14ac:dyDescent="0.35">
      <c r="A1731" t="s">
        <v>5033</v>
      </c>
      <c r="B1731" t="s">
        <v>3303</v>
      </c>
      <c r="C1731" t="s">
        <v>3304</v>
      </c>
      <c r="D1731">
        <v>13805</v>
      </c>
      <c r="E1731">
        <v>0</v>
      </c>
      <c r="F1731">
        <v>0</v>
      </c>
      <c r="G1731">
        <v>13805</v>
      </c>
      <c r="H1731">
        <v>1.04</v>
      </c>
      <c r="I1731">
        <v>14357</v>
      </c>
      <c r="J1731">
        <v>0</v>
      </c>
      <c r="K1731">
        <v>14357</v>
      </c>
      <c r="L1731">
        <v>0</v>
      </c>
      <c r="M1731">
        <v>0</v>
      </c>
      <c r="N1731">
        <v>0</v>
      </c>
      <c r="O1731" t="s">
        <v>3303</v>
      </c>
      <c r="P1731">
        <v>14357</v>
      </c>
    </row>
    <row r="1732" spans="1:16" x14ac:dyDescent="0.35">
      <c r="A1732" t="s">
        <v>5034</v>
      </c>
      <c r="B1732" t="s">
        <v>3303</v>
      </c>
      <c r="C1732" t="s">
        <v>3304</v>
      </c>
      <c r="D1732">
        <v>224081</v>
      </c>
      <c r="E1732">
        <v>0</v>
      </c>
      <c r="F1732">
        <v>0</v>
      </c>
      <c r="G1732">
        <v>224081</v>
      </c>
      <c r="H1732">
        <v>1.04</v>
      </c>
      <c r="I1732">
        <v>233044</v>
      </c>
      <c r="J1732">
        <v>0</v>
      </c>
      <c r="K1732">
        <v>233044</v>
      </c>
      <c r="L1732">
        <v>0</v>
      </c>
      <c r="M1732">
        <v>0</v>
      </c>
      <c r="N1732">
        <v>0</v>
      </c>
      <c r="O1732" t="s">
        <v>3303</v>
      </c>
      <c r="P1732">
        <v>233044</v>
      </c>
    </row>
    <row r="1733" spans="1:16" x14ac:dyDescent="0.35">
      <c r="A1733" t="s">
        <v>5035</v>
      </c>
      <c r="B1733" t="s">
        <v>3303</v>
      </c>
      <c r="C1733" t="s">
        <v>3304</v>
      </c>
      <c r="D1733">
        <v>111239</v>
      </c>
      <c r="E1733">
        <v>0</v>
      </c>
      <c r="F1733">
        <v>0</v>
      </c>
      <c r="G1733">
        <v>111239</v>
      </c>
      <c r="H1733">
        <v>1.04</v>
      </c>
      <c r="I1733">
        <v>115689</v>
      </c>
      <c r="J1733">
        <v>0</v>
      </c>
      <c r="K1733">
        <v>115689</v>
      </c>
      <c r="L1733">
        <v>0</v>
      </c>
      <c r="M1733">
        <v>0</v>
      </c>
      <c r="N1733">
        <v>0</v>
      </c>
      <c r="O1733" t="s">
        <v>3303</v>
      </c>
      <c r="P1733">
        <v>115689</v>
      </c>
    </row>
    <row r="1734" spans="1:16" x14ac:dyDescent="0.35">
      <c r="A1734" t="s">
        <v>5036</v>
      </c>
      <c r="B1734" t="s">
        <v>3303</v>
      </c>
      <c r="C1734" t="s">
        <v>3304</v>
      </c>
      <c r="D1734">
        <v>58115</v>
      </c>
      <c r="E1734">
        <v>0</v>
      </c>
      <c r="F1734">
        <v>0</v>
      </c>
      <c r="G1734">
        <v>58115</v>
      </c>
      <c r="H1734">
        <v>1.04</v>
      </c>
      <c r="I1734">
        <v>60440</v>
      </c>
      <c r="J1734">
        <v>0</v>
      </c>
      <c r="K1734">
        <v>60440</v>
      </c>
      <c r="L1734">
        <v>0</v>
      </c>
      <c r="M1734">
        <v>0</v>
      </c>
      <c r="N1734">
        <v>0</v>
      </c>
      <c r="O1734" t="s">
        <v>3303</v>
      </c>
      <c r="P1734">
        <v>60440</v>
      </c>
    </row>
    <row r="1735" spans="1:16" x14ac:dyDescent="0.35">
      <c r="A1735" t="s">
        <v>5037</v>
      </c>
      <c r="B1735" t="s">
        <v>3303</v>
      </c>
      <c r="C1735" t="s">
        <v>3304</v>
      </c>
      <c r="D1735">
        <v>58659</v>
      </c>
      <c r="E1735">
        <v>0</v>
      </c>
      <c r="F1735">
        <v>0</v>
      </c>
      <c r="G1735">
        <v>58659</v>
      </c>
      <c r="H1735">
        <v>1.04</v>
      </c>
      <c r="I1735">
        <v>61005</v>
      </c>
      <c r="J1735">
        <v>0</v>
      </c>
      <c r="K1735">
        <v>61005</v>
      </c>
      <c r="L1735">
        <v>0</v>
      </c>
      <c r="M1735">
        <v>0</v>
      </c>
      <c r="N1735">
        <v>0</v>
      </c>
      <c r="O1735" t="s">
        <v>3303</v>
      </c>
      <c r="P1735">
        <v>61005</v>
      </c>
    </row>
    <row r="1736" spans="1:16" x14ac:dyDescent="0.35">
      <c r="A1736" t="s">
        <v>5038</v>
      </c>
      <c r="B1736" t="s">
        <v>3303</v>
      </c>
      <c r="C1736" t="s">
        <v>3304</v>
      </c>
      <c r="D1736">
        <v>37529</v>
      </c>
      <c r="E1736">
        <v>0</v>
      </c>
      <c r="F1736">
        <v>0</v>
      </c>
      <c r="G1736">
        <v>37529</v>
      </c>
      <c r="H1736">
        <v>1.04</v>
      </c>
      <c r="I1736">
        <v>39030</v>
      </c>
      <c r="J1736">
        <v>0</v>
      </c>
      <c r="K1736">
        <v>39030</v>
      </c>
      <c r="L1736">
        <v>0</v>
      </c>
      <c r="M1736">
        <v>0</v>
      </c>
      <c r="N1736">
        <v>0</v>
      </c>
      <c r="O1736" t="s">
        <v>3303</v>
      </c>
      <c r="P1736">
        <v>39030</v>
      </c>
    </row>
    <row r="1737" spans="1:16" x14ac:dyDescent="0.35">
      <c r="A1737" t="s">
        <v>5039</v>
      </c>
      <c r="B1737" t="s">
        <v>3303</v>
      </c>
      <c r="C1737" t="s">
        <v>3304</v>
      </c>
      <c r="D1737">
        <v>108805</v>
      </c>
      <c r="E1737">
        <v>0</v>
      </c>
      <c r="F1737">
        <v>0</v>
      </c>
      <c r="G1737">
        <v>108805</v>
      </c>
      <c r="H1737">
        <v>1.04</v>
      </c>
      <c r="I1737">
        <v>113157</v>
      </c>
      <c r="J1737">
        <v>0</v>
      </c>
      <c r="K1737">
        <v>113157</v>
      </c>
      <c r="L1737">
        <v>0</v>
      </c>
      <c r="M1737">
        <v>0</v>
      </c>
      <c r="N1737">
        <v>0</v>
      </c>
      <c r="O1737" t="s">
        <v>3303</v>
      </c>
      <c r="P1737">
        <v>113157</v>
      </c>
    </row>
    <row r="1738" spans="1:16" x14ac:dyDescent="0.35">
      <c r="A1738" t="s">
        <v>5040</v>
      </c>
      <c r="B1738" t="s">
        <v>3303</v>
      </c>
      <c r="C1738" t="s">
        <v>3304</v>
      </c>
      <c r="D1738">
        <v>27664</v>
      </c>
      <c r="E1738">
        <v>0</v>
      </c>
      <c r="F1738">
        <v>0</v>
      </c>
      <c r="G1738">
        <v>27664</v>
      </c>
      <c r="H1738">
        <v>1.04</v>
      </c>
      <c r="I1738">
        <v>28771</v>
      </c>
      <c r="J1738">
        <v>0</v>
      </c>
      <c r="K1738">
        <v>28771</v>
      </c>
      <c r="L1738">
        <v>0</v>
      </c>
      <c r="M1738">
        <v>0</v>
      </c>
      <c r="N1738">
        <v>0</v>
      </c>
      <c r="O1738" t="s">
        <v>3303</v>
      </c>
      <c r="P1738">
        <v>28771</v>
      </c>
    </row>
    <row r="1739" spans="1:16" x14ac:dyDescent="0.35">
      <c r="A1739" t="s">
        <v>5041</v>
      </c>
      <c r="B1739" t="s">
        <v>3303</v>
      </c>
      <c r="C1739" t="s">
        <v>3304</v>
      </c>
      <c r="D1739">
        <v>48383</v>
      </c>
      <c r="E1739">
        <v>0</v>
      </c>
      <c r="F1739">
        <v>0</v>
      </c>
      <c r="G1739">
        <v>48383</v>
      </c>
      <c r="H1739">
        <v>1.04</v>
      </c>
      <c r="I1739">
        <v>50318</v>
      </c>
      <c r="J1739">
        <v>0</v>
      </c>
      <c r="K1739">
        <v>50318</v>
      </c>
      <c r="L1739">
        <v>0</v>
      </c>
      <c r="M1739">
        <v>0</v>
      </c>
      <c r="N1739">
        <v>0</v>
      </c>
      <c r="O1739" t="s">
        <v>3303</v>
      </c>
      <c r="P1739">
        <v>50318</v>
      </c>
    </row>
    <row r="1740" spans="1:16" x14ac:dyDescent="0.35">
      <c r="A1740" t="s">
        <v>5042</v>
      </c>
      <c r="B1740" t="s">
        <v>3303</v>
      </c>
      <c r="C1740" t="s">
        <v>3304</v>
      </c>
      <c r="D1740">
        <v>19001</v>
      </c>
      <c r="E1740">
        <v>0</v>
      </c>
      <c r="F1740">
        <v>0</v>
      </c>
      <c r="G1740">
        <v>19001</v>
      </c>
      <c r="H1740">
        <v>1.04</v>
      </c>
      <c r="I1740">
        <v>19761</v>
      </c>
      <c r="J1740">
        <v>0</v>
      </c>
      <c r="K1740">
        <v>19761</v>
      </c>
      <c r="L1740">
        <v>0</v>
      </c>
      <c r="M1740">
        <v>0</v>
      </c>
      <c r="N1740">
        <v>0</v>
      </c>
      <c r="O1740" t="s">
        <v>3303</v>
      </c>
      <c r="P1740">
        <v>19761</v>
      </c>
    </row>
    <row r="1741" spans="1:16" x14ac:dyDescent="0.35">
      <c r="A1741" t="s">
        <v>5043</v>
      </c>
      <c r="B1741" t="s">
        <v>3303</v>
      </c>
      <c r="C1741" t="s">
        <v>3304</v>
      </c>
      <c r="D1741">
        <v>85636</v>
      </c>
      <c r="E1741">
        <v>0</v>
      </c>
      <c r="F1741">
        <v>0</v>
      </c>
      <c r="G1741">
        <v>85636</v>
      </c>
      <c r="H1741">
        <v>1.04</v>
      </c>
      <c r="I1741">
        <v>89061</v>
      </c>
      <c r="J1741">
        <v>0</v>
      </c>
      <c r="K1741">
        <v>89061</v>
      </c>
      <c r="L1741">
        <v>0</v>
      </c>
      <c r="M1741">
        <v>0</v>
      </c>
      <c r="N1741">
        <v>0</v>
      </c>
      <c r="O1741" t="s">
        <v>3303</v>
      </c>
      <c r="P1741">
        <v>89061</v>
      </c>
    </row>
    <row r="1742" spans="1:16" x14ac:dyDescent="0.35">
      <c r="A1742" t="s">
        <v>5044</v>
      </c>
      <c r="B1742" t="s">
        <v>3303</v>
      </c>
      <c r="C1742" t="s">
        <v>3304</v>
      </c>
      <c r="D1742">
        <v>52883</v>
      </c>
      <c r="E1742">
        <v>0</v>
      </c>
      <c r="F1742">
        <v>0</v>
      </c>
      <c r="G1742">
        <v>52883</v>
      </c>
      <c r="H1742">
        <v>1.04</v>
      </c>
      <c r="I1742">
        <v>54998</v>
      </c>
      <c r="J1742">
        <v>0</v>
      </c>
      <c r="K1742">
        <v>54998</v>
      </c>
      <c r="L1742">
        <v>0</v>
      </c>
      <c r="M1742">
        <v>0</v>
      </c>
      <c r="N1742">
        <v>0</v>
      </c>
      <c r="O1742" t="s">
        <v>3303</v>
      </c>
      <c r="P1742">
        <v>54998</v>
      </c>
    </row>
    <row r="1743" spans="1:16" x14ac:dyDescent="0.35">
      <c r="A1743" t="s">
        <v>5045</v>
      </c>
      <c r="B1743" t="s">
        <v>3303</v>
      </c>
      <c r="C1743" t="s">
        <v>3304</v>
      </c>
      <c r="D1743">
        <v>87116</v>
      </c>
      <c r="E1743">
        <v>0</v>
      </c>
      <c r="F1743">
        <v>0</v>
      </c>
      <c r="G1743">
        <v>87116</v>
      </c>
      <c r="H1743">
        <v>1.04</v>
      </c>
      <c r="I1743">
        <v>90601</v>
      </c>
      <c r="J1743">
        <v>0</v>
      </c>
      <c r="K1743">
        <v>90601</v>
      </c>
      <c r="L1743">
        <v>0</v>
      </c>
      <c r="M1743">
        <v>0</v>
      </c>
      <c r="N1743">
        <v>0</v>
      </c>
      <c r="O1743" t="s">
        <v>3303</v>
      </c>
      <c r="P1743">
        <v>90601</v>
      </c>
    </row>
    <row r="1744" spans="1:16" x14ac:dyDescent="0.35">
      <c r="A1744" t="s">
        <v>5046</v>
      </c>
      <c r="B1744" t="s">
        <v>3303</v>
      </c>
      <c r="C1744" t="s">
        <v>3304</v>
      </c>
      <c r="D1744">
        <v>86418</v>
      </c>
      <c r="E1744">
        <v>0</v>
      </c>
      <c r="F1744">
        <v>0</v>
      </c>
      <c r="G1744">
        <v>86418</v>
      </c>
      <c r="H1744">
        <v>1.04</v>
      </c>
      <c r="I1744">
        <v>89875</v>
      </c>
      <c r="J1744">
        <v>0</v>
      </c>
      <c r="K1744">
        <v>89875</v>
      </c>
      <c r="L1744">
        <v>0</v>
      </c>
      <c r="M1744">
        <v>0</v>
      </c>
      <c r="N1744">
        <v>0</v>
      </c>
      <c r="O1744" t="s">
        <v>3303</v>
      </c>
      <c r="P1744">
        <v>89875</v>
      </c>
    </row>
    <row r="1745" spans="1:16" x14ac:dyDescent="0.35">
      <c r="A1745" t="s">
        <v>5047</v>
      </c>
      <c r="B1745" t="s">
        <v>3303</v>
      </c>
      <c r="C1745" t="s">
        <v>3304</v>
      </c>
      <c r="D1745">
        <v>49366</v>
      </c>
      <c r="E1745">
        <v>0</v>
      </c>
      <c r="F1745">
        <v>0</v>
      </c>
      <c r="G1745">
        <v>49366</v>
      </c>
      <c r="H1745">
        <v>1.04</v>
      </c>
      <c r="I1745">
        <v>51341</v>
      </c>
      <c r="J1745">
        <v>0</v>
      </c>
      <c r="K1745">
        <v>51341</v>
      </c>
      <c r="L1745">
        <v>0</v>
      </c>
      <c r="M1745">
        <v>0</v>
      </c>
      <c r="N1745">
        <v>0</v>
      </c>
      <c r="O1745" t="s">
        <v>3303</v>
      </c>
      <c r="P1745">
        <v>51341</v>
      </c>
    </row>
    <row r="1746" spans="1:16" x14ac:dyDescent="0.35">
      <c r="A1746" t="s">
        <v>5048</v>
      </c>
      <c r="B1746" t="s">
        <v>3303</v>
      </c>
      <c r="C1746" t="s">
        <v>3304</v>
      </c>
      <c r="D1746">
        <v>48099</v>
      </c>
      <c r="E1746">
        <v>0</v>
      </c>
      <c r="F1746">
        <v>0</v>
      </c>
      <c r="G1746">
        <v>48099</v>
      </c>
      <c r="H1746">
        <v>1.04</v>
      </c>
      <c r="I1746">
        <v>50023</v>
      </c>
      <c r="J1746">
        <v>0</v>
      </c>
      <c r="K1746">
        <v>50023</v>
      </c>
      <c r="L1746">
        <v>0</v>
      </c>
      <c r="M1746">
        <v>0</v>
      </c>
      <c r="N1746">
        <v>0</v>
      </c>
      <c r="O1746" t="s">
        <v>3303</v>
      </c>
      <c r="P1746">
        <v>50023</v>
      </c>
    </row>
    <row r="1747" spans="1:16" x14ac:dyDescent="0.35">
      <c r="A1747" t="s">
        <v>5049</v>
      </c>
      <c r="B1747" t="s">
        <v>3303</v>
      </c>
      <c r="C1747" t="s">
        <v>3304</v>
      </c>
      <c r="D1747">
        <v>63333</v>
      </c>
      <c r="E1747">
        <v>0</v>
      </c>
      <c r="F1747">
        <v>0</v>
      </c>
      <c r="G1747">
        <v>63333</v>
      </c>
      <c r="H1747">
        <v>1.04</v>
      </c>
      <c r="I1747">
        <v>65866</v>
      </c>
      <c r="J1747">
        <v>0</v>
      </c>
      <c r="K1747">
        <v>65866</v>
      </c>
      <c r="L1747">
        <v>0</v>
      </c>
      <c r="M1747">
        <v>0</v>
      </c>
      <c r="N1747">
        <v>0</v>
      </c>
      <c r="O1747" t="s">
        <v>3303</v>
      </c>
      <c r="P1747">
        <v>65866</v>
      </c>
    </row>
    <row r="1748" spans="1:16" x14ac:dyDescent="0.35">
      <c r="A1748" t="s">
        <v>5050</v>
      </c>
      <c r="B1748" t="s">
        <v>3303</v>
      </c>
      <c r="C1748" t="s">
        <v>3304</v>
      </c>
      <c r="D1748">
        <v>18291</v>
      </c>
      <c r="E1748">
        <v>0</v>
      </c>
      <c r="F1748">
        <v>0</v>
      </c>
      <c r="G1748">
        <v>18291</v>
      </c>
      <c r="H1748">
        <v>1.04</v>
      </c>
      <c r="I1748">
        <v>19023</v>
      </c>
      <c r="J1748">
        <v>0</v>
      </c>
      <c r="K1748">
        <v>19023</v>
      </c>
      <c r="L1748">
        <v>0</v>
      </c>
      <c r="M1748">
        <v>0</v>
      </c>
      <c r="N1748">
        <v>0</v>
      </c>
      <c r="O1748" t="s">
        <v>3303</v>
      </c>
      <c r="P1748">
        <v>19023</v>
      </c>
    </row>
    <row r="1749" spans="1:16" x14ac:dyDescent="0.35">
      <c r="A1749" t="s">
        <v>5051</v>
      </c>
      <c r="B1749" t="s">
        <v>3303</v>
      </c>
      <c r="C1749" t="s">
        <v>3304</v>
      </c>
      <c r="D1749">
        <v>55731</v>
      </c>
      <c r="E1749">
        <v>0</v>
      </c>
      <c r="F1749">
        <v>0</v>
      </c>
      <c r="G1749">
        <v>55731</v>
      </c>
      <c r="H1749">
        <v>1.04</v>
      </c>
      <c r="I1749">
        <v>57960</v>
      </c>
      <c r="J1749">
        <v>0</v>
      </c>
      <c r="K1749">
        <v>57960</v>
      </c>
      <c r="L1749">
        <v>0</v>
      </c>
      <c r="M1749">
        <v>0</v>
      </c>
      <c r="N1749">
        <v>0</v>
      </c>
      <c r="O1749" t="s">
        <v>3303</v>
      </c>
      <c r="P1749">
        <v>57960</v>
      </c>
    </row>
    <row r="1750" spans="1:16" x14ac:dyDescent="0.35">
      <c r="A1750" t="s">
        <v>5052</v>
      </c>
      <c r="B1750" t="s">
        <v>3303</v>
      </c>
      <c r="C1750" t="s">
        <v>3304</v>
      </c>
      <c r="D1750">
        <v>17672</v>
      </c>
      <c r="E1750">
        <v>0</v>
      </c>
      <c r="F1750">
        <v>0</v>
      </c>
      <c r="G1750">
        <v>17672</v>
      </c>
      <c r="H1750">
        <v>1.04</v>
      </c>
      <c r="I1750">
        <v>18379</v>
      </c>
      <c r="J1750">
        <v>0</v>
      </c>
      <c r="K1750">
        <v>18379</v>
      </c>
      <c r="L1750">
        <v>0</v>
      </c>
      <c r="M1750">
        <v>0</v>
      </c>
      <c r="N1750">
        <v>0</v>
      </c>
      <c r="O1750" t="s">
        <v>3303</v>
      </c>
      <c r="P1750">
        <v>18379</v>
      </c>
    </row>
    <row r="1751" spans="1:16" x14ac:dyDescent="0.35">
      <c r="A1751" t="s">
        <v>5053</v>
      </c>
      <c r="B1751" t="s">
        <v>3303</v>
      </c>
      <c r="C1751" t="s">
        <v>3304</v>
      </c>
      <c r="D1751">
        <v>26698450</v>
      </c>
      <c r="E1751">
        <v>0</v>
      </c>
      <c r="F1751">
        <v>0</v>
      </c>
      <c r="G1751">
        <v>26698450</v>
      </c>
      <c r="H1751">
        <v>1.04</v>
      </c>
      <c r="I1751">
        <v>27766388</v>
      </c>
      <c r="J1751">
        <v>0</v>
      </c>
      <c r="K1751">
        <v>27766388</v>
      </c>
      <c r="L1751">
        <v>659931</v>
      </c>
      <c r="M1751">
        <v>0</v>
      </c>
      <c r="N1751">
        <v>0</v>
      </c>
      <c r="O1751" t="s">
        <v>3303</v>
      </c>
      <c r="P1751">
        <v>28426319</v>
      </c>
    </row>
    <row r="1752" spans="1:16" x14ac:dyDescent="0.35">
      <c r="A1752" t="s">
        <v>5054</v>
      </c>
      <c r="B1752" t="s">
        <v>3303</v>
      </c>
      <c r="C1752" t="s">
        <v>3304</v>
      </c>
      <c r="D1752">
        <v>12392382</v>
      </c>
      <c r="E1752">
        <v>0</v>
      </c>
      <c r="F1752">
        <v>0</v>
      </c>
      <c r="G1752">
        <v>12392382</v>
      </c>
      <c r="H1752">
        <v>1.04</v>
      </c>
      <c r="I1752">
        <v>12888077</v>
      </c>
      <c r="J1752">
        <v>0</v>
      </c>
      <c r="K1752">
        <v>12888077</v>
      </c>
      <c r="L1752">
        <v>412539</v>
      </c>
      <c r="M1752">
        <v>0</v>
      </c>
      <c r="N1752">
        <v>0</v>
      </c>
      <c r="O1752" t="s">
        <v>3303</v>
      </c>
      <c r="P1752">
        <v>13300616</v>
      </c>
    </row>
    <row r="1753" spans="1:16" x14ac:dyDescent="0.35">
      <c r="A1753" t="s">
        <v>5055</v>
      </c>
      <c r="B1753" t="s">
        <v>3303</v>
      </c>
      <c r="C1753" t="s">
        <v>3304</v>
      </c>
      <c r="D1753">
        <v>45527</v>
      </c>
      <c r="E1753">
        <v>0</v>
      </c>
      <c r="F1753">
        <v>0</v>
      </c>
      <c r="G1753">
        <v>45527</v>
      </c>
      <c r="H1753">
        <v>1.04</v>
      </c>
      <c r="I1753">
        <v>47348</v>
      </c>
      <c r="J1753">
        <v>0</v>
      </c>
      <c r="K1753">
        <v>47348</v>
      </c>
      <c r="L1753">
        <v>0</v>
      </c>
      <c r="M1753">
        <v>0</v>
      </c>
      <c r="N1753">
        <v>0</v>
      </c>
      <c r="O1753" t="s">
        <v>3303</v>
      </c>
      <c r="P1753">
        <v>47348</v>
      </c>
    </row>
    <row r="1754" spans="1:16" x14ac:dyDescent="0.35">
      <c r="A1754" t="s">
        <v>5056</v>
      </c>
      <c r="B1754" t="s">
        <v>3303</v>
      </c>
      <c r="C1754" t="s">
        <v>3304</v>
      </c>
      <c r="D1754">
        <v>275811</v>
      </c>
      <c r="E1754">
        <v>0</v>
      </c>
      <c r="F1754">
        <v>0</v>
      </c>
      <c r="G1754">
        <v>275811</v>
      </c>
      <c r="H1754">
        <v>1.04</v>
      </c>
      <c r="I1754">
        <v>286843</v>
      </c>
      <c r="J1754">
        <v>0</v>
      </c>
      <c r="K1754">
        <v>286843</v>
      </c>
      <c r="L1754">
        <v>3149</v>
      </c>
      <c r="M1754">
        <v>0</v>
      </c>
      <c r="N1754">
        <v>0</v>
      </c>
      <c r="O1754" t="s">
        <v>3303</v>
      </c>
      <c r="P1754">
        <v>289992</v>
      </c>
    </row>
    <row r="1755" spans="1:16" x14ac:dyDescent="0.35">
      <c r="A1755" t="s">
        <v>5057</v>
      </c>
      <c r="B1755" t="s">
        <v>3303</v>
      </c>
      <c r="C1755" t="s">
        <v>3304</v>
      </c>
      <c r="D1755">
        <v>259740</v>
      </c>
      <c r="E1755">
        <v>0</v>
      </c>
      <c r="F1755">
        <v>0</v>
      </c>
      <c r="G1755">
        <v>259740</v>
      </c>
      <c r="H1755">
        <v>1.04</v>
      </c>
      <c r="I1755">
        <v>270130</v>
      </c>
      <c r="J1755">
        <v>0</v>
      </c>
      <c r="K1755">
        <v>270130</v>
      </c>
      <c r="L1755">
        <v>1269</v>
      </c>
      <c r="M1755">
        <v>0</v>
      </c>
      <c r="N1755">
        <v>0</v>
      </c>
      <c r="O1755" t="s">
        <v>3303</v>
      </c>
      <c r="P1755">
        <v>271399</v>
      </c>
    </row>
    <row r="1756" spans="1:16" x14ac:dyDescent="0.35">
      <c r="A1756" t="s">
        <v>5058</v>
      </c>
      <c r="B1756" t="s">
        <v>3303</v>
      </c>
      <c r="C1756" t="s">
        <v>3304</v>
      </c>
      <c r="D1756">
        <v>1357062</v>
      </c>
      <c r="E1756">
        <v>0</v>
      </c>
      <c r="F1756">
        <v>0</v>
      </c>
      <c r="G1756">
        <v>1357062</v>
      </c>
      <c r="H1756">
        <v>1.04</v>
      </c>
      <c r="I1756">
        <v>1411344</v>
      </c>
      <c r="J1756">
        <v>0</v>
      </c>
      <c r="K1756">
        <v>1411344</v>
      </c>
      <c r="L1756">
        <v>280642</v>
      </c>
      <c r="M1756">
        <v>0</v>
      </c>
      <c r="N1756">
        <v>0</v>
      </c>
      <c r="O1756" t="s">
        <v>3303</v>
      </c>
      <c r="P1756">
        <v>1691986</v>
      </c>
    </row>
    <row r="1757" spans="1:16" x14ac:dyDescent="0.35">
      <c r="A1757" t="s">
        <v>5059</v>
      </c>
      <c r="B1757" t="s">
        <v>3303</v>
      </c>
      <c r="C1757" t="s">
        <v>3304</v>
      </c>
      <c r="D1757">
        <v>156726</v>
      </c>
      <c r="E1757">
        <v>0</v>
      </c>
      <c r="F1757">
        <v>0</v>
      </c>
      <c r="G1757">
        <v>156726</v>
      </c>
      <c r="H1757">
        <v>1.04</v>
      </c>
      <c r="I1757">
        <v>162995</v>
      </c>
      <c r="J1757">
        <v>0</v>
      </c>
      <c r="K1757">
        <v>162995</v>
      </c>
      <c r="L1757">
        <v>54340</v>
      </c>
      <c r="M1757">
        <v>0</v>
      </c>
      <c r="N1757">
        <v>0</v>
      </c>
      <c r="O1757" t="s">
        <v>3303</v>
      </c>
      <c r="P1757">
        <v>217335</v>
      </c>
    </row>
    <row r="1758" spans="1:16" x14ac:dyDescent="0.35">
      <c r="A1758" t="s">
        <v>5060</v>
      </c>
      <c r="B1758" t="s">
        <v>3303</v>
      </c>
      <c r="C1758" t="s">
        <v>3304</v>
      </c>
      <c r="D1758">
        <v>120772</v>
      </c>
      <c r="E1758">
        <v>0</v>
      </c>
      <c r="F1758">
        <v>0</v>
      </c>
      <c r="G1758">
        <v>120772</v>
      </c>
      <c r="H1758">
        <v>1.04</v>
      </c>
      <c r="I1758">
        <v>125603</v>
      </c>
      <c r="J1758">
        <v>0</v>
      </c>
      <c r="K1758">
        <v>125603</v>
      </c>
      <c r="L1758">
        <v>0</v>
      </c>
      <c r="M1758">
        <v>0</v>
      </c>
      <c r="N1758">
        <v>0</v>
      </c>
      <c r="O1758" t="s">
        <v>3303</v>
      </c>
      <c r="P1758">
        <v>125603</v>
      </c>
    </row>
    <row r="1759" spans="1:16" x14ac:dyDescent="0.35">
      <c r="A1759" t="s">
        <v>5061</v>
      </c>
      <c r="B1759" t="s">
        <v>3303</v>
      </c>
      <c r="C1759" t="s">
        <v>3304</v>
      </c>
      <c r="D1759">
        <v>639302</v>
      </c>
      <c r="E1759">
        <v>0</v>
      </c>
      <c r="F1759">
        <v>0</v>
      </c>
      <c r="G1759">
        <v>639302</v>
      </c>
      <c r="H1759">
        <v>1.04</v>
      </c>
      <c r="I1759">
        <v>664874</v>
      </c>
      <c r="J1759">
        <v>0</v>
      </c>
      <c r="K1759">
        <v>664874</v>
      </c>
      <c r="L1759">
        <v>35621</v>
      </c>
      <c r="M1759">
        <v>0</v>
      </c>
      <c r="N1759">
        <v>0</v>
      </c>
      <c r="O1759" t="s">
        <v>3303</v>
      </c>
      <c r="P1759">
        <v>700495</v>
      </c>
    </row>
    <row r="1760" spans="1:16" x14ac:dyDescent="0.35">
      <c r="A1760" t="s">
        <v>5062</v>
      </c>
      <c r="B1760" t="s">
        <v>3303</v>
      </c>
      <c r="C1760" t="s">
        <v>3304</v>
      </c>
      <c r="D1760">
        <v>369503</v>
      </c>
      <c r="E1760">
        <v>0</v>
      </c>
      <c r="F1760">
        <v>0</v>
      </c>
      <c r="G1760">
        <v>369503</v>
      </c>
      <c r="H1760">
        <v>1.04</v>
      </c>
      <c r="I1760">
        <v>384283</v>
      </c>
      <c r="J1760">
        <v>0</v>
      </c>
      <c r="K1760">
        <v>384283</v>
      </c>
      <c r="L1760">
        <v>20755</v>
      </c>
      <c r="M1760">
        <v>0</v>
      </c>
      <c r="N1760">
        <v>0</v>
      </c>
      <c r="O1760" t="s">
        <v>3303</v>
      </c>
      <c r="P1760">
        <v>405038</v>
      </c>
    </row>
    <row r="1761" spans="1:16" x14ac:dyDescent="0.35">
      <c r="A1761" t="s">
        <v>5063</v>
      </c>
      <c r="B1761" t="s">
        <v>3303</v>
      </c>
      <c r="C1761" t="s">
        <v>3304</v>
      </c>
      <c r="D1761">
        <v>524865</v>
      </c>
      <c r="E1761">
        <v>0</v>
      </c>
      <c r="F1761">
        <v>0</v>
      </c>
      <c r="G1761">
        <v>524865</v>
      </c>
      <c r="H1761">
        <v>1.04</v>
      </c>
      <c r="I1761">
        <v>545860</v>
      </c>
      <c r="J1761">
        <v>0</v>
      </c>
      <c r="K1761">
        <v>545860</v>
      </c>
      <c r="L1761">
        <v>33173</v>
      </c>
      <c r="M1761">
        <v>0</v>
      </c>
      <c r="N1761">
        <v>0</v>
      </c>
      <c r="O1761" t="s">
        <v>3303</v>
      </c>
      <c r="P1761">
        <v>579033</v>
      </c>
    </row>
    <row r="1762" spans="1:16" x14ac:dyDescent="0.35">
      <c r="A1762" t="s">
        <v>5064</v>
      </c>
      <c r="B1762" t="s">
        <v>1743</v>
      </c>
      <c r="C1762" t="s">
        <v>3376</v>
      </c>
      <c r="D1762">
        <v>6803997</v>
      </c>
      <c r="E1762">
        <v>0</v>
      </c>
      <c r="F1762">
        <v>0</v>
      </c>
      <c r="G1762">
        <v>6803997</v>
      </c>
      <c r="H1762">
        <v>1.04</v>
      </c>
      <c r="I1762">
        <v>7076157</v>
      </c>
      <c r="J1762">
        <v>0</v>
      </c>
      <c r="K1762">
        <v>7076157</v>
      </c>
      <c r="L1762">
        <v>0</v>
      </c>
      <c r="M1762">
        <v>0</v>
      </c>
      <c r="N1762">
        <v>0</v>
      </c>
      <c r="O1762" t="s">
        <v>3303</v>
      </c>
      <c r="P1762">
        <v>7076157</v>
      </c>
    </row>
    <row r="1763" spans="1:16" x14ac:dyDescent="0.35">
      <c r="A1763" t="s">
        <v>5065</v>
      </c>
      <c r="B1763" t="s">
        <v>3303</v>
      </c>
      <c r="C1763" t="s">
        <v>3304</v>
      </c>
      <c r="D1763">
        <v>1312372</v>
      </c>
      <c r="E1763">
        <v>0</v>
      </c>
      <c r="F1763">
        <v>0</v>
      </c>
      <c r="G1763">
        <v>1312372</v>
      </c>
      <c r="H1763">
        <v>1.04</v>
      </c>
      <c r="I1763">
        <v>1364867</v>
      </c>
      <c r="J1763">
        <v>0</v>
      </c>
      <c r="K1763">
        <v>1364867</v>
      </c>
      <c r="L1763">
        <v>0</v>
      </c>
      <c r="M1763">
        <v>0</v>
      </c>
      <c r="N1763">
        <v>0</v>
      </c>
      <c r="O1763" t="s">
        <v>3303</v>
      </c>
      <c r="P1763">
        <v>1364867</v>
      </c>
    </row>
    <row r="1764" spans="1:16" x14ac:dyDescent="0.35">
      <c r="A1764" t="s">
        <v>5066</v>
      </c>
      <c r="B1764" t="s">
        <v>3303</v>
      </c>
      <c r="C1764" t="s">
        <v>3304</v>
      </c>
      <c r="D1764">
        <v>1261222</v>
      </c>
      <c r="E1764">
        <v>0</v>
      </c>
      <c r="F1764">
        <v>0</v>
      </c>
      <c r="G1764">
        <v>1261222</v>
      </c>
      <c r="H1764">
        <v>1.04</v>
      </c>
      <c r="I1764">
        <v>1311671</v>
      </c>
      <c r="J1764">
        <v>0</v>
      </c>
      <c r="K1764">
        <v>1311671</v>
      </c>
      <c r="L1764">
        <v>0</v>
      </c>
      <c r="M1764">
        <v>0</v>
      </c>
      <c r="N1764">
        <v>0</v>
      </c>
      <c r="O1764" t="s">
        <v>3303</v>
      </c>
      <c r="P1764">
        <v>1311671</v>
      </c>
    </row>
    <row r="1765" spans="1:16" x14ac:dyDescent="0.35">
      <c r="A1765" t="s">
        <v>5067</v>
      </c>
      <c r="B1765" t="s">
        <v>1743</v>
      </c>
      <c r="C1765" t="s">
        <v>3376</v>
      </c>
      <c r="D1765">
        <v>13721046</v>
      </c>
      <c r="E1765">
        <v>0</v>
      </c>
      <c r="F1765">
        <v>0</v>
      </c>
      <c r="G1765">
        <v>13721046</v>
      </c>
      <c r="H1765">
        <v>1.04</v>
      </c>
      <c r="I1765">
        <v>14269888</v>
      </c>
      <c r="J1765">
        <v>0</v>
      </c>
      <c r="K1765">
        <v>14269888</v>
      </c>
      <c r="L1765">
        <v>0</v>
      </c>
      <c r="M1765">
        <v>0</v>
      </c>
      <c r="N1765">
        <v>0</v>
      </c>
      <c r="O1765" t="s">
        <v>3303</v>
      </c>
      <c r="P1765">
        <v>14269888</v>
      </c>
    </row>
    <row r="1766" spans="1:16" x14ac:dyDescent="0.35">
      <c r="A1766" t="s">
        <v>5068</v>
      </c>
      <c r="B1766" t="s">
        <v>3303</v>
      </c>
      <c r="C1766" t="s">
        <v>3304</v>
      </c>
      <c r="D1766">
        <v>1647383</v>
      </c>
      <c r="E1766">
        <v>0</v>
      </c>
      <c r="F1766">
        <v>0</v>
      </c>
      <c r="G1766">
        <v>1647383</v>
      </c>
      <c r="H1766">
        <v>1.04</v>
      </c>
      <c r="I1766">
        <v>1713278</v>
      </c>
      <c r="J1766">
        <v>0</v>
      </c>
      <c r="K1766">
        <v>1713278</v>
      </c>
      <c r="L1766">
        <v>0</v>
      </c>
      <c r="M1766">
        <v>0</v>
      </c>
      <c r="N1766">
        <v>0</v>
      </c>
      <c r="O1766" t="s">
        <v>3303</v>
      </c>
      <c r="P1766">
        <v>1713278</v>
      </c>
    </row>
    <row r="1767" spans="1:16" x14ac:dyDescent="0.35">
      <c r="A1767" t="s">
        <v>5069</v>
      </c>
      <c r="B1767" t="s">
        <v>3303</v>
      </c>
      <c r="C1767" t="s">
        <v>3304</v>
      </c>
      <c r="D1767">
        <v>9286183</v>
      </c>
      <c r="E1767">
        <v>0</v>
      </c>
      <c r="F1767">
        <v>0</v>
      </c>
      <c r="G1767">
        <v>9286183</v>
      </c>
      <c r="H1767">
        <v>1.04</v>
      </c>
      <c r="I1767">
        <v>9657630</v>
      </c>
      <c r="J1767">
        <v>0</v>
      </c>
      <c r="K1767">
        <v>9657630</v>
      </c>
      <c r="L1767">
        <v>0</v>
      </c>
      <c r="M1767">
        <v>0</v>
      </c>
      <c r="N1767">
        <v>0</v>
      </c>
      <c r="O1767" t="s">
        <v>3303</v>
      </c>
      <c r="P1767">
        <v>9657630</v>
      </c>
    </row>
    <row r="1768" spans="1:16" x14ac:dyDescent="0.35">
      <c r="A1768" t="s">
        <v>5070</v>
      </c>
      <c r="B1768" t="s">
        <v>2578</v>
      </c>
      <c r="C1768" t="s">
        <v>3376</v>
      </c>
      <c r="D1768" t="s">
        <v>3303</v>
      </c>
      <c r="E1768" t="s">
        <v>3303</v>
      </c>
      <c r="F1768" t="s">
        <v>3303</v>
      </c>
      <c r="G1768" t="s">
        <v>3303</v>
      </c>
      <c r="H1768">
        <v>1.04</v>
      </c>
      <c r="I1768" t="s">
        <v>3303</v>
      </c>
      <c r="J1768" t="s">
        <v>3303</v>
      </c>
      <c r="K1768">
        <v>0</v>
      </c>
      <c r="L1768" t="s">
        <v>3303</v>
      </c>
      <c r="M1768" t="s">
        <v>3303</v>
      </c>
      <c r="N1768" t="s">
        <v>3303</v>
      </c>
      <c r="O1768" t="s">
        <v>3303</v>
      </c>
      <c r="P1768">
        <v>0</v>
      </c>
    </row>
    <row r="1769" spans="1:16" x14ac:dyDescent="0.35">
      <c r="A1769" t="s">
        <v>5071</v>
      </c>
      <c r="B1769" t="s">
        <v>3303</v>
      </c>
      <c r="C1769" t="s">
        <v>3304</v>
      </c>
      <c r="D1769">
        <v>4144346</v>
      </c>
      <c r="E1769">
        <v>0</v>
      </c>
      <c r="F1769">
        <v>0</v>
      </c>
      <c r="G1769">
        <v>4144346</v>
      </c>
      <c r="H1769">
        <v>1.04</v>
      </c>
      <c r="I1769">
        <v>4310120</v>
      </c>
      <c r="J1769">
        <v>0</v>
      </c>
      <c r="K1769">
        <v>4310120</v>
      </c>
      <c r="L1769">
        <v>0</v>
      </c>
      <c r="M1769">
        <v>0</v>
      </c>
      <c r="N1769">
        <v>0</v>
      </c>
      <c r="O1769" t="s">
        <v>3303</v>
      </c>
      <c r="P1769">
        <v>4310120</v>
      </c>
    </row>
    <row r="1770" spans="1:16" x14ac:dyDescent="0.35">
      <c r="A1770" t="s">
        <v>5072</v>
      </c>
      <c r="B1770" t="s">
        <v>3303</v>
      </c>
      <c r="C1770" t="s">
        <v>3304</v>
      </c>
      <c r="D1770">
        <v>72841</v>
      </c>
      <c r="E1770">
        <v>0</v>
      </c>
      <c r="F1770">
        <v>0</v>
      </c>
      <c r="G1770">
        <v>72841</v>
      </c>
      <c r="H1770">
        <v>1.04</v>
      </c>
      <c r="I1770">
        <v>75755</v>
      </c>
      <c r="J1770">
        <v>0</v>
      </c>
      <c r="K1770">
        <v>75755</v>
      </c>
      <c r="L1770">
        <v>0</v>
      </c>
      <c r="M1770">
        <v>0</v>
      </c>
      <c r="N1770">
        <v>0</v>
      </c>
      <c r="O1770" t="s">
        <v>3303</v>
      </c>
      <c r="P1770">
        <v>75755</v>
      </c>
    </row>
    <row r="1771" spans="1:16" x14ac:dyDescent="0.35">
      <c r="A1771" t="s">
        <v>5073</v>
      </c>
      <c r="B1771" t="s">
        <v>3303</v>
      </c>
      <c r="C1771" t="s">
        <v>3304</v>
      </c>
      <c r="D1771">
        <v>118545</v>
      </c>
      <c r="E1771">
        <v>0</v>
      </c>
      <c r="F1771">
        <v>0</v>
      </c>
      <c r="G1771">
        <v>118545</v>
      </c>
      <c r="H1771">
        <v>1.04</v>
      </c>
      <c r="I1771">
        <v>123287</v>
      </c>
      <c r="J1771">
        <v>0</v>
      </c>
      <c r="K1771">
        <v>123287</v>
      </c>
      <c r="L1771">
        <v>0</v>
      </c>
      <c r="M1771">
        <v>0</v>
      </c>
      <c r="N1771">
        <v>0</v>
      </c>
      <c r="O1771" t="s">
        <v>3303</v>
      </c>
      <c r="P1771">
        <v>123287</v>
      </c>
    </row>
    <row r="1772" spans="1:16" x14ac:dyDescent="0.35">
      <c r="A1772" t="s">
        <v>5074</v>
      </c>
      <c r="B1772" t="s">
        <v>3303</v>
      </c>
      <c r="C1772" t="s">
        <v>3304</v>
      </c>
      <c r="D1772">
        <v>5142919</v>
      </c>
      <c r="E1772">
        <v>0</v>
      </c>
      <c r="F1772">
        <v>0</v>
      </c>
      <c r="G1772">
        <v>5142919</v>
      </c>
      <c r="H1772">
        <v>1.04</v>
      </c>
      <c r="I1772">
        <v>5348636</v>
      </c>
      <c r="J1772">
        <v>0</v>
      </c>
      <c r="K1772">
        <v>5348636</v>
      </c>
      <c r="L1772">
        <v>0</v>
      </c>
      <c r="M1772">
        <v>0</v>
      </c>
      <c r="N1772">
        <v>0</v>
      </c>
      <c r="O1772" t="s">
        <v>3303</v>
      </c>
      <c r="P1772">
        <v>5348636</v>
      </c>
    </row>
    <row r="1773" spans="1:16" x14ac:dyDescent="0.35">
      <c r="A1773" t="s">
        <v>5075</v>
      </c>
      <c r="B1773" t="s">
        <v>3303</v>
      </c>
      <c r="C1773" t="s">
        <v>3304</v>
      </c>
      <c r="D1773">
        <v>102554</v>
      </c>
      <c r="E1773">
        <v>0</v>
      </c>
      <c r="F1773">
        <v>0</v>
      </c>
      <c r="G1773">
        <v>102554</v>
      </c>
      <c r="H1773">
        <v>1.04</v>
      </c>
      <c r="I1773">
        <v>106656</v>
      </c>
      <c r="J1773">
        <v>0</v>
      </c>
      <c r="K1773">
        <v>106656</v>
      </c>
      <c r="L1773">
        <v>0</v>
      </c>
      <c r="M1773">
        <v>0</v>
      </c>
      <c r="N1773">
        <v>0</v>
      </c>
      <c r="O1773" t="s">
        <v>3303</v>
      </c>
      <c r="P1773">
        <v>106656</v>
      </c>
    </row>
    <row r="1774" spans="1:16" x14ac:dyDescent="0.35">
      <c r="A1774" t="s">
        <v>5076</v>
      </c>
      <c r="B1774" t="s">
        <v>1743</v>
      </c>
      <c r="C1774" t="s">
        <v>3376</v>
      </c>
      <c r="D1774">
        <v>0</v>
      </c>
      <c r="E1774">
        <v>2370566</v>
      </c>
      <c r="F1774">
        <v>0</v>
      </c>
      <c r="G1774">
        <v>2370566</v>
      </c>
      <c r="H1774">
        <v>1.04</v>
      </c>
      <c r="I1774">
        <v>2465389</v>
      </c>
      <c r="J1774">
        <v>0</v>
      </c>
      <c r="K1774">
        <v>2465389</v>
      </c>
      <c r="L1774">
        <v>0</v>
      </c>
      <c r="M1774">
        <v>0</v>
      </c>
      <c r="N1774">
        <v>0</v>
      </c>
      <c r="O1774" t="s">
        <v>3303</v>
      </c>
      <c r="P1774">
        <v>2465389</v>
      </c>
    </row>
    <row r="1775" spans="1:16" x14ac:dyDescent="0.35">
      <c r="A1775" t="s">
        <v>5077</v>
      </c>
      <c r="B1775" t="s">
        <v>3303</v>
      </c>
      <c r="C1775" t="s">
        <v>3304</v>
      </c>
      <c r="D1775">
        <v>4141301</v>
      </c>
      <c r="E1775">
        <v>0</v>
      </c>
      <c r="F1775">
        <v>0</v>
      </c>
      <c r="G1775">
        <v>4141301</v>
      </c>
      <c r="H1775">
        <v>1.04</v>
      </c>
      <c r="I1775">
        <v>4306953</v>
      </c>
      <c r="J1775">
        <v>0</v>
      </c>
      <c r="K1775">
        <v>4306953</v>
      </c>
      <c r="L1775">
        <v>0</v>
      </c>
      <c r="M1775">
        <v>0</v>
      </c>
      <c r="N1775">
        <v>0</v>
      </c>
      <c r="O1775" t="s">
        <v>3303</v>
      </c>
      <c r="P1775">
        <v>4306953</v>
      </c>
    </row>
    <row r="1776" spans="1:16" x14ac:dyDescent="0.35">
      <c r="A1776" t="s">
        <v>5078</v>
      </c>
      <c r="B1776" t="s">
        <v>3303</v>
      </c>
      <c r="C1776" t="s">
        <v>3304</v>
      </c>
      <c r="D1776">
        <v>419512</v>
      </c>
      <c r="E1776">
        <v>0</v>
      </c>
      <c r="F1776">
        <v>0</v>
      </c>
      <c r="G1776">
        <v>419512</v>
      </c>
      <c r="H1776">
        <v>1.04</v>
      </c>
      <c r="I1776">
        <v>436292</v>
      </c>
      <c r="J1776">
        <v>0</v>
      </c>
      <c r="K1776">
        <v>436292</v>
      </c>
      <c r="L1776">
        <v>0</v>
      </c>
      <c r="M1776">
        <v>0</v>
      </c>
      <c r="N1776">
        <v>0</v>
      </c>
      <c r="O1776" t="s">
        <v>3303</v>
      </c>
      <c r="P1776">
        <v>436292</v>
      </c>
    </row>
    <row r="1777" spans="1:16" x14ac:dyDescent="0.35">
      <c r="A1777" t="s">
        <v>5079</v>
      </c>
      <c r="B1777" t="s">
        <v>3303</v>
      </c>
      <c r="C1777" t="s">
        <v>3304</v>
      </c>
      <c r="D1777">
        <v>0</v>
      </c>
      <c r="E1777">
        <v>0</v>
      </c>
      <c r="F1777">
        <v>0</v>
      </c>
      <c r="G1777">
        <v>0</v>
      </c>
      <c r="H1777">
        <v>1.04</v>
      </c>
      <c r="I1777">
        <v>0</v>
      </c>
      <c r="J1777">
        <v>0</v>
      </c>
      <c r="K1777">
        <v>0</v>
      </c>
      <c r="L1777">
        <v>0</v>
      </c>
      <c r="M1777">
        <v>0</v>
      </c>
      <c r="N1777">
        <v>0</v>
      </c>
      <c r="O1777" t="s">
        <v>3303</v>
      </c>
      <c r="P1777">
        <v>0</v>
      </c>
    </row>
    <row r="1778" spans="1:16" x14ac:dyDescent="0.35">
      <c r="A1778" t="s">
        <v>5080</v>
      </c>
      <c r="B1778" t="s">
        <v>3303</v>
      </c>
      <c r="C1778" t="s">
        <v>3304</v>
      </c>
      <c r="D1778">
        <v>9216104</v>
      </c>
      <c r="E1778">
        <v>0</v>
      </c>
      <c r="F1778">
        <v>0</v>
      </c>
      <c r="G1778">
        <v>9216104</v>
      </c>
      <c r="H1778">
        <v>1.04</v>
      </c>
      <c r="I1778">
        <v>9584748</v>
      </c>
      <c r="J1778">
        <v>0</v>
      </c>
      <c r="K1778">
        <v>9584748</v>
      </c>
      <c r="L1778">
        <v>455754</v>
      </c>
      <c r="M1778">
        <v>242949</v>
      </c>
      <c r="N1778">
        <v>647367</v>
      </c>
      <c r="O1778" t="s">
        <v>3303</v>
      </c>
      <c r="P1778">
        <v>10930818</v>
      </c>
    </row>
    <row r="1779" spans="1:16" x14ac:dyDescent="0.35">
      <c r="A1779" t="s">
        <v>5081</v>
      </c>
      <c r="B1779" t="s">
        <v>3303</v>
      </c>
      <c r="C1779" t="s">
        <v>3304</v>
      </c>
      <c r="D1779">
        <v>12383</v>
      </c>
      <c r="E1779">
        <v>0</v>
      </c>
      <c r="F1779">
        <v>0</v>
      </c>
      <c r="G1779">
        <v>12383</v>
      </c>
      <c r="H1779">
        <v>1.04</v>
      </c>
      <c r="I1779">
        <v>12878</v>
      </c>
      <c r="J1779">
        <v>0</v>
      </c>
      <c r="K1779">
        <v>12878</v>
      </c>
      <c r="L1779">
        <v>0</v>
      </c>
      <c r="M1779">
        <v>0</v>
      </c>
      <c r="N1779">
        <v>0</v>
      </c>
      <c r="O1779" t="s">
        <v>3303</v>
      </c>
      <c r="P1779">
        <v>12878</v>
      </c>
    </row>
    <row r="1780" spans="1:16" x14ac:dyDescent="0.35">
      <c r="A1780" t="s">
        <v>5082</v>
      </c>
      <c r="B1780" t="s">
        <v>3303</v>
      </c>
      <c r="C1780" t="s">
        <v>3304</v>
      </c>
      <c r="D1780">
        <v>13856</v>
      </c>
      <c r="E1780">
        <v>0</v>
      </c>
      <c r="F1780">
        <v>0</v>
      </c>
      <c r="G1780">
        <v>13856</v>
      </c>
      <c r="H1780">
        <v>1.04</v>
      </c>
      <c r="I1780">
        <v>14410</v>
      </c>
      <c r="J1780">
        <v>0</v>
      </c>
      <c r="K1780">
        <v>14410</v>
      </c>
      <c r="L1780">
        <v>0</v>
      </c>
      <c r="M1780">
        <v>0</v>
      </c>
      <c r="N1780">
        <v>0</v>
      </c>
      <c r="O1780" t="s">
        <v>3303</v>
      </c>
      <c r="P1780">
        <v>14410</v>
      </c>
    </row>
    <row r="1781" spans="1:16" x14ac:dyDescent="0.35">
      <c r="A1781" t="s">
        <v>5083</v>
      </c>
      <c r="B1781" t="s">
        <v>3303</v>
      </c>
      <c r="C1781" t="s">
        <v>3304</v>
      </c>
      <c r="D1781">
        <v>15681</v>
      </c>
      <c r="E1781">
        <v>0</v>
      </c>
      <c r="F1781">
        <v>0</v>
      </c>
      <c r="G1781">
        <v>15681</v>
      </c>
      <c r="H1781">
        <v>1.04</v>
      </c>
      <c r="I1781">
        <v>16308</v>
      </c>
      <c r="J1781">
        <v>0</v>
      </c>
      <c r="K1781">
        <v>16308</v>
      </c>
      <c r="L1781">
        <v>0</v>
      </c>
      <c r="M1781">
        <v>0</v>
      </c>
      <c r="N1781">
        <v>0</v>
      </c>
      <c r="O1781" t="s">
        <v>3303</v>
      </c>
      <c r="P1781">
        <v>16308</v>
      </c>
    </row>
    <row r="1782" spans="1:16" x14ac:dyDescent="0.35">
      <c r="A1782" t="s">
        <v>5084</v>
      </c>
      <c r="B1782" t="s">
        <v>3303</v>
      </c>
      <c r="C1782" t="s">
        <v>3304</v>
      </c>
      <c r="D1782">
        <v>28177</v>
      </c>
      <c r="E1782">
        <v>0</v>
      </c>
      <c r="F1782">
        <v>0</v>
      </c>
      <c r="G1782">
        <v>28177</v>
      </c>
      <c r="H1782">
        <v>1.04</v>
      </c>
      <c r="I1782">
        <v>29304</v>
      </c>
      <c r="J1782">
        <v>0</v>
      </c>
      <c r="K1782">
        <v>29304</v>
      </c>
      <c r="L1782">
        <v>0</v>
      </c>
      <c r="M1782">
        <v>0</v>
      </c>
      <c r="N1782">
        <v>0</v>
      </c>
      <c r="O1782" t="s">
        <v>3303</v>
      </c>
      <c r="P1782">
        <v>29304</v>
      </c>
    </row>
    <row r="1783" spans="1:16" x14ac:dyDescent="0.35">
      <c r="A1783" t="s">
        <v>5085</v>
      </c>
      <c r="B1783" t="s">
        <v>3303</v>
      </c>
      <c r="C1783" t="s">
        <v>3304</v>
      </c>
      <c r="D1783">
        <v>11922</v>
      </c>
      <c r="E1783">
        <v>0</v>
      </c>
      <c r="F1783">
        <v>0</v>
      </c>
      <c r="G1783">
        <v>11922</v>
      </c>
      <c r="H1783">
        <v>1.04</v>
      </c>
      <c r="I1783">
        <v>12399</v>
      </c>
      <c r="J1783">
        <v>0</v>
      </c>
      <c r="K1783">
        <v>12399</v>
      </c>
      <c r="L1783">
        <v>0</v>
      </c>
      <c r="M1783">
        <v>0</v>
      </c>
      <c r="N1783">
        <v>0</v>
      </c>
      <c r="O1783" t="s">
        <v>3303</v>
      </c>
      <c r="P1783">
        <v>12399</v>
      </c>
    </row>
    <row r="1784" spans="1:16" x14ac:dyDescent="0.35">
      <c r="A1784" t="s">
        <v>5086</v>
      </c>
      <c r="B1784" t="s">
        <v>3303</v>
      </c>
      <c r="C1784" t="s">
        <v>3304</v>
      </c>
      <c r="D1784">
        <v>38968</v>
      </c>
      <c r="E1784">
        <v>0</v>
      </c>
      <c r="F1784">
        <v>0</v>
      </c>
      <c r="G1784">
        <v>38968</v>
      </c>
      <c r="H1784">
        <v>1.04</v>
      </c>
      <c r="I1784">
        <v>40527</v>
      </c>
      <c r="J1784">
        <v>0</v>
      </c>
      <c r="K1784">
        <v>40527</v>
      </c>
      <c r="L1784">
        <v>0</v>
      </c>
      <c r="M1784">
        <v>0</v>
      </c>
      <c r="N1784">
        <v>0</v>
      </c>
      <c r="O1784" t="s">
        <v>3303</v>
      </c>
      <c r="P1784">
        <v>40527</v>
      </c>
    </row>
    <row r="1785" spans="1:16" x14ac:dyDescent="0.35">
      <c r="A1785" t="s">
        <v>5087</v>
      </c>
      <c r="B1785" t="s">
        <v>3303</v>
      </c>
      <c r="C1785" t="s">
        <v>3304</v>
      </c>
      <c r="D1785">
        <v>119186</v>
      </c>
      <c r="E1785">
        <v>0</v>
      </c>
      <c r="F1785">
        <v>0</v>
      </c>
      <c r="G1785">
        <v>119186</v>
      </c>
      <c r="H1785">
        <v>1.04</v>
      </c>
      <c r="I1785">
        <v>123953</v>
      </c>
      <c r="J1785">
        <v>0</v>
      </c>
      <c r="K1785">
        <v>123953</v>
      </c>
      <c r="L1785">
        <v>0</v>
      </c>
      <c r="M1785">
        <v>0</v>
      </c>
      <c r="N1785">
        <v>0</v>
      </c>
      <c r="O1785" t="s">
        <v>3303</v>
      </c>
      <c r="P1785">
        <v>123953</v>
      </c>
    </row>
    <row r="1786" spans="1:16" x14ac:dyDescent="0.35">
      <c r="A1786" t="s">
        <v>5088</v>
      </c>
      <c r="B1786" t="s">
        <v>3303</v>
      </c>
      <c r="C1786" t="s">
        <v>3304</v>
      </c>
      <c r="D1786">
        <v>31408</v>
      </c>
      <c r="E1786">
        <v>0</v>
      </c>
      <c r="F1786">
        <v>0</v>
      </c>
      <c r="G1786">
        <v>31408</v>
      </c>
      <c r="H1786">
        <v>1.04</v>
      </c>
      <c r="I1786">
        <v>32664</v>
      </c>
      <c r="J1786">
        <v>0</v>
      </c>
      <c r="K1786">
        <v>32664</v>
      </c>
      <c r="L1786">
        <v>0</v>
      </c>
      <c r="M1786">
        <v>0</v>
      </c>
      <c r="N1786">
        <v>0</v>
      </c>
      <c r="O1786" t="s">
        <v>3303</v>
      </c>
      <c r="P1786">
        <v>32664</v>
      </c>
    </row>
    <row r="1787" spans="1:16" x14ac:dyDescent="0.35">
      <c r="A1787" t="s">
        <v>5089</v>
      </c>
      <c r="B1787" t="s">
        <v>3303</v>
      </c>
      <c r="C1787" t="s">
        <v>3304</v>
      </c>
      <c r="D1787">
        <v>30573</v>
      </c>
      <c r="E1787">
        <v>0</v>
      </c>
      <c r="F1787">
        <v>0</v>
      </c>
      <c r="G1787">
        <v>30573</v>
      </c>
      <c r="H1787">
        <v>1.04</v>
      </c>
      <c r="I1787">
        <v>31796</v>
      </c>
      <c r="J1787">
        <v>0</v>
      </c>
      <c r="K1787">
        <v>31796</v>
      </c>
      <c r="L1787">
        <v>0</v>
      </c>
      <c r="M1787">
        <v>0</v>
      </c>
      <c r="N1787">
        <v>0</v>
      </c>
      <c r="O1787" t="s">
        <v>3303</v>
      </c>
      <c r="P1787">
        <v>31796</v>
      </c>
    </row>
    <row r="1788" spans="1:16" x14ac:dyDescent="0.35">
      <c r="A1788" t="s">
        <v>5090</v>
      </c>
      <c r="B1788" t="s">
        <v>3303</v>
      </c>
      <c r="C1788" t="s">
        <v>3304</v>
      </c>
      <c r="D1788">
        <v>17823</v>
      </c>
      <c r="E1788">
        <v>0</v>
      </c>
      <c r="F1788">
        <v>0</v>
      </c>
      <c r="G1788">
        <v>17823</v>
      </c>
      <c r="H1788">
        <v>1.04</v>
      </c>
      <c r="I1788">
        <v>18536</v>
      </c>
      <c r="J1788">
        <v>0</v>
      </c>
      <c r="K1788">
        <v>18536</v>
      </c>
      <c r="L1788">
        <v>0</v>
      </c>
      <c r="M1788">
        <v>0</v>
      </c>
      <c r="N1788">
        <v>0</v>
      </c>
      <c r="O1788" t="s">
        <v>3303</v>
      </c>
      <c r="P1788">
        <v>18536</v>
      </c>
    </row>
    <row r="1789" spans="1:16" x14ac:dyDescent="0.35">
      <c r="A1789" t="s">
        <v>5091</v>
      </c>
      <c r="B1789" t="s">
        <v>3303</v>
      </c>
      <c r="C1789" t="s">
        <v>3304</v>
      </c>
      <c r="D1789">
        <v>14837</v>
      </c>
      <c r="E1789">
        <v>0</v>
      </c>
      <c r="F1789">
        <v>0</v>
      </c>
      <c r="G1789">
        <v>14837</v>
      </c>
      <c r="H1789">
        <v>1.04</v>
      </c>
      <c r="I1789">
        <v>15430</v>
      </c>
      <c r="J1789">
        <v>0</v>
      </c>
      <c r="K1789">
        <v>15430</v>
      </c>
      <c r="L1789">
        <v>0</v>
      </c>
      <c r="M1789">
        <v>0</v>
      </c>
      <c r="N1789">
        <v>0</v>
      </c>
      <c r="O1789" t="s">
        <v>3303</v>
      </c>
      <c r="P1789">
        <v>15430</v>
      </c>
    </row>
    <row r="1790" spans="1:16" x14ac:dyDescent="0.35">
      <c r="A1790" t="s">
        <v>5092</v>
      </c>
      <c r="B1790" t="s">
        <v>3303</v>
      </c>
      <c r="C1790" t="s">
        <v>3304</v>
      </c>
      <c r="D1790">
        <v>30360</v>
      </c>
      <c r="E1790">
        <v>0</v>
      </c>
      <c r="F1790">
        <v>0</v>
      </c>
      <c r="G1790">
        <v>30360</v>
      </c>
      <c r="H1790">
        <v>1.04</v>
      </c>
      <c r="I1790">
        <v>31574</v>
      </c>
      <c r="J1790">
        <v>0</v>
      </c>
      <c r="K1790">
        <v>31574</v>
      </c>
      <c r="L1790">
        <v>0</v>
      </c>
      <c r="M1790">
        <v>0</v>
      </c>
      <c r="N1790">
        <v>0</v>
      </c>
      <c r="O1790" t="s">
        <v>3303</v>
      </c>
      <c r="P1790">
        <v>31574</v>
      </c>
    </row>
    <row r="1791" spans="1:16" x14ac:dyDescent="0.35">
      <c r="A1791" t="s">
        <v>5093</v>
      </c>
      <c r="B1791" t="s">
        <v>3303</v>
      </c>
      <c r="C1791" t="s">
        <v>3304</v>
      </c>
      <c r="D1791">
        <v>13961</v>
      </c>
      <c r="E1791">
        <v>0</v>
      </c>
      <c r="F1791">
        <v>0</v>
      </c>
      <c r="G1791">
        <v>13961</v>
      </c>
      <c r="H1791">
        <v>1.04</v>
      </c>
      <c r="I1791">
        <v>14519</v>
      </c>
      <c r="J1791">
        <v>0</v>
      </c>
      <c r="K1791">
        <v>14519</v>
      </c>
      <c r="L1791">
        <v>0</v>
      </c>
      <c r="M1791">
        <v>0</v>
      </c>
      <c r="N1791">
        <v>0</v>
      </c>
      <c r="O1791" t="s">
        <v>3303</v>
      </c>
      <c r="P1791">
        <v>14519</v>
      </c>
    </row>
    <row r="1792" spans="1:16" x14ac:dyDescent="0.35">
      <c r="A1792" t="s">
        <v>5094</v>
      </c>
      <c r="B1792" t="s">
        <v>3303</v>
      </c>
      <c r="C1792" t="s">
        <v>3304</v>
      </c>
      <c r="D1792">
        <v>0</v>
      </c>
      <c r="E1792">
        <v>630000</v>
      </c>
      <c r="F1792">
        <v>0</v>
      </c>
      <c r="G1792">
        <v>630000</v>
      </c>
      <c r="H1792">
        <v>1.04</v>
      </c>
      <c r="I1792">
        <v>655200</v>
      </c>
      <c r="J1792">
        <v>0</v>
      </c>
      <c r="K1792">
        <v>655200</v>
      </c>
      <c r="L1792">
        <v>0</v>
      </c>
      <c r="M1792">
        <v>0</v>
      </c>
      <c r="N1792">
        <v>0</v>
      </c>
      <c r="O1792" t="s">
        <v>3303</v>
      </c>
      <c r="P1792">
        <v>655200</v>
      </c>
    </row>
    <row r="1793" spans="1:16" x14ac:dyDescent="0.35">
      <c r="A1793" t="s">
        <v>5095</v>
      </c>
      <c r="B1793" t="s">
        <v>3303</v>
      </c>
      <c r="C1793" t="s">
        <v>3304</v>
      </c>
      <c r="D1793">
        <v>252083</v>
      </c>
      <c r="E1793">
        <v>0</v>
      </c>
      <c r="F1793">
        <v>0</v>
      </c>
      <c r="G1793">
        <v>252083</v>
      </c>
      <c r="H1793">
        <v>1.04</v>
      </c>
      <c r="I1793">
        <v>262166</v>
      </c>
      <c r="J1793">
        <v>0</v>
      </c>
      <c r="K1793">
        <v>262166</v>
      </c>
      <c r="L1793">
        <v>0</v>
      </c>
      <c r="M1793">
        <v>0</v>
      </c>
      <c r="N1793">
        <v>0</v>
      </c>
      <c r="O1793" t="s">
        <v>3303</v>
      </c>
      <c r="P1793">
        <v>262166</v>
      </c>
    </row>
    <row r="1794" spans="1:16" x14ac:dyDescent="0.35">
      <c r="A1794" t="s">
        <v>5096</v>
      </c>
      <c r="B1794" t="s">
        <v>3303</v>
      </c>
      <c r="C1794" t="s">
        <v>3304</v>
      </c>
      <c r="D1794">
        <v>22486</v>
      </c>
      <c r="E1794">
        <v>0</v>
      </c>
      <c r="F1794">
        <v>0</v>
      </c>
      <c r="G1794">
        <v>22486</v>
      </c>
      <c r="H1794">
        <v>1.04</v>
      </c>
      <c r="I1794">
        <v>23385</v>
      </c>
      <c r="J1794">
        <v>0</v>
      </c>
      <c r="K1794">
        <v>23385</v>
      </c>
      <c r="L1794">
        <v>0</v>
      </c>
      <c r="M1794">
        <v>0</v>
      </c>
      <c r="N1794">
        <v>0</v>
      </c>
      <c r="O1794" t="s">
        <v>3303</v>
      </c>
      <c r="P1794">
        <v>23385</v>
      </c>
    </row>
    <row r="1795" spans="1:16" x14ac:dyDescent="0.35">
      <c r="A1795" t="s">
        <v>5097</v>
      </c>
      <c r="B1795" t="s">
        <v>3303</v>
      </c>
      <c r="C1795" t="s">
        <v>3304</v>
      </c>
      <c r="D1795">
        <v>28674</v>
      </c>
      <c r="E1795">
        <v>0</v>
      </c>
      <c r="F1795">
        <v>0</v>
      </c>
      <c r="G1795">
        <v>28674</v>
      </c>
      <c r="H1795">
        <v>1.04</v>
      </c>
      <c r="I1795">
        <v>29821</v>
      </c>
      <c r="J1795">
        <v>0</v>
      </c>
      <c r="K1795">
        <v>29821</v>
      </c>
      <c r="L1795">
        <v>0</v>
      </c>
      <c r="M1795">
        <v>0</v>
      </c>
      <c r="N1795">
        <v>0</v>
      </c>
      <c r="O1795" t="s">
        <v>3303</v>
      </c>
      <c r="P1795">
        <v>29821</v>
      </c>
    </row>
    <row r="1796" spans="1:16" x14ac:dyDescent="0.35">
      <c r="A1796" t="s">
        <v>5098</v>
      </c>
      <c r="B1796" t="s">
        <v>3303</v>
      </c>
      <c r="C1796" t="s">
        <v>3304</v>
      </c>
      <c r="D1796">
        <v>10612879</v>
      </c>
      <c r="E1796">
        <v>0</v>
      </c>
      <c r="F1796">
        <v>0</v>
      </c>
      <c r="G1796">
        <v>10612879</v>
      </c>
      <c r="H1796">
        <v>1.04</v>
      </c>
      <c r="I1796">
        <v>11037394</v>
      </c>
      <c r="J1796">
        <v>200000</v>
      </c>
      <c r="K1796">
        <v>11237394</v>
      </c>
      <c r="L1796">
        <v>193835</v>
      </c>
      <c r="M1796">
        <v>0</v>
      </c>
      <c r="N1796">
        <v>0</v>
      </c>
      <c r="O1796" t="s">
        <v>3303</v>
      </c>
      <c r="P1796">
        <v>11431229</v>
      </c>
    </row>
    <row r="1797" spans="1:16" x14ac:dyDescent="0.35">
      <c r="A1797" t="s">
        <v>5099</v>
      </c>
      <c r="B1797" t="s">
        <v>3303</v>
      </c>
      <c r="C1797" t="s">
        <v>3304</v>
      </c>
      <c r="D1797">
        <v>1716386</v>
      </c>
      <c r="E1797">
        <v>0</v>
      </c>
      <c r="F1797">
        <v>0</v>
      </c>
      <c r="G1797">
        <v>1716386</v>
      </c>
      <c r="H1797">
        <v>1.04</v>
      </c>
      <c r="I1797">
        <v>1785041</v>
      </c>
      <c r="J1797">
        <v>0</v>
      </c>
      <c r="K1797">
        <v>1785041</v>
      </c>
      <c r="L1797">
        <v>0</v>
      </c>
      <c r="M1797">
        <v>0</v>
      </c>
      <c r="N1797">
        <v>0</v>
      </c>
      <c r="O1797" t="s">
        <v>3303</v>
      </c>
      <c r="P1797">
        <v>1785041</v>
      </c>
    </row>
    <row r="1798" spans="1:16" x14ac:dyDescent="0.35">
      <c r="A1798" t="s">
        <v>5100</v>
      </c>
      <c r="B1798" t="s">
        <v>3303</v>
      </c>
      <c r="C1798" t="s">
        <v>3304</v>
      </c>
      <c r="D1798">
        <v>176453</v>
      </c>
      <c r="E1798">
        <v>0</v>
      </c>
      <c r="F1798">
        <v>0</v>
      </c>
      <c r="G1798">
        <v>176453</v>
      </c>
      <c r="H1798">
        <v>1.04</v>
      </c>
      <c r="I1798">
        <v>183511</v>
      </c>
      <c r="J1798">
        <v>0</v>
      </c>
      <c r="K1798">
        <v>183511</v>
      </c>
      <c r="L1798">
        <v>6876</v>
      </c>
      <c r="M1798">
        <v>0</v>
      </c>
      <c r="N1798">
        <v>0</v>
      </c>
      <c r="O1798" t="s">
        <v>3303</v>
      </c>
      <c r="P1798">
        <v>190387</v>
      </c>
    </row>
    <row r="1799" spans="1:16" x14ac:dyDescent="0.35">
      <c r="A1799" t="s">
        <v>5101</v>
      </c>
      <c r="B1799" t="s">
        <v>3303</v>
      </c>
      <c r="C1799" t="s">
        <v>3304</v>
      </c>
      <c r="D1799">
        <v>8841806</v>
      </c>
      <c r="E1799">
        <v>0</v>
      </c>
      <c r="F1799">
        <v>0</v>
      </c>
      <c r="G1799">
        <v>8841806</v>
      </c>
      <c r="H1799">
        <v>1.04</v>
      </c>
      <c r="I1799">
        <v>9195478</v>
      </c>
      <c r="J1799">
        <v>0</v>
      </c>
      <c r="K1799">
        <v>9195478</v>
      </c>
      <c r="L1799">
        <v>0</v>
      </c>
      <c r="M1799">
        <v>0</v>
      </c>
      <c r="N1799">
        <v>0</v>
      </c>
      <c r="O1799" t="s">
        <v>3303</v>
      </c>
      <c r="P1799">
        <v>9195478</v>
      </c>
    </row>
    <row r="1800" spans="1:16" x14ac:dyDescent="0.35">
      <c r="A1800" t="s">
        <v>5102</v>
      </c>
      <c r="B1800" t="s">
        <v>3303</v>
      </c>
      <c r="C1800" t="s">
        <v>3304</v>
      </c>
      <c r="D1800">
        <v>3081880</v>
      </c>
      <c r="E1800">
        <v>0</v>
      </c>
      <c r="F1800">
        <v>0</v>
      </c>
      <c r="G1800">
        <v>3081880</v>
      </c>
      <c r="H1800">
        <v>1.04</v>
      </c>
      <c r="I1800">
        <v>3205155</v>
      </c>
      <c r="J1800">
        <v>0</v>
      </c>
      <c r="K1800">
        <v>3205155</v>
      </c>
      <c r="L1800">
        <v>0</v>
      </c>
      <c r="M1800">
        <v>0</v>
      </c>
      <c r="N1800">
        <v>0</v>
      </c>
      <c r="O1800" t="s">
        <v>3303</v>
      </c>
      <c r="P1800">
        <v>3205155</v>
      </c>
    </row>
    <row r="1801" spans="1:16" x14ac:dyDescent="0.35">
      <c r="A1801" t="s">
        <v>5103</v>
      </c>
      <c r="B1801" t="s">
        <v>3303</v>
      </c>
      <c r="C1801" t="s">
        <v>3304</v>
      </c>
      <c r="D1801">
        <v>1568083</v>
      </c>
      <c r="E1801">
        <v>0</v>
      </c>
      <c r="F1801">
        <v>0</v>
      </c>
      <c r="G1801">
        <v>1568083</v>
      </c>
      <c r="H1801">
        <v>1.04</v>
      </c>
      <c r="I1801">
        <v>1630806</v>
      </c>
      <c r="J1801">
        <v>0</v>
      </c>
      <c r="K1801">
        <v>1630806</v>
      </c>
      <c r="L1801">
        <v>0</v>
      </c>
      <c r="M1801">
        <v>0</v>
      </c>
      <c r="N1801">
        <v>0</v>
      </c>
      <c r="O1801" t="s">
        <v>3303</v>
      </c>
      <c r="P1801">
        <v>1630806</v>
      </c>
    </row>
    <row r="1802" spans="1:16" x14ac:dyDescent="0.35">
      <c r="A1802" t="s">
        <v>5104</v>
      </c>
      <c r="B1802" t="s">
        <v>3303</v>
      </c>
      <c r="C1802" t="s">
        <v>3304</v>
      </c>
      <c r="D1802">
        <v>407280</v>
      </c>
      <c r="E1802">
        <v>0</v>
      </c>
      <c r="F1802">
        <v>0</v>
      </c>
      <c r="G1802">
        <v>407280</v>
      </c>
      <c r="H1802">
        <v>1.04</v>
      </c>
      <c r="I1802">
        <v>423571</v>
      </c>
      <c r="J1802">
        <v>0</v>
      </c>
      <c r="K1802">
        <v>423571</v>
      </c>
      <c r="L1802">
        <v>0</v>
      </c>
      <c r="M1802">
        <v>0</v>
      </c>
      <c r="N1802">
        <v>0</v>
      </c>
      <c r="O1802" t="s">
        <v>3303</v>
      </c>
      <c r="P1802">
        <v>423571</v>
      </c>
    </row>
    <row r="1803" spans="1:16" x14ac:dyDescent="0.35">
      <c r="A1803" t="s">
        <v>5105</v>
      </c>
      <c r="B1803" t="s">
        <v>3303</v>
      </c>
      <c r="C1803" t="s">
        <v>3304</v>
      </c>
      <c r="D1803">
        <v>1664475</v>
      </c>
      <c r="E1803">
        <v>0</v>
      </c>
      <c r="F1803">
        <v>0</v>
      </c>
      <c r="G1803">
        <v>1664475</v>
      </c>
      <c r="H1803">
        <v>1.04</v>
      </c>
      <c r="I1803">
        <v>1731054</v>
      </c>
      <c r="J1803">
        <v>0</v>
      </c>
      <c r="K1803">
        <v>1731054</v>
      </c>
      <c r="L1803">
        <v>0</v>
      </c>
      <c r="M1803">
        <v>0</v>
      </c>
      <c r="N1803">
        <v>0</v>
      </c>
      <c r="O1803" t="s">
        <v>3303</v>
      </c>
      <c r="P1803">
        <v>1731054</v>
      </c>
    </row>
    <row r="1804" spans="1:16" x14ac:dyDescent="0.35">
      <c r="A1804" t="s">
        <v>5106</v>
      </c>
      <c r="B1804" t="s">
        <v>3303</v>
      </c>
      <c r="C1804" t="s">
        <v>3304</v>
      </c>
      <c r="D1804">
        <v>30458396</v>
      </c>
      <c r="E1804">
        <v>0</v>
      </c>
      <c r="F1804">
        <v>0</v>
      </c>
      <c r="G1804">
        <v>30458396</v>
      </c>
      <c r="H1804">
        <v>1.04</v>
      </c>
      <c r="I1804">
        <v>31676732</v>
      </c>
      <c r="J1804">
        <v>0</v>
      </c>
      <c r="K1804">
        <v>31676732</v>
      </c>
      <c r="L1804">
        <v>0</v>
      </c>
      <c r="M1804">
        <v>735737</v>
      </c>
      <c r="N1804">
        <v>1619221</v>
      </c>
      <c r="O1804" t="s">
        <v>3303</v>
      </c>
      <c r="P1804">
        <v>34031690</v>
      </c>
    </row>
    <row r="1805" spans="1:16" x14ac:dyDescent="0.35">
      <c r="A1805" t="s">
        <v>5107</v>
      </c>
      <c r="B1805" t="s">
        <v>3303</v>
      </c>
      <c r="C1805" t="s">
        <v>3304</v>
      </c>
      <c r="D1805">
        <v>445595</v>
      </c>
      <c r="E1805">
        <v>0</v>
      </c>
      <c r="F1805">
        <v>0</v>
      </c>
      <c r="G1805">
        <v>445595</v>
      </c>
      <c r="H1805">
        <v>1.04</v>
      </c>
      <c r="I1805">
        <v>463419</v>
      </c>
      <c r="J1805">
        <v>0</v>
      </c>
      <c r="K1805">
        <v>463419</v>
      </c>
      <c r="L1805">
        <v>0</v>
      </c>
      <c r="M1805">
        <v>0</v>
      </c>
      <c r="N1805">
        <v>0</v>
      </c>
      <c r="O1805" t="s">
        <v>3303</v>
      </c>
      <c r="P1805">
        <v>463419</v>
      </c>
    </row>
    <row r="1806" spans="1:16" x14ac:dyDescent="0.35">
      <c r="A1806" t="s">
        <v>5108</v>
      </c>
      <c r="B1806" t="s">
        <v>3303</v>
      </c>
      <c r="C1806" t="s">
        <v>3304</v>
      </c>
      <c r="D1806">
        <v>68315</v>
      </c>
      <c r="E1806">
        <v>0</v>
      </c>
      <c r="F1806">
        <v>0</v>
      </c>
      <c r="G1806">
        <v>68315</v>
      </c>
      <c r="H1806">
        <v>1.04</v>
      </c>
      <c r="I1806">
        <v>71048</v>
      </c>
      <c r="J1806">
        <v>0</v>
      </c>
      <c r="K1806">
        <v>71048</v>
      </c>
      <c r="L1806">
        <v>0</v>
      </c>
      <c r="M1806">
        <v>0</v>
      </c>
      <c r="N1806">
        <v>0</v>
      </c>
      <c r="O1806" t="s">
        <v>3303</v>
      </c>
      <c r="P1806">
        <v>71048</v>
      </c>
    </row>
    <row r="1807" spans="1:16" x14ac:dyDescent="0.35">
      <c r="A1807" t="s">
        <v>5109</v>
      </c>
      <c r="B1807" t="s">
        <v>3303</v>
      </c>
      <c r="C1807" t="s">
        <v>3304</v>
      </c>
      <c r="D1807">
        <v>650465</v>
      </c>
      <c r="E1807">
        <v>0</v>
      </c>
      <c r="F1807">
        <v>0</v>
      </c>
      <c r="G1807">
        <v>650465</v>
      </c>
      <c r="H1807">
        <v>1.04</v>
      </c>
      <c r="I1807">
        <v>676484</v>
      </c>
      <c r="J1807">
        <v>0</v>
      </c>
      <c r="K1807">
        <v>676484</v>
      </c>
      <c r="L1807">
        <v>0</v>
      </c>
      <c r="M1807">
        <v>0</v>
      </c>
      <c r="N1807">
        <v>0</v>
      </c>
      <c r="O1807" t="s">
        <v>3303</v>
      </c>
      <c r="P1807">
        <v>676484</v>
      </c>
    </row>
    <row r="1808" spans="1:16" x14ac:dyDescent="0.35">
      <c r="A1808" t="s">
        <v>5110</v>
      </c>
      <c r="B1808" t="s">
        <v>3303</v>
      </c>
      <c r="C1808" t="s">
        <v>3304</v>
      </c>
      <c r="D1808">
        <v>33250</v>
      </c>
      <c r="E1808">
        <v>0</v>
      </c>
      <c r="F1808">
        <v>0</v>
      </c>
      <c r="G1808">
        <v>33250</v>
      </c>
      <c r="H1808">
        <v>1.04</v>
      </c>
      <c r="I1808">
        <v>34580</v>
      </c>
      <c r="J1808">
        <v>0</v>
      </c>
      <c r="K1808">
        <v>34580</v>
      </c>
      <c r="L1808">
        <v>0</v>
      </c>
      <c r="M1808">
        <v>0</v>
      </c>
      <c r="N1808">
        <v>0</v>
      </c>
      <c r="O1808" t="s">
        <v>3303</v>
      </c>
      <c r="P1808">
        <v>34580</v>
      </c>
    </row>
    <row r="1809" spans="1:16" x14ac:dyDescent="0.35">
      <c r="A1809" t="s">
        <v>5111</v>
      </c>
      <c r="B1809" t="s">
        <v>3303</v>
      </c>
      <c r="C1809" t="s">
        <v>3304</v>
      </c>
      <c r="D1809">
        <v>16963</v>
      </c>
      <c r="E1809">
        <v>0</v>
      </c>
      <c r="F1809">
        <v>0</v>
      </c>
      <c r="G1809">
        <v>16963</v>
      </c>
      <c r="H1809">
        <v>1.04</v>
      </c>
      <c r="I1809">
        <v>17642</v>
      </c>
      <c r="J1809">
        <v>0</v>
      </c>
      <c r="K1809">
        <v>17642</v>
      </c>
      <c r="L1809">
        <v>0</v>
      </c>
      <c r="M1809">
        <v>0</v>
      </c>
      <c r="N1809">
        <v>0</v>
      </c>
      <c r="O1809" t="s">
        <v>3303</v>
      </c>
      <c r="P1809">
        <v>17642</v>
      </c>
    </row>
    <row r="1810" spans="1:16" x14ac:dyDescent="0.35">
      <c r="A1810" t="s">
        <v>5112</v>
      </c>
      <c r="B1810" t="s">
        <v>3303</v>
      </c>
      <c r="C1810" t="s">
        <v>3304</v>
      </c>
      <c r="D1810">
        <v>38550</v>
      </c>
      <c r="E1810">
        <v>0</v>
      </c>
      <c r="F1810">
        <v>0</v>
      </c>
      <c r="G1810">
        <v>38550</v>
      </c>
      <c r="H1810">
        <v>1.04</v>
      </c>
      <c r="I1810">
        <v>40092</v>
      </c>
      <c r="J1810">
        <v>0</v>
      </c>
      <c r="K1810">
        <v>40092</v>
      </c>
      <c r="L1810">
        <v>0</v>
      </c>
      <c r="M1810">
        <v>0</v>
      </c>
      <c r="N1810">
        <v>0</v>
      </c>
      <c r="O1810" t="s">
        <v>3303</v>
      </c>
      <c r="P1810">
        <v>40092</v>
      </c>
    </row>
    <row r="1811" spans="1:16" x14ac:dyDescent="0.35">
      <c r="A1811" t="s">
        <v>5113</v>
      </c>
      <c r="B1811" t="s">
        <v>3303</v>
      </c>
      <c r="C1811" t="s">
        <v>3304</v>
      </c>
      <c r="D1811">
        <v>19189</v>
      </c>
      <c r="E1811">
        <v>0</v>
      </c>
      <c r="F1811">
        <v>0</v>
      </c>
      <c r="G1811">
        <v>19189</v>
      </c>
      <c r="H1811">
        <v>1.04</v>
      </c>
      <c r="I1811">
        <v>19957</v>
      </c>
      <c r="J1811">
        <v>0</v>
      </c>
      <c r="K1811">
        <v>19957</v>
      </c>
      <c r="L1811">
        <v>0</v>
      </c>
      <c r="M1811">
        <v>0</v>
      </c>
      <c r="N1811">
        <v>0</v>
      </c>
      <c r="O1811" t="s">
        <v>3303</v>
      </c>
      <c r="P1811">
        <v>19957</v>
      </c>
    </row>
    <row r="1812" spans="1:16" x14ac:dyDescent="0.35">
      <c r="A1812" t="s">
        <v>5114</v>
      </c>
      <c r="B1812" t="s">
        <v>3303</v>
      </c>
      <c r="C1812" t="s">
        <v>3304</v>
      </c>
      <c r="D1812">
        <v>126206</v>
      </c>
      <c r="E1812">
        <v>-126206</v>
      </c>
      <c r="F1812">
        <v>0</v>
      </c>
      <c r="G1812">
        <v>0</v>
      </c>
      <c r="H1812">
        <v>1.04</v>
      </c>
      <c r="I1812">
        <v>0</v>
      </c>
      <c r="J1812">
        <v>0</v>
      </c>
      <c r="K1812">
        <v>0</v>
      </c>
      <c r="L1812">
        <v>0</v>
      </c>
      <c r="M1812">
        <v>0</v>
      </c>
      <c r="N1812">
        <v>0</v>
      </c>
      <c r="O1812" t="s">
        <v>3303</v>
      </c>
      <c r="P1812">
        <v>0</v>
      </c>
    </row>
    <row r="1813" spans="1:16" x14ac:dyDescent="0.35">
      <c r="A1813" t="s">
        <v>5115</v>
      </c>
      <c r="B1813" t="s">
        <v>3303</v>
      </c>
      <c r="C1813" t="s">
        <v>3304</v>
      </c>
      <c r="D1813">
        <v>18632</v>
      </c>
      <c r="E1813">
        <v>0</v>
      </c>
      <c r="F1813">
        <v>0</v>
      </c>
      <c r="G1813">
        <v>18632</v>
      </c>
      <c r="H1813">
        <v>1.04</v>
      </c>
      <c r="I1813">
        <v>19377</v>
      </c>
      <c r="J1813">
        <v>0</v>
      </c>
      <c r="K1813">
        <v>19377</v>
      </c>
      <c r="L1813">
        <v>0</v>
      </c>
      <c r="M1813">
        <v>0</v>
      </c>
      <c r="N1813">
        <v>0</v>
      </c>
      <c r="O1813" t="s">
        <v>3303</v>
      </c>
      <c r="P1813">
        <v>19377</v>
      </c>
    </row>
    <row r="1814" spans="1:16" x14ac:dyDescent="0.35">
      <c r="A1814" t="s">
        <v>5116</v>
      </c>
      <c r="B1814" t="s">
        <v>3303</v>
      </c>
      <c r="C1814" t="s">
        <v>3304</v>
      </c>
      <c r="D1814">
        <v>63092</v>
      </c>
      <c r="E1814">
        <v>-63092</v>
      </c>
      <c r="F1814">
        <v>0</v>
      </c>
      <c r="G1814">
        <v>0</v>
      </c>
      <c r="H1814">
        <v>1.04</v>
      </c>
      <c r="I1814">
        <v>0</v>
      </c>
      <c r="J1814">
        <v>0</v>
      </c>
      <c r="K1814">
        <v>0</v>
      </c>
      <c r="L1814">
        <v>0</v>
      </c>
      <c r="M1814">
        <v>0</v>
      </c>
      <c r="N1814">
        <v>0</v>
      </c>
      <c r="O1814" t="s">
        <v>3303</v>
      </c>
      <c r="P1814">
        <v>0</v>
      </c>
    </row>
    <row r="1815" spans="1:16" x14ac:dyDescent="0.35">
      <c r="A1815" t="s">
        <v>5117</v>
      </c>
      <c r="B1815" t="s">
        <v>3303</v>
      </c>
      <c r="C1815" t="s">
        <v>3304</v>
      </c>
      <c r="D1815">
        <v>99801</v>
      </c>
      <c r="E1815">
        <v>8155</v>
      </c>
      <c r="F1815">
        <v>0</v>
      </c>
      <c r="G1815">
        <v>107956</v>
      </c>
      <c r="H1815">
        <v>1.04</v>
      </c>
      <c r="I1815">
        <v>112274</v>
      </c>
      <c r="J1815">
        <v>11500</v>
      </c>
      <c r="K1815">
        <v>123774</v>
      </c>
      <c r="L1815">
        <v>0</v>
      </c>
      <c r="M1815">
        <v>0</v>
      </c>
      <c r="N1815">
        <v>0</v>
      </c>
      <c r="O1815" t="s">
        <v>3303</v>
      </c>
      <c r="P1815">
        <v>123774</v>
      </c>
    </row>
    <row r="1816" spans="1:16" x14ac:dyDescent="0.35">
      <c r="A1816" t="s">
        <v>5118</v>
      </c>
      <c r="B1816" t="s">
        <v>3303</v>
      </c>
      <c r="C1816" t="s">
        <v>3304</v>
      </c>
      <c r="D1816">
        <v>40251</v>
      </c>
      <c r="E1816">
        <v>0</v>
      </c>
      <c r="F1816">
        <v>0</v>
      </c>
      <c r="G1816">
        <v>40251</v>
      </c>
      <c r="H1816">
        <v>1.04</v>
      </c>
      <c r="I1816">
        <v>41861</v>
      </c>
      <c r="J1816">
        <v>0</v>
      </c>
      <c r="K1816">
        <v>41861</v>
      </c>
      <c r="L1816">
        <v>0</v>
      </c>
      <c r="M1816">
        <v>0</v>
      </c>
      <c r="N1816">
        <v>0</v>
      </c>
      <c r="O1816" t="s">
        <v>3303</v>
      </c>
      <c r="P1816">
        <v>41861</v>
      </c>
    </row>
    <row r="1817" spans="1:16" x14ac:dyDescent="0.35">
      <c r="A1817" t="s">
        <v>5119</v>
      </c>
      <c r="B1817" t="s">
        <v>3303</v>
      </c>
      <c r="C1817" t="s">
        <v>3304</v>
      </c>
      <c r="D1817">
        <v>8455</v>
      </c>
      <c r="E1817">
        <v>0</v>
      </c>
      <c r="F1817">
        <v>0</v>
      </c>
      <c r="G1817">
        <v>8455</v>
      </c>
      <c r="H1817">
        <v>1.04</v>
      </c>
      <c r="I1817">
        <v>8793</v>
      </c>
      <c r="J1817">
        <v>0</v>
      </c>
      <c r="K1817">
        <v>8793</v>
      </c>
      <c r="L1817">
        <v>0</v>
      </c>
      <c r="M1817">
        <v>0</v>
      </c>
      <c r="N1817">
        <v>0</v>
      </c>
      <c r="O1817" t="s">
        <v>3303</v>
      </c>
      <c r="P1817">
        <v>8793</v>
      </c>
    </row>
    <row r="1818" spans="1:16" x14ac:dyDescent="0.35">
      <c r="A1818" t="s">
        <v>5120</v>
      </c>
      <c r="B1818" t="s">
        <v>3303</v>
      </c>
      <c r="C1818" t="s">
        <v>3304</v>
      </c>
      <c r="D1818">
        <v>195482</v>
      </c>
      <c r="E1818">
        <v>0</v>
      </c>
      <c r="F1818">
        <v>0</v>
      </c>
      <c r="G1818">
        <v>195482</v>
      </c>
      <c r="H1818">
        <v>1.04</v>
      </c>
      <c r="I1818">
        <v>203301</v>
      </c>
      <c r="J1818">
        <v>0</v>
      </c>
      <c r="K1818">
        <v>203301</v>
      </c>
      <c r="L1818">
        <v>0</v>
      </c>
      <c r="M1818">
        <v>0</v>
      </c>
      <c r="N1818">
        <v>0</v>
      </c>
      <c r="O1818" t="s">
        <v>3303</v>
      </c>
      <c r="P1818">
        <v>203301</v>
      </c>
    </row>
    <row r="1819" spans="1:16" x14ac:dyDescent="0.35">
      <c r="A1819" t="s">
        <v>5121</v>
      </c>
      <c r="B1819" t="s">
        <v>3303</v>
      </c>
      <c r="C1819" t="s">
        <v>3304</v>
      </c>
      <c r="D1819">
        <v>86815</v>
      </c>
      <c r="E1819">
        <v>0</v>
      </c>
      <c r="F1819">
        <v>0</v>
      </c>
      <c r="G1819">
        <v>86815</v>
      </c>
      <c r="H1819">
        <v>1.04</v>
      </c>
      <c r="I1819">
        <v>90288</v>
      </c>
      <c r="J1819">
        <v>0</v>
      </c>
      <c r="K1819">
        <v>90288</v>
      </c>
      <c r="L1819">
        <v>0</v>
      </c>
      <c r="M1819">
        <v>0</v>
      </c>
      <c r="N1819">
        <v>0</v>
      </c>
      <c r="O1819" t="s">
        <v>3303</v>
      </c>
      <c r="P1819">
        <v>90288</v>
      </c>
    </row>
    <row r="1820" spans="1:16" x14ac:dyDescent="0.35">
      <c r="A1820" t="s">
        <v>5122</v>
      </c>
      <c r="B1820" t="s">
        <v>3303</v>
      </c>
      <c r="C1820" t="s">
        <v>3304</v>
      </c>
      <c r="D1820">
        <v>175328</v>
      </c>
      <c r="E1820">
        <v>0</v>
      </c>
      <c r="F1820">
        <v>0</v>
      </c>
      <c r="G1820">
        <v>175328</v>
      </c>
      <c r="H1820">
        <v>1.04</v>
      </c>
      <c r="I1820">
        <v>182341</v>
      </c>
      <c r="J1820">
        <v>0</v>
      </c>
      <c r="K1820">
        <v>182341</v>
      </c>
      <c r="L1820">
        <v>0</v>
      </c>
      <c r="M1820">
        <v>0</v>
      </c>
      <c r="N1820">
        <v>0</v>
      </c>
      <c r="O1820" t="s">
        <v>3303</v>
      </c>
      <c r="P1820">
        <v>182341</v>
      </c>
    </row>
    <row r="1821" spans="1:16" x14ac:dyDescent="0.35">
      <c r="A1821" t="s">
        <v>5123</v>
      </c>
      <c r="B1821" t="s">
        <v>3303</v>
      </c>
      <c r="C1821" t="s">
        <v>3304</v>
      </c>
      <c r="D1821">
        <v>75099</v>
      </c>
      <c r="E1821">
        <v>0</v>
      </c>
      <c r="F1821">
        <v>0</v>
      </c>
      <c r="G1821">
        <v>75099</v>
      </c>
      <c r="H1821">
        <v>1.04</v>
      </c>
      <c r="I1821">
        <v>78103</v>
      </c>
      <c r="J1821">
        <v>0</v>
      </c>
      <c r="K1821">
        <v>78103</v>
      </c>
      <c r="L1821">
        <v>0</v>
      </c>
      <c r="M1821">
        <v>0</v>
      </c>
      <c r="N1821">
        <v>0</v>
      </c>
      <c r="O1821" t="s">
        <v>3303</v>
      </c>
      <c r="P1821">
        <v>78103</v>
      </c>
    </row>
    <row r="1822" spans="1:16" x14ac:dyDescent="0.35">
      <c r="A1822" t="s">
        <v>5124</v>
      </c>
      <c r="B1822" t="s">
        <v>3303</v>
      </c>
      <c r="C1822" t="s">
        <v>3304</v>
      </c>
      <c r="D1822">
        <v>94787</v>
      </c>
      <c r="E1822">
        <v>0</v>
      </c>
      <c r="F1822">
        <v>0</v>
      </c>
      <c r="G1822">
        <v>94787</v>
      </c>
      <c r="H1822">
        <v>1.04</v>
      </c>
      <c r="I1822">
        <v>98578</v>
      </c>
      <c r="J1822">
        <v>0</v>
      </c>
      <c r="K1822">
        <v>98578</v>
      </c>
      <c r="L1822">
        <v>0</v>
      </c>
      <c r="M1822">
        <v>0</v>
      </c>
      <c r="N1822">
        <v>0</v>
      </c>
      <c r="O1822" t="s">
        <v>3303</v>
      </c>
      <c r="P1822">
        <v>98578</v>
      </c>
    </row>
    <row r="1823" spans="1:16" x14ac:dyDescent="0.35">
      <c r="A1823" t="s">
        <v>5125</v>
      </c>
      <c r="B1823" t="s">
        <v>3303</v>
      </c>
      <c r="C1823" t="s">
        <v>3304</v>
      </c>
      <c r="D1823">
        <v>229883</v>
      </c>
      <c r="E1823">
        <v>0</v>
      </c>
      <c r="F1823">
        <v>0</v>
      </c>
      <c r="G1823">
        <v>229883</v>
      </c>
      <c r="H1823">
        <v>1.04</v>
      </c>
      <c r="I1823">
        <v>239078</v>
      </c>
      <c r="J1823">
        <v>0</v>
      </c>
      <c r="K1823">
        <v>239078</v>
      </c>
      <c r="L1823">
        <v>0</v>
      </c>
      <c r="M1823">
        <v>0</v>
      </c>
      <c r="N1823">
        <v>0</v>
      </c>
      <c r="O1823" t="s">
        <v>3303</v>
      </c>
      <c r="P1823">
        <v>239078</v>
      </c>
    </row>
    <row r="1824" spans="1:16" x14ac:dyDescent="0.35">
      <c r="A1824" t="s">
        <v>5126</v>
      </c>
      <c r="B1824" t="s">
        <v>3303</v>
      </c>
      <c r="C1824" t="s">
        <v>3304</v>
      </c>
      <c r="D1824">
        <v>27559</v>
      </c>
      <c r="E1824">
        <v>0</v>
      </c>
      <c r="F1824">
        <v>0</v>
      </c>
      <c r="G1824">
        <v>27559</v>
      </c>
      <c r="H1824">
        <v>1.04</v>
      </c>
      <c r="I1824">
        <v>28661</v>
      </c>
      <c r="J1824">
        <v>0</v>
      </c>
      <c r="K1824">
        <v>28661</v>
      </c>
      <c r="L1824">
        <v>0</v>
      </c>
      <c r="M1824">
        <v>0</v>
      </c>
      <c r="N1824">
        <v>0</v>
      </c>
      <c r="O1824" t="s">
        <v>3303</v>
      </c>
      <c r="P1824">
        <v>28661</v>
      </c>
    </row>
    <row r="1825" spans="1:16" x14ac:dyDescent="0.35">
      <c r="A1825" t="s">
        <v>5127</v>
      </c>
      <c r="B1825" t="s">
        <v>3303</v>
      </c>
      <c r="C1825" t="s">
        <v>3304</v>
      </c>
      <c r="D1825">
        <v>200358</v>
      </c>
      <c r="E1825">
        <v>0</v>
      </c>
      <c r="F1825">
        <v>0</v>
      </c>
      <c r="G1825">
        <v>200358</v>
      </c>
      <c r="H1825">
        <v>1.04</v>
      </c>
      <c r="I1825">
        <v>208372</v>
      </c>
      <c r="J1825">
        <v>0</v>
      </c>
      <c r="K1825">
        <v>208372</v>
      </c>
      <c r="L1825">
        <v>0</v>
      </c>
      <c r="M1825">
        <v>0</v>
      </c>
      <c r="N1825">
        <v>0</v>
      </c>
      <c r="O1825" t="s">
        <v>3303</v>
      </c>
      <c r="P1825">
        <v>208372</v>
      </c>
    </row>
    <row r="1826" spans="1:16" x14ac:dyDescent="0.35">
      <c r="A1826" t="s">
        <v>5128</v>
      </c>
      <c r="B1826" t="s">
        <v>3303</v>
      </c>
      <c r="C1826" t="s">
        <v>3304</v>
      </c>
      <c r="D1826">
        <v>47771</v>
      </c>
      <c r="E1826">
        <v>0</v>
      </c>
      <c r="F1826">
        <v>0</v>
      </c>
      <c r="G1826">
        <v>47771</v>
      </c>
      <c r="H1826">
        <v>1.04</v>
      </c>
      <c r="I1826">
        <v>49682</v>
      </c>
      <c r="J1826">
        <v>0</v>
      </c>
      <c r="K1826">
        <v>49682</v>
      </c>
      <c r="L1826">
        <v>0</v>
      </c>
      <c r="M1826">
        <v>0</v>
      </c>
      <c r="N1826">
        <v>0</v>
      </c>
      <c r="O1826" t="s">
        <v>3303</v>
      </c>
      <c r="P1826">
        <v>49682</v>
      </c>
    </row>
    <row r="1827" spans="1:16" x14ac:dyDescent="0.35">
      <c r="A1827" t="s">
        <v>5129</v>
      </c>
      <c r="B1827" t="s">
        <v>3303</v>
      </c>
      <c r="C1827" t="s">
        <v>3304</v>
      </c>
      <c r="D1827">
        <v>2832266</v>
      </c>
      <c r="E1827">
        <v>-299927</v>
      </c>
      <c r="F1827">
        <v>0</v>
      </c>
      <c r="G1827">
        <v>2532339</v>
      </c>
      <c r="H1827">
        <v>1.04</v>
      </c>
      <c r="I1827">
        <v>2633633</v>
      </c>
      <c r="J1827">
        <v>0</v>
      </c>
      <c r="K1827">
        <v>2633633</v>
      </c>
      <c r="L1827">
        <v>0</v>
      </c>
      <c r="M1827">
        <v>0</v>
      </c>
      <c r="N1827">
        <v>0</v>
      </c>
      <c r="O1827" t="s">
        <v>3303</v>
      </c>
      <c r="P1827">
        <v>2633633</v>
      </c>
    </row>
    <row r="1828" spans="1:16" x14ac:dyDescent="0.35">
      <c r="A1828" t="s">
        <v>5130</v>
      </c>
      <c r="B1828" t="s">
        <v>3303</v>
      </c>
      <c r="C1828" t="s">
        <v>3304</v>
      </c>
      <c r="D1828">
        <v>28170</v>
      </c>
      <c r="E1828">
        <v>0</v>
      </c>
      <c r="F1828">
        <v>0</v>
      </c>
      <c r="G1828">
        <v>28170</v>
      </c>
      <c r="H1828">
        <v>1.04</v>
      </c>
      <c r="I1828">
        <v>29297</v>
      </c>
      <c r="J1828">
        <v>0</v>
      </c>
      <c r="K1828">
        <v>29297</v>
      </c>
      <c r="L1828">
        <v>0</v>
      </c>
      <c r="M1828">
        <v>0</v>
      </c>
      <c r="N1828">
        <v>0</v>
      </c>
      <c r="O1828" t="s">
        <v>3303</v>
      </c>
      <c r="P1828">
        <v>29297</v>
      </c>
    </row>
    <row r="1829" spans="1:16" x14ac:dyDescent="0.35">
      <c r="A1829" t="s">
        <v>5131</v>
      </c>
      <c r="B1829" t="s">
        <v>3303</v>
      </c>
      <c r="C1829" t="s">
        <v>3304</v>
      </c>
      <c r="D1829">
        <v>59817</v>
      </c>
      <c r="E1829">
        <v>0</v>
      </c>
      <c r="F1829">
        <v>0</v>
      </c>
      <c r="G1829">
        <v>59817</v>
      </c>
      <c r="H1829">
        <v>1.04</v>
      </c>
      <c r="I1829">
        <v>62210</v>
      </c>
      <c r="J1829">
        <v>0</v>
      </c>
      <c r="K1829">
        <v>62210</v>
      </c>
      <c r="L1829">
        <v>0</v>
      </c>
      <c r="M1829">
        <v>0</v>
      </c>
      <c r="N1829">
        <v>0</v>
      </c>
      <c r="O1829" t="s">
        <v>3303</v>
      </c>
      <c r="P1829">
        <v>62210</v>
      </c>
    </row>
    <row r="1830" spans="1:16" x14ac:dyDescent="0.35">
      <c r="A1830" t="s">
        <v>5132</v>
      </c>
      <c r="B1830" t="s">
        <v>3303</v>
      </c>
      <c r="C1830" t="s">
        <v>3304</v>
      </c>
      <c r="D1830">
        <v>93440</v>
      </c>
      <c r="E1830">
        <v>0</v>
      </c>
      <c r="F1830">
        <v>0</v>
      </c>
      <c r="G1830">
        <v>93440</v>
      </c>
      <c r="H1830">
        <v>1.04</v>
      </c>
      <c r="I1830">
        <v>97178</v>
      </c>
      <c r="J1830">
        <v>0</v>
      </c>
      <c r="K1830">
        <v>97178</v>
      </c>
      <c r="L1830">
        <v>0</v>
      </c>
      <c r="M1830">
        <v>0</v>
      </c>
      <c r="N1830">
        <v>0</v>
      </c>
      <c r="O1830" t="s">
        <v>3303</v>
      </c>
      <c r="P1830">
        <v>97178</v>
      </c>
    </row>
    <row r="1831" spans="1:16" x14ac:dyDescent="0.35">
      <c r="A1831" t="s">
        <v>5133</v>
      </c>
      <c r="B1831" t="s">
        <v>3303</v>
      </c>
      <c r="C1831" t="s">
        <v>3304</v>
      </c>
      <c r="D1831">
        <v>36395723</v>
      </c>
      <c r="E1831">
        <v>0</v>
      </c>
      <c r="F1831">
        <v>0</v>
      </c>
      <c r="G1831">
        <v>36395723</v>
      </c>
      <c r="H1831">
        <v>1.04</v>
      </c>
      <c r="I1831">
        <v>37851552</v>
      </c>
      <c r="J1831">
        <v>0</v>
      </c>
      <c r="K1831">
        <v>37851552</v>
      </c>
      <c r="L1831">
        <v>0</v>
      </c>
      <c r="M1831">
        <v>0</v>
      </c>
      <c r="N1831">
        <v>0</v>
      </c>
      <c r="O1831" t="s">
        <v>3303</v>
      </c>
      <c r="P1831">
        <v>37851552</v>
      </c>
    </row>
    <row r="1832" spans="1:16" x14ac:dyDescent="0.35">
      <c r="A1832" t="s">
        <v>5134</v>
      </c>
      <c r="B1832" t="s">
        <v>1832</v>
      </c>
      <c r="C1832" t="s">
        <v>3376</v>
      </c>
      <c r="D1832">
        <v>4953155</v>
      </c>
      <c r="E1832">
        <v>0</v>
      </c>
      <c r="F1832">
        <v>0</v>
      </c>
      <c r="G1832">
        <v>4953155</v>
      </c>
      <c r="H1832">
        <v>1.04</v>
      </c>
      <c r="I1832">
        <v>5151281</v>
      </c>
      <c r="J1832">
        <v>0</v>
      </c>
      <c r="K1832">
        <v>5134020</v>
      </c>
      <c r="L1832">
        <v>110129</v>
      </c>
      <c r="M1832">
        <v>0</v>
      </c>
      <c r="N1832">
        <v>0</v>
      </c>
      <c r="O1832" t="s">
        <v>3303</v>
      </c>
      <c r="P1832">
        <v>5243702</v>
      </c>
    </row>
    <row r="1833" spans="1:16" x14ac:dyDescent="0.35">
      <c r="A1833" t="s">
        <v>5135</v>
      </c>
      <c r="B1833" t="s">
        <v>3303</v>
      </c>
      <c r="C1833" t="s">
        <v>3304</v>
      </c>
      <c r="D1833">
        <v>3764204</v>
      </c>
      <c r="E1833">
        <v>58340</v>
      </c>
      <c r="F1833">
        <v>0</v>
      </c>
      <c r="G1833">
        <v>3822544</v>
      </c>
      <c r="H1833">
        <v>1.04</v>
      </c>
      <c r="I1833">
        <v>3975446</v>
      </c>
      <c r="J1833">
        <v>0</v>
      </c>
      <c r="K1833">
        <v>3975446</v>
      </c>
      <c r="L1833">
        <v>66315</v>
      </c>
      <c r="M1833">
        <v>0</v>
      </c>
      <c r="N1833">
        <v>0</v>
      </c>
      <c r="O1833" t="s">
        <v>3303</v>
      </c>
      <c r="P1833">
        <v>4041761</v>
      </c>
    </row>
    <row r="1834" spans="1:16" x14ac:dyDescent="0.35">
      <c r="A1834" t="s">
        <v>5136</v>
      </c>
      <c r="B1834" t="s">
        <v>1832</v>
      </c>
      <c r="C1834" t="s">
        <v>3376</v>
      </c>
      <c r="D1834">
        <v>915482</v>
      </c>
      <c r="E1834">
        <v>0</v>
      </c>
      <c r="F1834">
        <v>0</v>
      </c>
      <c r="G1834">
        <v>915482</v>
      </c>
      <c r="H1834">
        <v>1.04</v>
      </c>
      <c r="I1834">
        <v>952101</v>
      </c>
      <c r="J1834">
        <v>0</v>
      </c>
      <c r="K1834">
        <v>816629</v>
      </c>
      <c r="L1834">
        <v>23710</v>
      </c>
      <c r="M1834">
        <v>0</v>
      </c>
      <c r="N1834">
        <v>0</v>
      </c>
      <c r="O1834" t="s">
        <v>3303</v>
      </c>
      <c r="P1834">
        <v>837164</v>
      </c>
    </row>
    <row r="1835" spans="1:16" x14ac:dyDescent="0.35">
      <c r="A1835" t="s">
        <v>5137</v>
      </c>
      <c r="B1835" t="s">
        <v>3303</v>
      </c>
      <c r="C1835" t="s">
        <v>3304</v>
      </c>
      <c r="D1835">
        <v>44890</v>
      </c>
      <c r="E1835">
        <v>0</v>
      </c>
      <c r="F1835">
        <v>0</v>
      </c>
      <c r="G1835">
        <v>44890</v>
      </c>
      <c r="H1835">
        <v>1.04</v>
      </c>
      <c r="I1835">
        <v>46686</v>
      </c>
      <c r="J1835">
        <v>0</v>
      </c>
      <c r="K1835">
        <v>46686</v>
      </c>
      <c r="L1835">
        <v>0</v>
      </c>
      <c r="M1835">
        <v>0</v>
      </c>
      <c r="N1835">
        <v>0</v>
      </c>
      <c r="O1835" t="s">
        <v>3303</v>
      </c>
      <c r="P1835">
        <v>46686</v>
      </c>
    </row>
    <row r="1836" spans="1:16" x14ac:dyDescent="0.35">
      <c r="A1836" t="s">
        <v>5138</v>
      </c>
      <c r="B1836" t="s">
        <v>3303</v>
      </c>
      <c r="C1836" t="s">
        <v>3304</v>
      </c>
      <c r="D1836">
        <v>356031</v>
      </c>
      <c r="E1836">
        <v>0</v>
      </c>
      <c r="F1836">
        <v>0</v>
      </c>
      <c r="G1836">
        <v>356031</v>
      </c>
      <c r="H1836">
        <v>1.04</v>
      </c>
      <c r="I1836">
        <v>370272</v>
      </c>
      <c r="J1836">
        <v>0</v>
      </c>
      <c r="K1836">
        <v>370272</v>
      </c>
      <c r="L1836">
        <v>0</v>
      </c>
      <c r="M1836">
        <v>0</v>
      </c>
      <c r="N1836">
        <v>0</v>
      </c>
      <c r="O1836" t="s">
        <v>3303</v>
      </c>
      <c r="P1836">
        <v>370272</v>
      </c>
    </row>
    <row r="1837" spans="1:16" x14ac:dyDescent="0.35">
      <c r="A1837" t="s">
        <v>5139</v>
      </c>
      <c r="B1837" t="s">
        <v>3303</v>
      </c>
      <c r="C1837" t="s">
        <v>3304</v>
      </c>
      <c r="D1837">
        <v>243469</v>
      </c>
      <c r="E1837">
        <v>0</v>
      </c>
      <c r="F1837">
        <v>0</v>
      </c>
      <c r="G1837">
        <v>243469</v>
      </c>
      <c r="H1837">
        <v>1.04</v>
      </c>
      <c r="I1837">
        <v>253208</v>
      </c>
      <c r="J1837">
        <v>0</v>
      </c>
      <c r="K1837">
        <v>253208</v>
      </c>
      <c r="L1837">
        <v>11992</v>
      </c>
      <c r="M1837">
        <v>0</v>
      </c>
      <c r="N1837">
        <v>0</v>
      </c>
      <c r="O1837" t="s">
        <v>3303</v>
      </c>
      <c r="P1837">
        <v>265200</v>
      </c>
    </row>
    <row r="1838" spans="1:16" x14ac:dyDescent="0.35">
      <c r="A1838" t="s">
        <v>5140</v>
      </c>
      <c r="B1838" t="s">
        <v>3303</v>
      </c>
      <c r="C1838" t="s">
        <v>3304</v>
      </c>
      <c r="D1838">
        <v>642920</v>
      </c>
      <c r="E1838">
        <v>0</v>
      </c>
      <c r="F1838">
        <v>0</v>
      </c>
      <c r="G1838">
        <v>642920</v>
      </c>
      <c r="H1838">
        <v>1.04</v>
      </c>
      <c r="I1838">
        <v>668637</v>
      </c>
      <c r="J1838">
        <v>0</v>
      </c>
      <c r="K1838">
        <v>668637</v>
      </c>
      <c r="L1838">
        <v>53411</v>
      </c>
      <c r="M1838">
        <v>0</v>
      </c>
      <c r="N1838">
        <v>0</v>
      </c>
      <c r="O1838" t="s">
        <v>3303</v>
      </c>
      <c r="P1838">
        <v>722048</v>
      </c>
    </row>
    <row r="1839" spans="1:16" x14ac:dyDescent="0.35">
      <c r="A1839" t="s">
        <v>5141</v>
      </c>
      <c r="B1839" t="s">
        <v>3303</v>
      </c>
      <c r="C1839" t="s">
        <v>3304</v>
      </c>
      <c r="D1839">
        <v>362409</v>
      </c>
      <c r="E1839">
        <v>13530</v>
      </c>
      <c r="F1839">
        <v>0</v>
      </c>
      <c r="G1839">
        <v>375939</v>
      </c>
      <c r="H1839">
        <v>1.04</v>
      </c>
      <c r="I1839">
        <v>390977</v>
      </c>
      <c r="J1839">
        <v>18750</v>
      </c>
      <c r="K1839">
        <v>409727</v>
      </c>
      <c r="L1839">
        <v>44770</v>
      </c>
      <c r="M1839">
        <v>0</v>
      </c>
      <c r="N1839">
        <v>0</v>
      </c>
      <c r="O1839" t="s">
        <v>3303</v>
      </c>
      <c r="P1839">
        <v>454497</v>
      </c>
    </row>
    <row r="1840" spans="1:16" x14ac:dyDescent="0.35">
      <c r="A1840" t="s">
        <v>5142</v>
      </c>
      <c r="B1840" t="s">
        <v>3303</v>
      </c>
      <c r="C1840" t="s">
        <v>3304</v>
      </c>
      <c r="D1840">
        <v>73158</v>
      </c>
      <c r="E1840">
        <v>0</v>
      </c>
      <c r="F1840">
        <v>0</v>
      </c>
      <c r="G1840">
        <v>73158</v>
      </c>
      <c r="H1840">
        <v>1.04</v>
      </c>
      <c r="I1840">
        <v>76084</v>
      </c>
      <c r="J1840">
        <v>0</v>
      </c>
      <c r="K1840">
        <v>76084</v>
      </c>
      <c r="L1840">
        <v>0</v>
      </c>
      <c r="M1840">
        <v>0</v>
      </c>
      <c r="N1840">
        <v>0</v>
      </c>
      <c r="O1840" t="s">
        <v>3303</v>
      </c>
      <c r="P1840">
        <v>76084</v>
      </c>
    </row>
    <row r="1841" spans="1:16" x14ac:dyDescent="0.35">
      <c r="A1841" t="s">
        <v>5143</v>
      </c>
      <c r="B1841" t="s">
        <v>3303</v>
      </c>
      <c r="C1841" t="s">
        <v>3304</v>
      </c>
      <c r="D1841">
        <v>102115</v>
      </c>
      <c r="E1841">
        <v>0</v>
      </c>
      <c r="F1841">
        <v>0</v>
      </c>
      <c r="G1841">
        <v>102115</v>
      </c>
      <c r="H1841">
        <v>1.04</v>
      </c>
      <c r="I1841">
        <v>106200</v>
      </c>
      <c r="J1841">
        <v>0</v>
      </c>
      <c r="K1841">
        <v>106200</v>
      </c>
      <c r="L1841">
        <v>20623</v>
      </c>
      <c r="M1841">
        <v>0</v>
      </c>
      <c r="N1841">
        <v>0</v>
      </c>
      <c r="O1841" t="s">
        <v>3303</v>
      </c>
      <c r="P1841">
        <v>126823</v>
      </c>
    </row>
    <row r="1842" spans="1:16" x14ac:dyDescent="0.35">
      <c r="A1842" t="s">
        <v>5144</v>
      </c>
      <c r="B1842" t="s">
        <v>3303</v>
      </c>
      <c r="C1842" t="s">
        <v>3304</v>
      </c>
      <c r="D1842">
        <v>0</v>
      </c>
      <c r="E1842">
        <v>1583620</v>
      </c>
      <c r="F1842">
        <v>0</v>
      </c>
      <c r="G1842">
        <v>1583620</v>
      </c>
      <c r="H1842">
        <v>1.04</v>
      </c>
      <c r="I1842">
        <v>1646965</v>
      </c>
      <c r="J1842">
        <v>0</v>
      </c>
      <c r="K1842">
        <v>1646965</v>
      </c>
      <c r="L1842">
        <v>0</v>
      </c>
      <c r="M1842">
        <v>0</v>
      </c>
      <c r="N1842">
        <v>0</v>
      </c>
      <c r="O1842" t="s">
        <v>3303</v>
      </c>
      <c r="P1842">
        <v>1646965</v>
      </c>
    </row>
    <row r="1843" spans="1:16" x14ac:dyDescent="0.35">
      <c r="A1843" t="s">
        <v>5145</v>
      </c>
      <c r="B1843" t="s">
        <v>3303</v>
      </c>
      <c r="C1843" t="s">
        <v>3304</v>
      </c>
      <c r="D1843">
        <v>1612743</v>
      </c>
      <c r="E1843">
        <v>-116966</v>
      </c>
      <c r="F1843">
        <v>0</v>
      </c>
      <c r="G1843">
        <v>1495777</v>
      </c>
      <c r="H1843">
        <v>1.04</v>
      </c>
      <c r="I1843">
        <v>1555608</v>
      </c>
      <c r="J1843">
        <v>0</v>
      </c>
      <c r="K1843">
        <v>1555608</v>
      </c>
      <c r="L1843">
        <v>50657</v>
      </c>
      <c r="M1843">
        <v>0</v>
      </c>
      <c r="N1843">
        <v>0</v>
      </c>
      <c r="O1843" t="s">
        <v>3303</v>
      </c>
      <c r="P1843">
        <v>1606265</v>
      </c>
    </row>
    <row r="1844" spans="1:16" x14ac:dyDescent="0.35">
      <c r="A1844" t="s">
        <v>5146</v>
      </c>
      <c r="B1844" t="s">
        <v>3303</v>
      </c>
      <c r="C1844" t="s">
        <v>3304</v>
      </c>
      <c r="D1844">
        <v>7469</v>
      </c>
      <c r="E1844">
        <v>0</v>
      </c>
      <c r="F1844">
        <v>0</v>
      </c>
      <c r="G1844">
        <v>7469</v>
      </c>
      <c r="H1844">
        <v>1.04</v>
      </c>
      <c r="I1844">
        <v>7768</v>
      </c>
      <c r="J1844">
        <v>0</v>
      </c>
      <c r="K1844">
        <v>7768</v>
      </c>
      <c r="L1844">
        <v>0</v>
      </c>
      <c r="M1844">
        <v>0</v>
      </c>
      <c r="N1844">
        <v>0</v>
      </c>
      <c r="O1844" t="s">
        <v>3303</v>
      </c>
      <c r="P1844">
        <v>7768</v>
      </c>
    </row>
    <row r="1845" spans="1:16" x14ac:dyDescent="0.35">
      <c r="A1845" t="s">
        <v>5147</v>
      </c>
      <c r="B1845" t="s">
        <v>3303</v>
      </c>
      <c r="C1845" t="s">
        <v>3304</v>
      </c>
      <c r="D1845">
        <v>303903</v>
      </c>
      <c r="E1845">
        <v>0</v>
      </c>
      <c r="F1845">
        <v>0</v>
      </c>
      <c r="G1845">
        <v>303903</v>
      </c>
      <c r="H1845">
        <v>1.04</v>
      </c>
      <c r="I1845">
        <v>316059</v>
      </c>
      <c r="J1845">
        <v>0</v>
      </c>
      <c r="K1845">
        <v>316059</v>
      </c>
      <c r="L1845">
        <v>0</v>
      </c>
      <c r="M1845">
        <v>0</v>
      </c>
      <c r="N1845">
        <v>0</v>
      </c>
      <c r="O1845" t="s">
        <v>3303</v>
      </c>
      <c r="P1845">
        <v>316059</v>
      </c>
    </row>
    <row r="1846" spans="1:16" x14ac:dyDescent="0.35">
      <c r="A1846" t="s">
        <v>5148</v>
      </c>
      <c r="B1846" t="s">
        <v>3303</v>
      </c>
      <c r="C1846" t="s">
        <v>3304</v>
      </c>
      <c r="D1846">
        <v>11591</v>
      </c>
      <c r="E1846">
        <v>0</v>
      </c>
      <c r="F1846">
        <v>0</v>
      </c>
      <c r="G1846">
        <v>11591</v>
      </c>
      <c r="H1846">
        <v>1.04</v>
      </c>
      <c r="I1846">
        <v>12055</v>
      </c>
      <c r="J1846">
        <v>0</v>
      </c>
      <c r="K1846">
        <v>12055</v>
      </c>
      <c r="L1846">
        <v>0</v>
      </c>
      <c r="M1846">
        <v>0</v>
      </c>
      <c r="N1846">
        <v>0</v>
      </c>
      <c r="O1846" t="s">
        <v>3303</v>
      </c>
      <c r="P1846">
        <v>12055</v>
      </c>
    </row>
    <row r="1847" spans="1:16" x14ac:dyDescent="0.35">
      <c r="A1847" t="s">
        <v>5149</v>
      </c>
      <c r="B1847" t="s">
        <v>904</v>
      </c>
      <c r="C1847" t="s">
        <v>3376</v>
      </c>
      <c r="D1847" t="s">
        <v>3303</v>
      </c>
      <c r="E1847" t="s">
        <v>3303</v>
      </c>
      <c r="F1847" t="s">
        <v>3303</v>
      </c>
      <c r="G1847" t="s">
        <v>3303</v>
      </c>
      <c r="H1847">
        <v>1.04</v>
      </c>
      <c r="I1847" t="s">
        <v>3303</v>
      </c>
      <c r="J1847" t="s">
        <v>3303</v>
      </c>
      <c r="K1847">
        <v>0</v>
      </c>
      <c r="L1847" t="s">
        <v>3303</v>
      </c>
      <c r="M1847" t="s">
        <v>3303</v>
      </c>
      <c r="N1847" t="s">
        <v>3303</v>
      </c>
      <c r="O1847" t="s">
        <v>3303</v>
      </c>
      <c r="P1847">
        <v>0</v>
      </c>
    </row>
    <row r="1848" spans="1:16" x14ac:dyDescent="0.35">
      <c r="A1848" t="s">
        <v>5150</v>
      </c>
      <c r="B1848" t="s">
        <v>3303</v>
      </c>
      <c r="C1848" t="s">
        <v>3304</v>
      </c>
      <c r="D1848">
        <v>3886745</v>
      </c>
      <c r="E1848">
        <v>0</v>
      </c>
      <c r="F1848">
        <v>0</v>
      </c>
      <c r="G1848">
        <v>3886745</v>
      </c>
      <c r="H1848">
        <v>1.04</v>
      </c>
      <c r="I1848">
        <v>4042215</v>
      </c>
      <c r="J1848">
        <v>0</v>
      </c>
      <c r="K1848">
        <v>4042215</v>
      </c>
      <c r="L1848">
        <v>0</v>
      </c>
      <c r="M1848">
        <v>0</v>
      </c>
      <c r="N1848">
        <v>0</v>
      </c>
      <c r="O1848" t="s">
        <v>3303</v>
      </c>
      <c r="P1848">
        <v>4042215</v>
      </c>
    </row>
    <row r="1849" spans="1:16" x14ac:dyDescent="0.35">
      <c r="A1849" t="s">
        <v>5151</v>
      </c>
      <c r="B1849" t="s">
        <v>3303</v>
      </c>
      <c r="C1849" t="s">
        <v>3304</v>
      </c>
      <c r="D1849">
        <v>5308404</v>
      </c>
      <c r="E1849">
        <v>0</v>
      </c>
      <c r="F1849">
        <v>0</v>
      </c>
      <c r="G1849">
        <v>5308404</v>
      </c>
      <c r="H1849">
        <v>1.04</v>
      </c>
      <c r="I1849">
        <v>5520740</v>
      </c>
      <c r="J1849">
        <v>0</v>
      </c>
      <c r="K1849">
        <v>5520740</v>
      </c>
      <c r="L1849">
        <v>0</v>
      </c>
      <c r="M1849">
        <v>0</v>
      </c>
      <c r="N1849">
        <v>0</v>
      </c>
      <c r="O1849" t="s">
        <v>3303</v>
      </c>
      <c r="P1849">
        <v>5520740</v>
      </c>
    </row>
    <row r="1850" spans="1:16" x14ac:dyDescent="0.35">
      <c r="A1850" t="s">
        <v>5152</v>
      </c>
      <c r="B1850" t="s">
        <v>3303</v>
      </c>
      <c r="C1850" t="s">
        <v>3304</v>
      </c>
      <c r="D1850">
        <v>1959168</v>
      </c>
      <c r="E1850">
        <v>0</v>
      </c>
      <c r="F1850">
        <v>0</v>
      </c>
      <c r="G1850">
        <v>1959168</v>
      </c>
      <c r="H1850">
        <v>1.04</v>
      </c>
      <c r="I1850">
        <v>2037535</v>
      </c>
      <c r="J1850">
        <v>0</v>
      </c>
      <c r="K1850">
        <v>2037535</v>
      </c>
      <c r="L1850">
        <v>0</v>
      </c>
      <c r="M1850">
        <v>0</v>
      </c>
      <c r="N1850">
        <v>0</v>
      </c>
      <c r="O1850" t="s">
        <v>3303</v>
      </c>
      <c r="P1850">
        <v>2037535</v>
      </c>
    </row>
    <row r="1851" spans="1:16" x14ac:dyDescent="0.35">
      <c r="A1851" t="s">
        <v>5153</v>
      </c>
      <c r="B1851" t="s">
        <v>3303</v>
      </c>
      <c r="C1851" t="s">
        <v>3304</v>
      </c>
      <c r="D1851">
        <v>16143139</v>
      </c>
      <c r="E1851">
        <v>0</v>
      </c>
      <c r="F1851">
        <v>0</v>
      </c>
      <c r="G1851">
        <v>16143139</v>
      </c>
      <c r="H1851">
        <v>1.04</v>
      </c>
      <c r="I1851">
        <v>16788865</v>
      </c>
      <c r="J1851">
        <v>0</v>
      </c>
      <c r="K1851">
        <v>16788865</v>
      </c>
      <c r="L1851">
        <v>0</v>
      </c>
      <c r="M1851">
        <v>0</v>
      </c>
      <c r="N1851">
        <v>0</v>
      </c>
      <c r="O1851" t="s">
        <v>3303</v>
      </c>
      <c r="P1851">
        <v>16788865</v>
      </c>
    </row>
    <row r="1852" spans="1:16" x14ac:dyDescent="0.35">
      <c r="A1852" t="s">
        <v>5154</v>
      </c>
      <c r="B1852" t="s">
        <v>3303</v>
      </c>
      <c r="C1852" t="s">
        <v>3304</v>
      </c>
      <c r="D1852">
        <v>1973622</v>
      </c>
      <c r="E1852">
        <v>0</v>
      </c>
      <c r="F1852">
        <v>0</v>
      </c>
      <c r="G1852">
        <v>1973622</v>
      </c>
      <c r="H1852">
        <v>1.04</v>
      </c>
      <c r="I1852">
        <v>2052567</v>
      </c>
      <c r="J1852">
        <v>0</v>
      </c>
      <c r="K1852">
        <v>2052567</v>
      </c>
      <c r="L1852">
        <v>0</v>
      </c>
      <c r="M1852">
        <v>0</v>
      </c>
      <c r="N1852">
        <v>0</v>
      </c>
      <c r="O1852" t="s">
        <v>3303</v>
      </c>
      <c r="P1852">
        <v>2052567</v>
      </c>
    </row>
    <row r="1853" spans="1:16" x14ac:dyDescent="0.35">
      <c r="A1853" t="s">
        <v>5155</v>
      </c>
      <c r="B1853" t="s">
        <v>3303</v>
      </c>
      <c r="C1853" t="s">
        <v>3304</v>
      </c>
      <c r="D1853">
        <v>689845</v>
      </c>
      <c r="E1853">
        <v>0</v>
      </c>
      <c r="F1853">
        <v>0</v>
      </c>
      <c r="G1853">
        <v>689845</v>
      </c>
      <c r="H1853">
        <v>1.04</v>
      </c>
      <c r="I1853">
        <v>717439</v>
      </c>
      <c r="J1853">
        <v>0</v>
      </c>
      <c r="K1853">
        <v>717439</v>
      </c>
      <c r="L1853">
        <v>0</v>
      </c>
      <c r="M1853">
        <v>0</v>
      </c>
      <c r="N1853">
        <v>0</v>
      </c>
      <c r="O1853" t="s">
        <v>3303</v>
      </c>
      <c r="P1853">
        <v>717439</v>
      </c>
    </row>
    <row r="1854" spans="1:16" x14ac:dyDescent="0.35">
      <c r="A1854" t="s">
        <v>5156</v>
      </c>
      <c r="B1854" t="s">
        <v>3303</v>
      </c>
      <c r="C1854" t="s">
        <v>3304</v>
      </c>
      <c r="D1854">
        <v>5832492</v>
      </c>
      <c r="E1854">
        <v>0</v>
      </c>
      <c r="F1854">
        <v>0</v>
      </c>
      <c r="G1854">
        <v>5832492</v>
      </c>
      <c r="H1854">
        <v>1.04</v>
      </c>
      <c r="I1854">
        <v>6065792</v>
      </c>
      <c r="J1854">
        <v>0</v>
      </c>
      <c r="K1854">
        <v>6065792</v>
      </c>
      <c r="L1854">
        <v>0</v>
      </c>
      <c r="M1854">
        <v>0</v>
      </c>
      <c r="N1854">
        <v>0</v>
      </c>
      <c r="O1854" t="s">
        <v>3303</v>
      </c>
      <c r="P1854">
        <v>6065792</v>
      </c>
    </row>
    <row r="1855" spans="1:16" x14ac:dyDescent="0.35">
      <c r="A1855" t="s">
        <v>5157</v>
      </c>
      <c r="B1855" t="s">
        <v>3303</v>
      </c>
      <c r="C1855" t="s">
        <v>3304</v>
      </c>
      <c r="D1855">
        <v>773025</v>
      </c>
      <c r="E1855">
        <v>0</v>
      </c>
      <c r="F1855">
        <v>0</v>
      </c>
      <c r="G1855">
        <v>773025</v>
      </c>
      <c r="H1855">
        <v>1.04</v>
      </c>
      <c r="I1855">
        <v>803946</v>
      </c>
      <c r="J1855">
        <v>0</v>
      </c>
      <c r="K1855">
        <v>803946</v>
      </c>
      <c r="L1855">
        <v>0</v>
      </c>
      <c r="M1855">
        <v>0</v>
      </c>
      <c r="N1855">
        <v>0</v>
      </c>
      <c r="O1855" t="s">
        <v>3303</v>
      </c>
      <c r="P1855">
        <v>803946</v>
      </c>
    </row>
    <row r="1856" spans="1:16" x14ac:dyDescent="0.35">
      <c r="A1856" t="s">
        <v>5158</v>
      </c>
      <c r="B1856" t="s">
        <v>3303</v>
      </c>
      <c r="C1856" t="s">
        <v>3304</v>
      </c>
      <c r="D1856">
        <v>1032852</v>
      </c>
      <c r="E1856">
        <v>0</v>
      </c>
      <c r="F1856">
        <v>0</v>
      </c>
      <c r="G1856">
        <v>1032852</v>
      </c>
      <c r="H1856">
        <v>1.04</v>
      </c>
      <c r="I1856">
        <v>1074166</v>
      </c>
      <c r="J1856">
        <v>0</v>
      </c>
      <c r="K1856">
        <v>1074166</v>
      </c>
      <c r="L1856">
        <v>0</v>
      </c>
      <c r="M1856">
        <v>0</v>
      </c>
      <c r="N1856">
        <v>0</v>
      </c>
      <c r="O1856" t="s">
        <v>3303</v>
      </c>
      <c r="P1856">
        <v>1074166</v>
      </c>
    </row>
    <row r="1857" spans="1:16" x14ac:dyDescent="0.35">
      <c r="A1857" t="s">
        <v>5159</v>
      </c>
      <c r="B1857" t="s">
        <v>3303</v>
      </c>
      <c r="C1857" t="s">
        <v>3304</v>
      </c>
      <c r="D1857">
        <v>30953</v>
      </c>
      <c r="E1857">
        <v>0</v>
      </c>
      <c r="F1857">
        <v>0</v>
      </c>
      <c r="G1857">
        <v>30953</v>
      </c>
      <c r="H1857">
        <v>1.04</v>
      </c>
      <c r="I1857">
        <v>32191</v>
      </c>
      <c r="J1857">
        <v>0</v>
      </c>
      <c r="K1857">
        <v>32191</v>
      </c>
      <c r="L1857">
        <v>0</v>
      </c>
      <c r="M1857">
        <v>0</v>
      </c>
      <c r="N1857">
        <v>0</v>
      </c>
      <c r="O1857" t="s">
        <v>3303</v>
      </c>
      <c r="P1857">
        <v>32191</v>
      </c>
    </row>
    <row r="1858" spans="1:16" x14ac:dyDescent="0.35">
      <c r="A1858" t="s">
        <v>5160</v>
      </c>
      <c r="B1858" t="s">
        <v>1832</v>
      </c>
      <c r="C1858" t="s">
        <v>3376</v>
      </c>
      <c r="D1858">
        <v>1017647</v>
      </c>
      <c r="E1858">
        <v>0</v>
      </c>
      <c r="F1858">
        <v>0</v>
      </c>
      <c r="G1858">
        <v>1017647</v>
      </c>
      <c r="H1858">
        <v>1.04</v>
      </c>
      <c r="I1858">
        <v>1058353</v>
      </c>
      <c r="J1858">
        <v>0</v>
      </c>
      <c r="K1858">
        <v>421310</v>
      </c>
      <c r="L1858">
        <v>0</v>
      </c>
      <c r="M1858">
        <v>0</v>
      </c>
      <c r="N1858">
        <v>0</v>
      </c>
      <c r="O1858" t="s">
        <v>3303</v>
      </c>
      <c r="P1858">
        <v>421310</v>
      </c>
    </row>
    <row r="1859" spans="1:16" x14ac:dyDescent="0.35">
      <c r="A1859" t="s">
        <v>5161</v>
      </c>
      <c r="B1859" t="s">
        <v>3303</v>
      </c>
      <c r="C1859" t="s">
        <v>3304</v>
      </c>
      <c r="D1859">
        <v>174526089</v>
      </c>
      <c r="E1859">
        <v>0</v>
      </c>
      <c r="F1859">
        <v>0</v>
      </c>
      <c r="G1859">
        <v>174526089</v>
      </c>
      <c r="H1859">
        <v>1.04</v>
      </c>
      <c r="I1859">
        <v>181507133</v>
      </c>
      <c r="J1859">
        <v>0</v>
      </c>
      <c r="K1859">
        <v>181507133</v>
      </c>
      <c r="L1859">
        <v>18583877</v>
      </c>
      <c r="M1859">
        <v>8154972</v>
      </c>
      <c r="N1859">
        <v>16774082</v>
      </c>
      <c r="O1859" t="s">
        <v>3303</v>
      </c>
      <c r="P1859">
        <v>225020064</v>
      </c>
    </row>
    <row r="1860" spans="1:16" x14ac:dyDescent="0.35">
      <c r="A1860" t="s">
        <v>5162</v>
      </c>
      <c r="B1860" t="s">
        <v>3303</v>
      </c>
      <c r="C1860" t="s">
        <v>3304</v>
      </c>
      <c r="D1860">
        <v>4327048</v>
      </c>
      <c r="E1860">
        <v>0</v>
      </c>
      <c r="F1860">
        <v>0</v>
      </c>
      <c r="G1860">
        <v>4327048</v>
      </c>
      <c r="H1860">
        <v>1.04</v>
      </c>
      <c r="I1860">
        <v>4500130</v>
      </c>
      <c r="J1860">
        <v>0</v>
      </c>
      <c r="K1860">
        <v>4500130</v>
      </c>
      <c r="L1860">
        <v>0</v>
      </c>
      <c r="M1860">
        <v>0</v>
      </c>
      <c r="N1860">
        <v>0</v>
      </c>
      <c r="O1860" t="s">
        <v>3303</v>
      </c>
      <c r="P1860">
        <v>4500130</v>
      </c>
    </row>
    <row r="1861" spans="1:16" x14ac:dyDescent="0.35">
      <c r="A1861" t="s">
        <v>5163</v>
      </c>
      <c r="B1861" t="s">
        <v>3303</v>
      </c>
      <c r="C1861" t="s">
        <v>3304</v>
      </c>
      <c r="D1861">
        <v>10670008</v>
      </c>
      <c r="E1861">
        <v>2547596</v>
      </c>
      <c r="F1861">
        <v>0</v>
      </c>
      <c r="G1861">
        <v>13217604</v>
      </c>
      <c r="H1861">
        <v>1.04</v>
      </c>
      <c r="I1861">
        <v>13746308</v>
      </c>
      <c r="J1861">
        <v>0</v>
      </c>
      <c r="K1861">
        <v>13746308</v>
      </c>
      <c r="L1861">
        <v>0</v>
      </c>
      <c r="M1861">
        <v>0</v>
      </c>
      <c r="N1861">
        <v>0</v>
      </c>
      <c r="O1861" t="s">
        <v>3303</v>
      </c>
      <c r="P1861">
        <v>13746308</v>
      </c>
    </row>
    <row r="1862" spans="1:16" x14ac:dyDescent="0.35">
      <c r="A1862" t="s">
        <v>5164</v>
      </c>
      <c r="B1862" t="s">
        <v>3303</v>
      </c>
      <c r="C1862" t="s">
        <v>3304</v>
      </c>
      <c r="D1862">
        <v>169546</v>
      </c>
      <c r="E1862">
        <v>0</v>
      </c>
      <c r="F1862">
        <v>0</v>
      </c>
      <c r="G1862">
        <v>169546</v>
      </c>
      <c r="H1862">
        <v>1.04</v>
      </c>
      <c r="I1862">
        <v>176328</v>
      </c>
      <c r="J1862">
        <v>0</v>
      </c>
      <c r="K1862">
        <v>176328</v>
      </c>
      <c r="L1862">
        <v>0</v>
      </c>
      <c r="M1862">
        <v>0</v>
      </c>
      <c r="N1862">
        <v>0</v>
      </c>
      <c r="O1862" t="s">
        <v>3303</v>
      </c>
      <c r="P1862">
        <v>176328</v>
      </c>
    </row>
    <row r="1863" spans="1:16" x14ac:dyDescent="0.35">
      <c r="A1863" t="s">
        <v>5165</v>
      </c>
      <c r="B1863" t="s">
        <v>3303</v>
      </c>
      <c r="C1863" t="s">
        <v>3304</v>
      </c>
      <c r="D1863">
        <v>868269</v>
      </c>
      <c r="E1863">
        <v>0</v>
      </c>
      <c r="F1863">
        <v>0</v>
      </c>
      <c r="G1863">
        <v>868269</v>
      </c>
      <c r="H1863">
        <v>1.04</v>
      </c>
      <c r="I1863">
        <v>903000</v>
      </c>
      <c r="J1863">
        <v>0</v>
      </c>
      <c r="K1863">
        <v>903000</v>
      </c>
      <c r="L1863">
        <v>0</v>
      </c>
      <c r="M1863">
        <v>0</v>
      </c>
      <c r="N1863">
        <v>0</v>
      </c>
      <c r="O1863" t="s">
        <v>3303</v>
      </c>
      <c r="P1863">
        <v>903000</v>
      </c>
    </row>
    <row r="1864" spans="1:16" x14ac:dyDescent="0.35">
      <c r="A1864" t="s">
        <v>5166</v>
      </c>
      <c r="B1864" t="s">
        <v>3303</v>
      </c>
      <c r="C1864" t="s">
        <v>3304</v>
      </c>
      <c r="D1864">
        <v>499714</v>
      </c>
      <c r="E1864">
        <v>0</v>
      </c>
      <c r="F1864">
        <v>0</v>
      </c>
      <c r="G1864">
        <v>499714</v>
      </c>
      <c r="H1864">
        <v>1.04</v>
      </c>
      <c r="I1864">
        <v>519703</v>
      </c>
      <c r="J1864">
        <v>0</v>
      </c>
      <c r="K1864">
        <v>519703</v>
      </c>
      <c r="L1864">
        <v>0</v>
      </c>
      <c r="M1864">
        <v>0</v>
      </c>
      <c r="N1864">
        <v>0</v>
      </c>
      <c r="O1864" t="s">
        <v>3303</v>
      </c>
      <c r="P1864">
        <v>519703</v>
      </c>
    </row>
    <row r="1865" spans="1:16" x14ac:dyDescent="0.35">
      <c r="A1865" t="s">
        <v>5167</v>
      </c>
      <c r="B1865" t="s">
        <v>3303</v>
      </c>
      <c r="C1865" t="s">
        <v>3304</v>
      </c>
      <c r="D1865">
        <v>541077</v>
      </c>
      <c r="E1865">
        <v>0</v>
      </c>
      <c r="F1865">
        <v>0</v>
      </c>
      <c r="G1865">
        <v>541077</v>
      </c>
      <c r="H1865">
        <v>1.04</v>
      </c>
      <c r="I1865">
        <v>562720</v>
      </c>
      <c r="J1865">
        <v>0</v>
      </c>
      <c r="K1865">
        <v>562720</v>
      </c>
      <c r="L1865">
        <v>0</v>
      </c>
      <c r="M1865">
        <v>0</v>
      </c>
      <c r="N1865">
        <v>0</v>
      </c>
      <c r="O1865" t="s">
        <v>3303</v>
      </c>
      <c r="P1865">
        <v>562720</v>
      </c>
    </row>
    <row r="1866" spans="1:16" x14ac:dyDescent="0.35">
      <c r="A1866" t="s">
        <v>5168</v>
      </c>
      <c r="B1866" t="s">
        <v>3303</v>
      </c>
      <c r="C1866" t="s">
        <v>3304</v>
      </c>
      <c r="D1866">
        <v>25797039</v>
      </c>
      <c r="E1866">
        <v>0</v>
      </c>
      <c r="F1866">
        <v>0</v>
      </c>
      <c r="G1866">
        <v>25797039</v>
      </c>
      <c r="H1866">
        <v>1.04</v>
      </c>
      <c r="I1866">
        <v>26828921</v>
      </c>
      <c r="J1866">
        <v>0</v>
      </c>
      <c r="K1866">
        <v>26828921</v>
      </c>
      <c r="L1866">
        <v>0</v>
      </c>
      <c r="M1866">
        <v>0</v>
      </c>
      <c r="N1866">
        <v>0</v>
      </c>
      <c r="O1866" t="s">
        <v>3303</v>
      </c>
      <c r="P1866">
        <v>26828921</v>
      </c>
    </row>
    <row r="1867" spans="1:16" x14ac:dyDescent="0.35">
      <c r="A1867" t="s">
        <v>5169</v>
      </c>
      <c r="B1867" t="s">
        <v>3303</v>
      </c>
      <c r="C1867" t="s">
        <v>3304</v>
      </c>
      <c r="D1867">
        <v>0</v>
      </c>
      <c r="E1867">
        <v>0</v>
      </c>
      <c r="F1867">
        <v>0</v>
      </c>
      <c r="G1867">
        <v>0</v>
      </c>
      <c r="H1867">
        <v>1.04</v>
      </c>
      <c r="I1867">
        <v>0</v>
      </c>
      <c r="J1867">
        <v>0</v>
      </c>
      <c r="K1867">
        <v>0</v>
      </c>
      <c r="L1867">
        <v>0</v>
      </c>
      <c r="M1867">
        <v>0</v>
      </c>
      <c r="N1867">
        <v>0</v>
      </c>
      <c r="O1867" t="s">
        <v>3303</v>
      </c>
      <c r="P1867">
        <v>0</v>
      </c>
    </row>
    <row r="1868" spans="1:16" x14ac:dyDescent="0.35">
      <c r="A1868" t="s">
        <v>5170</v>
      </c>
      <c r="B1868" t="s">
        <v>3303</v>
      </c>
      <c r="C1868" t="s">
        <v>3304</v>
      </c>
      <c r="D1868">
        <v>432191</v>
      </c>
      <c r="E1868">
        <v>0</v>
      </c>
      <c r="F1868">
        <v>0</v>
      </c>
      <c r="G1868">
        <v>432191</v>
      </c>
      <c r="H1868">
        <v>1.04</v>
      </c>
      <c r="I1868">
        <v>449479</v>
      </c>
      <c r="J1868">
        <v>20000</v>
      </c>
      <c r="K1868">
        <v>469479</v>
      </c>
      <c r="L1868">
        <v>0</v>
      </c>
      <c r="M1868">
        <v>0</v>
      </c>
      <c r="N1868">
        <v>0</v>
      </c>
      <c r="O1868" t="s">
        <v>3303</v>
      </c>
      <c r="P1868">
        <v>469479</v>
      </c>
    </row>
    <row r="1869" spans="1:16" x14ac:dyDescent="0.35">
      <c r="A1869" t="s">
        <v>5171</v>
      </c>
      <c r="B1869" t="s">
        <v>3303</v>
      </c>
      <c r="C1869" t="s">
        <v>3304</v>
      </c>
      <c r="D1869">
        <v>1093611</v>
      </c>
      <c r="E1869">
        <v>0</v>
      </c>
      <c r="F1869">
        <v>0</v>
      </c>
      <c r="G1869">
        <v>1093611</v>
      </c>
      <c r="H1869">
        <v>1.04</v>
      </c>
      <c r="I1869">
        <v>1137355</v>
      </c>
      <c r="J1869">
        <v>0</v>
      </c>
      <c r="K1869">
        <v>1137355</v>
      </c>
      <c r="L1869">
        <v>0</v>
      </c>
      <c r="M1869">
        <v>0</v>
      </c>
      <c r="N1869">
        <v>0</v>
      </c>
      <c r="O1869" t="s">
        <v>3303</v>
      </c>
      <c r="P1869">
        <v>1137355</v>
      </c>
    </row>
    <row r="1870" spans="1:16" x14ac:dyDescent="0.35">
      <c r="A1870" t="s">
        <v>5172</v>
      </c>
      <c r="B1870" t="s">
        <v>3303</v>
      </c>
      <c r="C1870" t="s">
        <v>3304</v>
      </c>
      <c r="D1870">
        <v>28313768</v>
      </c>
      <c r="E1870">
        <v>0</v>
      </c>
      <c r="F1870">
        <v>0</v>
      </c>
      <c r="G1870">
        <v>28313768</v>
      </c>
      <c r="H1870">
        <v>1.04</v>
      </c>
      <c r="I1870">
        <v>29446319</v>
      </c>
      <c r="J1870">
        <v>0</v>
      </c>
      <c r="K1870">
        <v>29446319</v>
      </c>
      <c r="L1870">
        <v>0</v>
      </c>
      <c r="M1870">
        <v>0</v>
      </c>
      <c r="N1870">
        <v>0</v>
      </c>
      <c r="O1870" t="s">
        <v>3303</v>
      </c>
      <c r="P1870">
        <v>29446319</v>
      </c>
    </row>
    <row r="1871" spans="1:16" x14ac:dyDescent="0.35">
      <c r="A1871" t="s">
        <v>5173</v>
      </c>
      <c r="B1871" t="s">
        <v>3303</v>
      </c>
      <c r="C1871" t="s">
        <v>3304</v>
      </c>
      <c r="D1871">
        <v>1628906</v>
      </c>
      <c r="E1871">
        <v>0</v>
      </c>
      <c r="F1871">
        <v>0</v>
      </c>
      <c r="G1871">
        <v>1628906</v>
      </c>
      <c r="H1871">
        <v>1.04</v>
      </c>
      <c r="I1871">
        <v>1694062</v>
      </c>
      <c r="J1871">
        <v>0</v>
      </c>
      <c r="K1871">
        <v>1694062</v>
      </c>
      <c r="L1871">
        <v>0</v>
      </c>
      <c r="M1871">
        <v>0</v>
      </c>
      <c r="N1871">
        <v>0</v>
      </c>
      <c r="O1871" t="s">
        <v>3303</v>
      </c>
      <c r="P1871">
        <v>1694062</v>
      </c>
    </row>
    <row r="1872" spans="1:16" x14ac:dyDescent="0.35">
      <c r="A1872" t="s">
        <v>5174</v>
      </c>
      <c r="B1872" t="s">
        <v>3303</v>
      </c>
      <c r="C1872" t="s">
        <v>3304</v>
      </c>
      <c r="D1872">
        <v>12814396</v>
      </c>
      <c r="E1872">
        <v>0</v>
      </c>
      <c r="F1872">
        <v>0</v>
      </c>
      <c r="G1872">
        <v>12814396</v>
      </c>
      <c r="H1872">
        <v>1.04</v>
      </c>
      <c r="I1872">
        <v>13326972</v>
      </c>
      <c r="J1872">
        <v>0</v>
      </c>
      <c r="K1872">
        <v>13326972</v>
      </c>
      <c r="L1872">
        <v>527893</v>
      </c>
      <c r="M1872">
        <v>0</v>
      </c>
      <c r="N1872">
        <v>0</v>
      </c>
      <c r="O1872" t="s">
        <v>3303</v>
      </c>
      <c r="P1872">
        <v>13854865</v>
      </c>
    </row>
    <row r="1873" spans="1:16" x14ac:dyDescent="0.35">
      <c r="A1873" t="s">
        <v>5175</v>
      </c>
      <c r="B1873" t="s">
        <v>3303</v>
      </c>
      <c r="C1873" t="s">
        <v>3304</v>
      </c>
      <c r="D1873">
        <v>8109908</v>
      </c>
      <c r="E1873">
        <v>0</v>
      </c>
      <c r="F1873">
        <v>0</v>
      </c>
      <c r="G1873">
        <v>8109908</v>
      </c>
      <c r="H1873">
        <v>1.04</v>
      </c>
      <c r="I1873">
        <v>8434304</v>
      </c>
      <c r="J1873">
        <v>0</v>
      </c>
      <c r="K1873">
        <v>8434304</v>
      </c>
      <c r="L1873">
        <v>0</v>
      </c>
      <c r="M1873">
        <v>0</v>
      </c>
      <c r="N1873">
        <v>0</v>
      </c>
      <c r="O1873" t="s">
        <v>3303</v>
      </c>
      <c r="P1873">
        <v>8434304</v>
      </c>
    </row>
    <row r="1874" spans="1:16" x14ac:dyDescent="0.35">
      <c r="A1874" t="s">
        <v>5176</v>
      </c>
      <c r="B1874" t="s">
        <v>3303</v>
      </c>
      <c r="C1874" t="s">
        <v>3304</v>
      </c>
      <c r="D1874">
        <v>292504</v>
      </c>
      <c r="E1874">
        <v>0</v>
      </c>
      <c r="F1874">
        <v>0</v>
      </c>
      <c r="G1874">
        <v>292504</v>
      </c>
      <c r="H1874">
        <v>1.04</v>
      </c>
      <c r="I1874">
        <v>304204</v>
      </c>
      <c r="J1874">
        <v>0</v>
      </c>
      <c r="K1874">
        <v>304204</v>
      </c>
      <c r="L1874">
        <v>39948</v>
      </c>
      <c r="M1874">
        <v>0</v>
      </c>
      <c r="N1874">
        <v>0</v>
      </c>
      <c r="O1874" t="s">
        <v>3303</v>
      </c>
      <c r="P1874">
        <v>344152</v>
      </c>
    </row>
    <row r="1875" spans="1:16" x14ac:dyDescent="0.35">
      <c r="A1875" t="s">
        <v>5177</v>
      </c>
      <c r="B1875" t="s">
        <v>3303</v>
      </c>
      <c r="C1875" t="s">
        <v>3304</v>
      </c>
      <c r="D1875">
        <v>6912920</v>
      </c>
      <c r="E1875">
        <v>0</v>
      </c>
      <c r="F1875">
        <v>0</v>
      </c>
      <c r="G1875">
        <v>6912920</v>
      </c>
      <c r="H1875">
        <v>1.04</v>
      </c>
      <c r="I1875">
        <v>7189437</v>
      </c>
      <c r="J1875">
        <v>0</v>
      </c>
      <c r="K1875">
        <v>7189437</v>
      </c>
      <c r="L1875">
        <v>380651</v>
      </c>
      <c r="M1875">
        <v>0</v>
      </c>
      <c r="N1875">
        <v>0</v>
      </c>
      <c r="O1875" t="s">
        <v>3303</v>
      </c>
      <c r="P1875">
        <v>7570088</v>
      </c>
    </row>
    <row r="1876" spans="1:16" x14ac:dyDescent="0.35">
      <c r="A1876" t="s">
        <v>5178</v>
      </c>
      <c r="B1876" t="s">
        <v>3303</v>
      </c>
      <c r="C1876" t="s">
        <v>3304</v>
      </c>
      <c r="D1876">
        <v>749014</v>
      </c>
      <c r="E1876">
        <v>0</v>
      </c>
      <c r="F1876">
        <v>0</v>
      </c>
      <c r="G1876">
        <v>749014</v>
      </c>
      <c r="H1876">
        <v>1.04</v>
      </c>
      <c r="I1876">
        <v>778975</v>
      </c>
      <c r="J1876">
        <v>0</v>
      </c>
      <c r="K1876">
        <v>778975</v>
      </c>
      <c r="L1876">
        <v>15937</v>
      </c>
      <c r="M1876">
        <v>0</v>
      </c>
      <c r="N1876">
        <v>0</v>
      </c>
      <c r="O1876" t="s">
        <v>3303</v>
      </c>
      <c r="P1876">
        <v>794912</v>
      </c>
    </row>
    <row r="1877" spans="1:16" x14ac:dyDescent="0.35">
      <c r="A1877" t="s">
        <v>5179</v>
      </c>
      <c r="B1877" t="s">
        <v>1041</v>
      </c>
      <c r="C1877" t="s">
        <v>3376</v>
      </c>
      <c r="D1877" t="s">
        <v>3303</v>
      </c>
      <c r="E1877" t="s">
        <v>3303</v>
      </c>
      <c r="F1877" t="s">
        <v>3303</v>
      </c>
      <c r="G1877" t="s">
        <v>3303</v>
      </c>
      <c r="H1877">
        <v>1.04</v>
      </c>
      <c r="I1877" t="s">
        <v>3303</v>
      </c>
      <c r="J1877" t="s">
        <v>3303</v>
      </c>
      <c r="K1877">
        <v>1471091</v>
      </c>
      <c r="L1877" t="s">
        <v>3303</v>
      </c>
      <c r="M1877" t="s">
        <v>3303</v>
      </c>
      <c r="N1877" t="s">
        <v>3303</v>
      </c>
      <c r="O1877" t="s">
        <v>3303</v>
      </c>
      <c r="P1877">
        <v>1512298</v>
      </c>
    </row>
    <row r="1878" spans="1:16" x14ac:dyDescent="0.35">
      <c r="A1878" t="s">
        <v>5180</v>
      </c>
      <c r="B1878" t="s">
        <v>3303</v>
      </c>
      <c r="C1878" t="s">
        <v>3304</v>
      </c>
      <c r="D1878">
        <v>116989</v>
      </c>
      <c r="E1878">
        <v>0</v>
      </c>
      <c r="F1878">
        <v>0</v>
      </c>
      <c r="G1878">
        <v>116989</v>
      </c>
      <c r="H1878">
        <v>1.04</v>
      </c>
      <c r="I1878">
        <v>121669</v>
      </c>
      <c r="J1878">
        <v>0</v>
      </c>
      <c r="K1878">
        <v>121669</v>
      </c>
      <c r="L1878">
        <v>5857</v>
      </c>
      <c r="M1878">
        <v>0</v>
      </c>
      <c r="N1878">
        <v>0</v>
      </c>
      <c r="O1878" t="s">
        <v>3303</v>
      </c>
      <c r="P1878">
        <v>127526</v>
      </c>
    </row>
    <row r="1879" spans="1:16" x14ac:dyDescent="0.35">
      <c r="A1879" t="s">
        <v>5181</v>
      </c>
      <c r="B1879" t="s">
        <v>3303</v>
      </c>
      <c r="C1879" t="s">
        <v>3304</v>
      </c>
      <c r="D1879">
        <v>258245</v>
      </c>
      <c r="E1879">
        <v>0</v>
      </c>
      <c r="F1879">
        <v>0</v>
      </c>
      <c r="G1879">
        <v>258245</v>
      </c>
      <c r="H1879">
        <v>1.04</v>
      </c>
      <c r="I1879">
        <v>268575</v>
      </c>
      <c r="J1879">
        <v>0</v>
      </c>
      <c r="K1879">
        <v>268575</v>
      </c>
      <c r="L1879">
        <v>0</v>
      </c>
      <c r="M1879">
        <v>0</v>
      </c>
      <c r="N1879">
        <v>0</v>
      </c>
      <c r="O1879" t="s">
        <v>3303</v>
      </c>
      <c r="P1879">
        <v>268575</v>
      </c>
    </row>
    <row r="1880" spans="1:16" x14ac:dyDescent="0.35">
      <c r="A1880" t="s">
        <v>5182</v>
      </c>
      <c r="B1880" t="s">
        <v>3303</v>
      </c>
      <c r="C1880" t="s">
        <v>3304</v>
      </c>
      <c r="D1880">
        <v>38058</v>
      </c>
      <c r="E1880">
        <v>0</v>
      </c>
      <c r="F1880">
        <v>0</v>
      </c>
      <c r="G1880">
        <v>38058</v>
      </c>
      <c r="H1880">
        <v>1.04</v>
      </c>
      <c r="I1880">
        <v>39580</v>
      </c>
      <c r="J1880">
        <v>0</v>
      </c>
      <c r="K1880">
        <v>39580</v>
      </c>
      <c r="L1880">
        <v>0</v>
      </c>
      <c r="M1880">
        <v>0</v>
      </c>
      <c r="N1880">
        <v>0</v>
      </c>
      <c r="O1880" t="s">
        <v>3303</v>
      </c>
      <c r="P1880">
        <v>39580</v>
      </c>
    </row>
    <row r="1881" spans="1:16" x14ac:dyDescent="0.35">
      <c r="A1881" t="s">
        <v>5183</v>
      </c>
      <c r="B1881" t="s">
        <v>3303</v>
      </c>
      <c r="C1881" t="s">
        <v>3304</v>
      </c>
      <c r="D1881">
        <v>7050</v>
      </c>
      <c r="E1881">
        <v>0</v>
      </c>
      <c r="F1881">
        <v>0</v>
      </c>
      <c r="G1881">
        <v>7050</v>
      </c>
      <c r="H1881">
        <v>1.04</v>
      </c>
      <c r="I1881">
        <v>7332</v>
      </c>
      <c r="J1881">
        <v>0</v>
      </c>
      <c r="K1881">
        <v>7332</v>
      </c>
      <c r="L1881">
        <v>0</v>
      </c>
      <c r="M1881">
        <v>0</v>
      </c>
      <c r="N1881">
        <v>0</v>
      </c>
      <c r="O1881" t="s">
        <v>3303</v>
      </c>
      <c r="P1881">
        <v>7332</v>
      </c>
    </row>
    <row r="1882" spans="1:16" x14ac:dyDescent="0.35">
      <c r="A1882" t="s">
        <v>5184</v>
      </c>
      <c r="B1882" t="s">
        <v>3303</v>
      </c>
      <c r="C1882" t="s">
        <v>3304</v>
      </c>
      <c r="D1882">
        <v>116049</v>
      </c>
      <c r="E1882">
        <v>0</v>
      </c>
      <c r="F1882">
        <v>0</v>
      </c>
      <c r="G1882">
        <v>116049</v>
      </c>
      <c r="H1882">
        <v>1.04</v>
      </c>
      <c r="I1882">
        <v>120691</v>
      </c>
      <c r="J1882">
        <v>0</v>
      </c>
      <c r="K1882">
        <v>120691</v>
      </c>
      <c r="L1882">
        <v>0</v>
      </c>
      <c r="M1882">
        <v>0</v>
      </c>
      <c r="N1882">
        <v>0</v>
      </c>
      <c r="O1882" t="s">
        <v>3303</v>
      </c>
      <c r="P1882">
        <v>120691</v>
      </c>
    </row>
    <row r="1883" spans="1:16" x14ac:dyDescent="0.35">
      <c r="A1883" t="s">
        <v>5185</v>
      </c>
      <c r="B1883" t="s">
        <v>3303</v>
      </c>
      <c r="C1883" t="s">
        <v>3304</v>
      </c>
      <c r="D1883">
        <v>16538</v>
      </c>
      <c r="E1883">
        <v>0</v>
      </c>
      <c r="F1883">
        <v>0</v>
      </c>
      <c r="G1883">
        <v>16538</v>
      </c>
      <c r="H1883">
        <v>1.04</v>
      </c>
      <c r="I1883">
        <v>17200</v>
      </c>
      <c r="J1883">
        <v>0</v>
      </c>
      <c r="K1883">
        <v>17200</v>
      </c>
      <c r="L1883">
        <v>0</v>
      </c>
      <c r="M1883">
        <v>0</v>
      </c>
      <c r="N1883">
        <v>0</v>
      </c>
      <c r="O1883" t="s">
        <v>3303</v>
      </c>
      <c r="P1883">
        <v>17200</v>
      </c>
    </row>
    <row r="1884" spans="1:16" x14ac:dyDescent="0.35">
      <c r="A1884" t="s">
        <v>5186</v>
      </c>
      <c r="B1884" t="s">
        <v>3303</v>
      </c>
      <c r="C1884" t="s">
        <v>3304</v>
      </c>
      <c r="D1884">
        <v>0</v>
      </c>
      <c r="E1884">
        <v>0</v>
      </c>
      <c r="F1884">
        <v>0</v>
      </c>
      <c r="G1884">
        <v>0</v>
      </c>
      <c r="H1884">
        <v>1.04</v>
      </c>
      <c r="I1884">
        <v>0</v>
      </c>
      <c r="J1884">
        <v>0</v>
      </c>
      <c r="K1884">
        <v>0</v>
      </c>
      <c r="L1884">
        <v>0</v>
      </c>
      <c r="M1884">
        <v>0</v>
      </c>
      <c r="N1884">
        <v>0</v>
      </c>
      <c r="O1884" t="s">
        <v>3303</v>
      </c>
      <c r="P1884">
        <v>0</v>
      </c>
    </row>
    <row r="1885" spans="1:16" x14ac:dyDescent="0.35">
      <c r="A1885" t="s">
        <v>5187</v>
      </c>
      <c r="B1885" t="s">
        <v>3303</v>
      </c>
      <c r="C1885" t="s">
        <v>3304</v>
      </c>
      <c r="D1885">
        <v>9639161</v>
      </c>
      <c r="E1885">
        <v>0</v>
      </c>
      <c r="F1885">
        <v>0</v>
      </c>
      <c r="G1885">
        <v>9639161</v>
      </c>
      <c r="H1885">
        <v>1.04</v>
      </c>
      <c r="I1885">
        <v>10024727</v>
      </c>
      <c r="J1885">
        <v>0</v>
      </c>
      <c r="K1885">
        <v>10024727</v>
      </c>
      <c r="L1885">
        <v>0</v>
      </c>
      <c r="M1885">
        <v>0</v>
      </c>
      <c r="N1885">
        <v>0</v>
      </c>
      <c r="O1885" t="s">
        <v>3303</v>
      </c>
      <c r="P1885">
        <v>10024727</v>
      </c>
    </row>
    <row r="1886" spans="1:16" x14ac:dyDescent="0.35">
      <c r="A1886" t="s">
        <v>5188</v>
      </c>
      <c r="B1886" t="s">
        <v>3303</v>
      </c>
      <c r="C1886" t="s">
        <v>3304</v>
      </c>
      <c r="D1886">
        <v>16167436</v>
      </c>
      <c r="E1886">
        <v>0</v>
      </c>
      <c r="F1886">
        <v>0</v>
      </c>
      <c r="G1886">
        <v>16167436</v>
      </c>
      <c r="H1886">
        <v>1.04</v>
      </c>
      <c r="I1886">
        <v>16814133</v>
      </c>
      <c r="J1886">
        <v>0</v>
      </c>
      <c r="K1886">
        <v>16814133</v>
      </c>
      <c r="L1886">
        <v>0</v>
      </c>
      <c r="M1886">
        <v>0</v>
      </c>
      <c r="N1886">
        <v>0</v>
      </c>
      <c r="O1886" t="s">
        <v>3303</v>
      </c>
      <c r="P1886">
        <v>16814133</v>
      </c>
    </row>
    <row r="1887" spans="1:16" x14ac:dyDescent="0.35">
      <c r="A1887" t="s">
        <v>5189</v>
      </c>
      <c r="B1887" t="s">
        <v>3303</v>
      </c>
      <c r="C1887" t="s">
        <v>3304</v>
      </c>
      <c r="D1887">
        <v>33715889</v>
      </c>
      <c r="E1887">
        <v>0</v>
      </c>
      <c r="F1887">
        <v>0</v>
      </c>
      <c r="G1887">
        <v>33715889</v>
      </c>
      <c r="H1887">
        <v>1.04</v>
      </c>
      <c r="I1887">
        <v>35064525</v>
      </c>
      <c r="J1887">
        <v>0</v>
      </c>
      <c r="K1887">
        <v>35064525</v>
      </c>
      <c r="L1887">
        <v>0</v>
      </c>
      <c r="M1887">
        <v>0</v>
      </c>
      <c r="N1887">
        <v>0</v>
      </c>
      <c r="O1887" t="s">
        <v>3303</v>
      </c>
      <c r="P1887">
        <v>35064525</v>
      </c>
    </row>
    <row r="1888" spans="1:16" x14ac:dyDescent="0.35">
      <c r="A1888" t="s">
        <v>5190</v>
      </c>
      <c r="B1888" t="s">
        <v>3303</v>
      </c>
      <c r="C1888" t="s">
        <v>3304</v>
      </c>
      <c r="D1888">
        <v>25486469</v>
      </c>
      <c r="E1888">
        <v>0</v>
      </c>
      <c r="F1888">
        <v>0</v>
      </c>
      <c r="G1888">
        <v>25486469</v>
      </c>
      <c r="H1888">
        <v>1.04</v>
      </c>
      <c r="I1888">
        <v>26505928</v>
      </c>
      <c r="J1888">
        <v>0</v>
      </c>
      <c r="K1888">
        <v>26505928</v>
      </c>
      <c r="L1888">
        <v>0</v>
      </c>
      <c r="M1888">
        <v>0</v>
      </c>
      <c r="N1888">
        <v>0</v>
      </c>
      <c r="O1888" t="s">
        <v>3303</v>
      </c>
      <c r="P1888">
        <v>26505928</v>
      </c>
    </row>
    <row r="1889" spans="1:16" x14ac:dyDescent="0.35">
      <c r="A1889" t="s">
        <v>5191</v>
      </c>
      <c r="B1889" t="s">
        <v>3303</v>
      </c>
      <c r="C1889" t="s">
        <v>3304</v>
      </c>
      <c r="D1889">
        <v>31111886</v>
      </c>
      <c r="E1889">
        <v>0</v>
      </c>
      <c r="F1889">
        <v>0</v>
      </c>
      <c r="G1889">
        <v>31111886</v>
      </c>
      <c r="H1889">
        <v>1.04</v>
      </c>
      <c r="I1889">
        <v>32356361</v>
      </c>
      <c r="J1889">
        <v>0</v>
      </c>
      <c r="K1889">
        <v>32356361</v>
      </c>
      <c r="L1889">
        <v>0</v>
      </c>
      <c r="M1889">
        <v>0</v>
      </c>
      <c r="N1889">
        <v>0</v>
      </c>
      <c r="O1889" t="s">
        <v>3303</v>
      </c>
      <c r="P1889">
        <v>32356361</v>
      </c>
    </row>
    <row r="1890" spans="1:16" x14ac:dyDescent="0.35">
      <c r="A1890" t="s">
        <v>5192</v>
      </c>
      <c r="B1890" t="s">
        <v>3303</v>
      </c>
      <c r="C1890" t="s">
        <v>3304</v>
      </c>
      <c r="D1890">
        <v>24491556</v>
      </c>
      <c r="E1890">
        <v>0</v>
      </c>
      <c r="F1890">
        <v>0</v>
      </c>
      <c r="G1890">
        <v>24491556</v>
      </c>
      <c r="H1890">
        <v>1.04</v>
      </c>
      <c r="I1890">
        <v>25471218</v>
      </c>
      <c r="J1890">
        <v>0</v>
      </c>
      <c r="K1890">
        <v>25471218</v>
      </c>
      <c r="L1890">
        <v>0</v>
      </c>
      <c r="M1890">
        <v>0</v>
      </c>
      <c r="N1890">
        <v>0</v>
      </c>
      <c r="O1890" t="s">
        <v>3303</v>
      </c>
      <c r="P1890">
        <v>25471218</v>
      </c>
    </row>
    <row r="1891" spans="1:16" x14ac:dyDescent="0.35">
      <c r="A1891" t="s">
        <v>5193</v>
      </c>
      <c r="B1891" t="s">
        <v>3303</v>
      </c>
      <c r="C1891" t="s">
        <v>3304</v>
      </c>
      <c r="D1891">
        <v>28621803</v>
      </c>
      <c r="E1891">
        <v>0</v>
      </c>
      <c r="F1891">
        <v>0</v>
      </c>
      <c r="G1891">
        <v>28621803</v>
      </c>
      <c r="H1891">
        <v>1.04</v>
      </c>
      <c r="I1891">
        <v>29766675</v>
      </c>
      <c r="J1891">
        <v>0</v>
      </c>
      <c r="K1891">
        <v>29766675</v>
      </c>
      <c r="L1891">
        <v>0</v>
      </c>
      <c r="M1891">
        <v>0</v>
      </c>
      <c r="N1891">
        <v>0</v>
      </c>
      <c r="O1891" t="s">
        <v>3303</v>
      </c>
      <c r="P1891">
        <v>29766675</v>
      </c>
    </row>
    <row r="1892" spans="1:16" x14ac:dyDescent="0.35">
      <c r="A1892" t="s">
        <v>5194</v>
      </c>
      <c r="B1892" t="s">
        <v>3303</v>
      </c>
      <c r="C1892" t="s">
        <v>3304</v>
      </c>
      <c r="D1892">
        <v>23526064</v>
      </c>
      <c r="E1892">
        <v>0</v>
      </c>
      <c r="F1892">
        <v>0</v>
      </c>
      <c r="G1892">
        <v>23526064</v>
      </c>
      <c r="H1892">
        <v>1.04</v>
      </c>
      <c r="I1892">
        <v>24467107</v>
      </c>
      <c r="J1892">
        <v>0</v>
      </c>
      <c r="K1892">
        <v>24467107</v>
      </c>
      <c r="L1892">
        <v>0</v>
      </c>
      <c r="M1892">
        <v>0</v>
      </c>
      <c r="N1892">
        <v>0</v>
      </c>
      <c r="O1892" t="s">
        <v>3303</v>
      </c>
      <c r="P1892">
        <v>24467107</v>
      </c>
    </row>
    <row r="1893" spans="1:16" x14ac:dyDescent="0.35">
      <c r="A1893" t="s">
        <v>5195</v>
      </c>
      <c r="B1893" t="s">
        <v>3303</v>
      </c>
      <c r="C1893" t="s">
        <v>3304</v>
      </c>
      <c r="D1893">
        <v>3236216</v>
      </c>
      <c r="E1893">
        <v>0</v>
      </c>
      <c r="F1893">
        <v>0</v>
      </c>
      <c r="G1893">
        <v>3236216</v>
      </c>
      <c r="H1893">
        <v>1.04</v>
      </c>
      <c r="I1893">
        <v>3365665</v>
      </c>
      <c r="J1893">
        <v>0</v>
      </c>
      <c r="K1893">
        <v>3365665</v>
      </c>
      <c r="L1893">
        <v>0</v>
      </c>
      <c r="M1893">
        <v>0</v>
      </c>
      <c r="N1893">
        <v>0</v>
      </c>
      <c r="O1893" t="s">
        <v>3303</v>
      </c>
      <c r="P1893">
        <v>3365665</v>
      </c>
    </row>
    <row r="1894" spans="1:16" x14ac:dyDescent="0.35">
      <c r="A1894" t="s">
        <v>5196</v>
      </c>
      <c r="B1894" t="s">
        <v>3303</v>
      </c>
      <c r="C1894" t="s">
        <v>3304</v>
      </c>
      <c r="D1894">
        <v>101035584</v>
      </c>
      <c r="E1894">
        <v>0</v>
      </c>
      <c r="F1894">
        <v>0</v>
      </c>
      <c r="G1894">
        <v>101035584</v>
      </c>
      <c r="H1894">
        <v>1.04</v>
      </c>
      <c r="I1894">
        <v>105077007</v>
      </c>
      <c r="J1894">
        <v>0</v>
      </c>
      <c r="K1894">
        <v>105077007</v>
      </c>
      <c r="L1894">
        <v>0</v>
      </c>
      <c r="M1894">
        <v>0</v>
      </c>
      <c r="N1894">
        <v>0</v>
      </c>
      <c r="O1894" t="s">
        <v>3303</v>
      </c>
      <c r="P1894">
        <v>105077007</v>
      </c>
    </row>
    <row r="1895" spans="1:16" x14ac:dyDescent="0.35">
      <c r="A1895" t="s">
        <v>5197</v>
      </c>
      <c r="B1895" t="s">
        <v>3303</v>
      </c>
      <c r="C1895" t="s">
        <v>3304</v>
      </c>
      <c r="D1895">
        <v>2446730</v>
      </c>
      <c r="E1895">
        <v>0</v>
      </c>
      <c r="F1895">
        <v>0</v>
      </c>
      <c r="G1895">
        <v>2446730</v>
      </c>
      <c r="H1895">
        <v>1.04</v>
      </c>
      <c r="I1895">
        <v>2544599</v>
      </c>
      <c r="J1895">
        <v>0</v>
      </c>
      <c r="K1895">
        <v>2544599</v>
      </c>
      <c r="L1895">
        <v>0</v>
      </c>
      <c r="M1895">
        <v>0</v>
      </c>
      <c r="N1895">
        <v>0</v>
      </c>
      <c r="O1895" t="s">
        <v>3303</v>
      </c>
      <c r="P1895">
        <v>2544599</v>
      </c>
    </row>
    <row r="1896" spans="1:16" x14ac:dyDescent="0.35">
      <c r="A1896" t="s">
        <v>5198</v>
      </c>
      <c r="B1896" t="s">
        <v>3303</v>
      </c>
      <c r="C1896" t="s">
        <v>3304</v>
      </c>
      <c r="D1896">
        <v>1182848</v>
      </c>
      <c r="E1896">
        <v>0</v>
      </c>
      <c r="F1896">
        <v>0</v>
      </c>
      <c r="G1896">
        <v>1182848</v>
      </c>
      <c r="H1896">
        <v>1.04</v>
      </c>
      <c r="I1896">
        <v>1230162</v>
      </c>
      <c r="J1896">
        <v>0</v>
      </c>
      <c r="K1896">
        <v>1230162</v>
      </c>
      <c r="L1896">
        <v>0</v>
      </c>
      <c r="M1896">
        <v>0</v>
      </c>
      <c r="N1896">
        <v>0</v>
      </c>
      <c r="O1896" t="s">
        <v>3303</v>
      </c>
      <c r="P1896">
        <v>1230162</v>
      </c>
    </row>
    <row r="1897" spans="1:16" x14ac:dyDescent="0.35">
      <c r="A1897" t="s">
        <v>5199</v>
      </c>
      <c r="B1897" t="s">
        <v>3303</v>
      </c>
      <c r="C1897" t="s">
        <v>3304</v>
      </c>
      <c r="D1897">
        <v>49759813</v>
      </c>
      <c r="E1897">
        <v>0</v>
      </c>
      <c r="F1897">
        <v>0</v>
      </c>
      <c r="G1897">
        <v>49759813</v>
      </c>
      <c r="H1897">
        <v>1.04</v>
      </c>
      <c r="I1897">
        <v>51750206</v>
      </c>
      <c r="J1897">
        <v>0</v>
      </c>
      <c r="K1897">
        <v>51750206</v>
      </c>
      <c r="L1897">
        <v>0</v>
      </c>
      <c r="M1897">
        <v>0</v>
      </c>
      <c r="N1897">
        <v>0</v>
      </c>
      <c r="O1897" t="s">
        <v>3303</v>
      </c>
      <c r="P1897">
        <v>51750206</v>
      </c>
    </row>
    <row r="1898" spans="1:16" x14ac:dyDescent="0.35">
      <c r="A1898" t="s">
        <v>5200</v>
      </c>
      <c r="B1898" t="s">
        <v>3303</v>
      </c>
      <c r="C1898" t="s">
        <v>3304</v>
      </c>
      <c r="D1898">
        <v>39778642</v>
      </c>
      <c r="E1898">
        <v>0</v>
      </c>
      <c r="F1898">
        <v>0</v>
      </c>
      <c r="G1898">
        <v>39778642</v>
      </c>
      <c r="H1898">
        <v>1.04</v>
      </c>
      <c r="I1898">
        <v>41369788</v>
      </c>
      <c r="J1898">
        <v>0</v>
      </c>
      <c r="K1898">
        <v>41369788</v>
      </c>
      <c r="L1898">
        <v>0</v>
      </c>
      <c r="M1898">
        <v>0</v>
      </c>
      <c r="N1898">
        <v>0</v>
      </c>
      <c r="O1898" t="s">
        <v>3303</v>
      </c>
      <c r="P1898">
        <v>41369788</v>
      </c>
    </row>
    <row r="1899" spans="1:16" x14ac:dyDescent="0.35">
      <c r="A1899" t="s">
        <v>5201</v>
      </c>
      <c r="B1899" t="s">
        <v>3303</v>
      </c>
      <c r="C1899" t="s">
        <v>3304</v>
      </c>
      <c r="D1899">
        <v>50664593</v>
      </c>
      <c r="E1899">
        <v>0</v>
      </c>
      <c r="F1899">
        <v>0</v>
      </c>
      <c r="G1899">
        <v>50664593</v>
      </c>
      <c r="H1899">
        <v>1.04</v>
      </c>
      <c r="I1899">
        <v>52691177</v>
      </c>
      <c r="J1899">
        <v>0</v>
      </c>
      <c r="K1899">
        <v>52691177</v>
      </c>
      <c r="L1899">
        <v>0</v>
      </c>
      <c r="M1899">
        <v>0</v>
      </c>
      <c r="N1899">
        <v>0</v>
      </c>
      <c r="O1899" t="s">
        <v>3303</v>
      </c>
      <c r="P1899">
        <v>52691177</v>
      </c>
    </row>
    <row r="1900" spans="1:16" x14ac:dyDescent="0.35">
      <c r="A1900" t="s">
        <v>5202</v>
      </c>
      <c r="B1900" t="s">
        <v>3303</v>
      </c>
      <c r="C1900" t="s">
        <v>3304</v>
      </c>
      <c r="D1900">
        <v>102704316</v>
      </c>
      <c r="E1900">
        <v>0</v>
      </c>
      <c r="F1900">
        <v>0</v>
      </c>
      <c r="G1900">
        <v>102704316</v>
      </c>
      <c r="H1900">
        <v>1.04</v>
      </c>
      <c r="I1900">
        <v>106812489</v>
      </c>
      <c r="J1900">
        <v>0</v>
      </c>
      <c r="K1900">
        <v>106812489</v>
      </c>
      <c r="L1900">
        <v>0</v>
      </c>
      <c r="M1900">
        <v>0</v>
      </c>
      <c r="N1900">
        <v>0</v>
      </c>
      <c r="O1900" t="s">
        <v>3303</v>
      </c>
      <c r="P1900">
        <v>106812489</v>
      </c>
    </row>
    <row r="1901" spans="1:16" x14ac:dyDescent="0.35">
      <c r="A1901" t="s">
        <v>5203</v>
      </c>
      <c r="B1901" t="s">
        <v>3303</v>
      </c>
      <c r="C1901" t="s">
        <v>3304</v>
      </c>
      <c r="D1901">
        <v>29756276</v>
      </c>
      <c r="E1901">
        <v>0</v>
      </c>
      <c r="F1901">
        <v>0</v>
      </c>
      <c r="G1901">
        <v>29756276</v>
      </c>
      <c r="H1901">
        <v>1.04</v>
      </c>
      <c r="I1901">
        <v>30946527</v>
      </c>
      <c r="J1901">
        <v>0</v>
      </c>
      <c r="K1901">
        <v>30946527</v>
      </c>
      <c r="L1901">
        <v>0</v>
      </c>
      <c r="M1901">
        <v>0</v>
      </c>
      <c r="N1901">
        <v>0</v>
      </c>
      <c r="O1901" t="s">
        <v>3303</v>
      </c>
      <c r="P1901">
        <v>30946527</v>
      </c>
    </row>
    <row r="1902" spans="1:16" x14ac:dyDescent="0.35">
      <c r="A1902" t="s">
        <v>5204</v>
      </c>
      <c r="B1902" t="s">
        <v>3303</v>
      </c>
      <c r="C1902" t="s">
        <v>3304</v>
      </c>
      <c r="D1902">
        <v>138064290</v>
      </c>
      <c r="E1902">
        <v>0</v>
      </c>
      <c r="F1902">
        <v>0</v>
      </c>
      <c r="G1902">
        <v>138064290</v>
      </c>
      <c r="H1902">
        <v>1.04</v>
      </c>
      <c r="I1902">
        <v>143586862</v>
      </c>
      <c r="J1902">
        <v>0</v>
      </c>
      <c r="K1902">
        <v>143586862</v>
      </c>
      <c r="L1902">
        <v>0</v>
      </c>
      <c r="M1902">
        <v>0</v>
      </c>
      <c r="N1902">
        <v>0</v>
      </c>
      <c r="O1902" t="s">
        <v>3303</v>
      </c>
      <c r="P1902">
        <v>143586862</v>
      </c>
    </row>
    <row r="1903" spans="1:16" x14ac:dyDescent="0.35">
      <c r="A1903" t="s">
        <v>5205</v>
      </c>
      <c r="B1903" t="s">
        <v>3303</v>
      </c>
      <c r="C1903" t="s">
        <v>3304</v>
      </c>
      <c r="D1903">
        <v>368083</v>
      </c>
      <c r="E1903">
        <v>0</v>
      </c>
      <c r="F1903">
        <v>0</v>
      </c>
      <c r="G1903">
        <v>368083</v>
      </c>
      <c r="H1903">
        <v>1.04</v>
      </c>
      <c r="I1903">
        <v>382806</v>
      </c>
      <c r="J1903">
        <v>0</v>
      </c>
      <c r="K1903">
        <v>382806</v>
      </c>
      <c r="L1903">
        <v>0</v>
      </c>
      <c r="M1903">
        <v>0</v>
      </c>
      <c r="N1903">
        <v>0</v>
      </c>
      <c r="O1903" t="s">
        <v>3303</v>
      </c>
      <c r="P1903">
        <v>382806</v>
      </c>
    </row>
    <row r="1904" spans="1:16" x14ac:dyDescent="0.35">
      <c r="A1904" t="s">
        <v>5206</v>
      </c>
      <c r="B1904" t="s">
        <v>3303</v>
      </c>
      <c r="C1904" t="s">
        <v>3304</v>
      </c>
      <c r="D1904">
        <v>690960</v>
      </c>
      <c r="E1904">
        <v>0</v>
      </c>
      <c r="F1904">
        <v>0</v>
      </c>
      <c r="G1904">
        <v>690960</v>
      </c>
      <c r="H1904">
        <v>1.04</v>
      </c>
      <c r="I1904">
        <v>718598</v>
      </c>
      <c r="J1904">
        <v>0</v>
      </c>
      <c r="K1904">
        <v>718598</v>
      </c>
      <c r="L1904">
        <v>0</v>
      </c>
      <c r="M1904">
        <v>0</v>
      </c>
      <c r="N1904">
        <v>0</v>
      </c>
      <c r="O1904" t="s">
        <v>3303</v>
      </c>
      <c r="P1904">
        <v>718598</v>
      </c>
    </row>
    <row r="1905" spans="1:16" x14ac:dyDescent="0.35">
      <c r="A1905" t="s">
        <v>5207</v>
      </c>
      <c r="B1905" t="s">
        <v>3303</v>
      </c>
      <c r="C1905" t="s">
        <v>3304</v>
      </c>
      <c r="D1905">
        <v>60419319</v>
      </c>
      <c r="E1905">
        <v>0</v>
      </c>
      <c r="F1905">
        <v>0</v>
      </c>
      <c r="G1905">
        <v>60419319</v>
      </c>
      <c r="H1905">
        <v>1.04</v>
      </c>
      <c r="I1905">
        <v>62836092</v>
      </c>
      <c r="J1905">
        <v>0</v>
      </c>
      <c r="K1905">
        <v>62836092</v>
      </c>
      <c r="L1905">
        <v>0</v>
      </c>
      <c r="M1905">
        <v>0</v>
      </c>
      <c r="N1905">
        <v>0</v>
      </c>
      <c r="O1905" t="s">
        <v>3303</v>
      </c>
      <c r="P1905">
        <v>62836092</v>
      </c>
    </row>
    <row r="1906" spans="1:16" x14ac:dyDescent="0.35">
      <c r="A1906" t="s">
        <v>5208</v>
      </c>
      <c r="B1906" t="s">
        <v>3303</v>
      </c>
      <c r="C1906" t="s">
        <v>3304</v>
      </c>
      <c r="D1906">
        <v>9768541</v>
      </c>
      <c r="E1906">
        <v>0</v>
      </c>
      <c r="F1906">
        <v>0</v>
      </c>
      <c r="G1906">
        <v>9768541</v>
      </c>
      <c r="H1906">
        <v>1.04</v>
      </c>
      <c r="I1906">
        <v>10159283</v>
      </c>
      <c r="J1906">
        <v>0</v>
      </c>
      <c r="K1906">
        <v>10159283</v>
      </c>
      <c r="L1906">
        <v>1027222</v>
      </c>
      <c r="M1906">
        <v>402805</v>
      </c>
      <c r="N1906">
        <v>1145837</v>
      </c>
      <c r="O1906" t="s">
        <v>3303</v>
      </c>
      <c r="P1906">
        <v>12735147</v>
      </c>
    </row>
    <row r="1907" spans="1:16" x14ac:dyDescent="0.35">
      <c r="A1907" t="s">
        <v>5209</v>
      </c>
      <c r="B1907" t="s">
        <v>3303</v>
      </c>
      <c r="C1907" t="s">
        <v>3304</v>
      </c>
      <c r="D1907">
        <v>25983</v>
      </c>
      <c r="E1907">
        <v>0</v>
      </c>
      <c r="F1907">
        <v>0</v>
      </c>
      <c r="G1907">
        <v>25983</v>
      </c>
      <c r="H1907">
        <v>1.04</v>
      </c>
      <c r="I1907">
        <v>27022</v>
      </c>
      <c r="J1907">
        <v>0</v>
      </c>
      <c r="K1907">
        <v>27022</v>
      </c>
      <c r="L1907">
        <v>0</v>
      </c>
      <c r="M1907">
        <v>0</v>
      </c>
      <c r="N1907">
        <v>0</v>
      </c>
      <c r="O1907" t="s">
        <v>3303</v>
      </c>
      <c r="P1907">
        <v>27022</v>
      </c>
    </row>
    <row r="1908" spans="1:16" x14ac:dyDescent="0.35">
      <c r="A1908" t="s">
        <v>5210</v>
      </c>
      <c r="B1908" t="s">
        <v>3303</v>
      </c>
      <c r="C1908" t="s">
        <v>3304</v>
      </c>
      <c r="D1908">
        <v>100296</v>
      </c>
      <c r="E1908">
        <v>0</v>
      </c>
      <c r="F1908">
        <v>0</v>
      </c>
      <c r="G1908">
        <v>100296</v>
      </c>
      <c r="H1908">
        <v>1.04</v>
      </c>
      <c r="I1908">
        <v>104308</v>
      </c>
      <c r="J1908">
        <v>0</v>
      </c>
      <c r="K1908">
        <v>104308</v>
      </c>
      <c r="L1908">
        <v>0</v>
      </c>
      <c r="M1908">
        <v>0</v>
      </c>
      <c r="N1908">
        <v>0</v>
      </c>
      <c r="O1908" t="s">
        <v>3303</v>
      </c>
      <c r="P1908">
        <v>104308</v>
      </c>
    </row>
    <row r="1909" spans="1:16" x14ac:dyDescent="0.35">
      <c r="A1909" t="s">
        <v>5211</v>
      </c>
      <c r="B1909" t="s">
        <v>3303</v>
      </c>
      <c r="C1909" t="s">
        <v>3304</v>
      </c>
      <c r="D1909">
        <v>196265</v>
      </c>
      <c r="E1909">
        <v>0</v>
      </c>
      <c r="F1909">
        <v>0</v>
      </c>
      <c r="G1909">
        <v>196265</v>
      </c>
      <c r="H1909">
        <v>1.04</v>
      </c>
      <c r="I1909">
        <v>204116</v>
      </c>
      <c r="J1909">
        <v>0</v>
      </c>
      <c r="K1909">
        <v>204116</v>
      </c>
      <c r="L1909">
        <v>0</v>
      </c>
      <c r="M1909">
        <v>0</v>
      </c>
      <c r="N1909">
        <v>0</v>
      </c>
      <c r="O1909" t="s">
        <v>3303</v>
      </c>
      <c r="P1909">
        <v>204116</v>
      </c>
    </row>
    <row r="1910" spans="1:16" x14ac:dyDescent="0.35">
      <c r="A1910" t="s">
        <v>5212</v>
      </c>
      <c r="B1910" t="s">
        <v>3303</v>
      </c>
      <c r="C1910" t="s">
        <v>3304</v>
      </c>
      <c r="D1910">
        <v>439976</v>
      </c>
      <c r="E1910">
        <v>0</v>
      </c>
      <c r="F1910">
        <v>0</v>
      </c>
      <c r="G1910">
        <v>439976</v>
      </c>
      <c r="H1910">
        <v>1.04</v>
      </c>
      <c r="I1910">
        <v>457575</v>
      </c>
      <c r="J1910">
        <v>0</v>
      </c>
      <c r="K1910">
        <v>457575</v>
      </c>
      <c r="L1910">
        <v>0</v>
      </c>
      <c r="M1910">
        <v>0</v>
      </c>
      <c r="N1910">
        <v>0</v>
      </c>
      <c r="O1910" t="s">
        <v>3303</v>
      </c>
      <c r="P1910">
        <v>457575</v>
      </c>
    </row>
    <row r="1911" spans="1:16" x14ac:dyDescent="0.35">
      <c r="A1911" t="s">
        <v>5213</v>
      </c>
      <c r="B1911" t="s">
        <v>3303</v>
      </c>
      <c r="C1911" t="s">
        <v>3304</v>
      </c>
      <c r="D1911">
        <v>31183</v>
      </c>
      <c r="E1911">
        <v>0</v>
      </c>
      <c r="F1911">
        <v>0</v>
      </c>
      <c r="G1911">
        <v>31183</v>
      </c>
      <c r="H1911">
        <v>1.04</v>
      </c>
      <c r="I1911">
        <v>32430</v>
      </c>
      <c r="J1911">
        <v>0</v>
      </c>
      <c r="K1911">
        <v>32430</v>
      </c>
      <c r="L1911">
        <v>0</v>
      </c>
      <c r="M1911">
        <v>0</v>
      </c>
      <c r="N1911">
        <v>0</v>
      </c>
      <c r="O1911" t="s">
        <v>3303</v>
      </c>
      <c r="P1911">
        <v>32430</v>
      </c>
    </row>
    <row r="1912" spans="1:16" x14ac:dyDescent="0.35">
      <c r="A1912" t="s">
        <v>5214</v>
      </c>
      <c r="B1912" t="s">
        <v>3303</v>
      </c>
      <c r="C1912" t="s">
        <v>3304</v>
      </c>
      <c r="D1912">
        <v>303222</v>
      </c>
      <c r="E1912">
        <v>0</v>
      </c>
      <c r="F1912">
        <v>0</v>
      </c>
      <c r="G1912">
        <v>303222</v>
      </c>
      <c r="H1912">
        <v>1.04</v>
      </c>
      <c r="I1912">
        <v>315351</v>
      </c>
      <c r="J1912">
        <v>0</v>
      </c>
      <c r="K1912">
        <v>315351</v>
      </c>
      <c r="L1912">
        <v>0</v>
      </c>
      <c r="M1912">
        <v>0</v>
      </c>
      <c r="N1912">
        <v>0</v>
      </c>
      <c r="O1912" t="s">
        <v>3303</v>
      </c>
      <c r="P1912">
        <v>315351</v>
      </c>
    </row>
    <row r="1913" spans="1:16" x14ac:dyDescent="0.35">
      <c r="A1913" t="s">
        <v>5215</v>
      </c>
      <c r="B1913" t="s">
        <v>3303</v>
      </c>
      <c r="C1913" t="s">
        <v>3304</v>
      </c>
      <c r="D1913">
        <v>9368</v>
      </c>
      <c r="E1913">
        <v>0</v>
      </c>
      <c r="F1913">
        <v>0</v>
      </c>
      <c r="G1913">
        <v>9368</v>
      </c>
      <c r="H1913">
        <v>1.04</v>
      </c>
      <c r="I1913">
        <v>9743</v>
      </c>
      <c r="J1913">
        <v>0</v>
      </c>
      <c r="K1913">
        <v>9743</v>
      </c>
      <c r="L1913">
        <v>0</v>
      </c>
      <c r="M1913">
        <v>0</v>
      </c>
      <c r="N1913">
        <v>0</v>
      </c>
      <c r="O1913" t="s">
        <v>3303</v>
      </c>
      <c r="P1913">
        <v>9743</v>
      </c>
    </row>
    <row r="1914" spans="1:16" x14ac:dyDescent="0.35">
      <c r="A1914" t="s">
        <v>5216</v>
      </c>
      <c r="B1914" t="s">
        <v>3303</v>
      </c>
      <c r="C1914" t="s">
        <v>3304</v>
      </c>
      <c r="D1914">
        <v>101423</v>
      </c>
      <c r="E1914">
        <v>0</v>
      </c>
      <c r="F1914">
        <v>0</v>
      </c>
      <c r="G1914">
        <v>101423</v>
      </c>
      <c r="H1914">
        <v>1.04</v>
      </c>
      <c r="I1914">
        <v>105480</v>
      </c>
      <c r="J1914">
        <v>0</v>
      </c>
      <c r="K1914">
        <v>105480</v>
      </c>
      <c r="L1914">
        <v>0</v>
      </c>
      <c r="M1914">
        <v>0</v>
      </c>
      <c r="N1914">
        <v>0</v>
      </c>
      <c r="O1914" t="s">
        <v>3303</v>
      </c>
      <c r="P1914">
        <v>105480</v>
      </c>
    </row>
    <row r="1915" spans="1:16" x14ac:dyDescent="0.35">
      <c r="A1915" t="s">
        <v>5217</v>
      </c>
      <c r="B1915" t="s">
        <v>3303</v>
      </c>
      <c r="C1915" t="s">
        <v>3304</v>
      </c>
      <c r="D1915">
        <v>81788</v>
      </c>
      <c r="E1915">
        <v>0</v>
      </c>
      <c r="F1915">
        <v>0</v>
      </c>
      <c r="G1915">
        <v>81788</v>
      </c>
      <c r="H1915">
        <v>1.04</v>
      </c>
      <c r="I1915">
        <v>85060</v>
      </c>
      <c r="J1915">
        <v>0</v>
      </c>
      <c r="K1915">
        <v>85060</v>
      </c>
      <c r="L1915">
        <v>0</v>
      </c>
      <c r="M1915">
        <v>0</v>
      </c>
      <c r="N1915">
        <v>0</v>
      </c>
      <c r="O1915" t="s">
        <v>3303</v>
      </c>
      <c r="P1915">
        <v>85060</v>
      </c>
    </row>
    <row r="1916" spans="1:16" x14ac:dyDescent="0.35">
      <c r="A1916" t="s">
        <v>5218</v>
      </c>
      <c r="B1916" t="s">
        <v>3303</v>
      </c>
      <c r="C1916" t="s">
        <v>3304</v>
      </c>
      <c r="D1916">
        <v>197533</v>
      </c>
      <c r="E1916">
        <v>0</v>
      </c>
      <c r="F1916">
        <v>0</v>
      </c>
      <c r="G1916">
        <v>197533</v>
      </c>
      <c r="H1916">
        <v>1.04</v>
      </c>
      <c r="I1916">
        <v>205434</v>
      </c>
      <c r="J1916">
        <v>0</v>
      </c>
      <c r="K1916">
        <v>205434</v>
      </c>
      <c r="L1916">
        <v>0</v>
      </c>
      <c r="M1916">
        <v>0</v>
      </c>
      <c r="N1916">
        <v>0</v>
      </c>
      <c r="O1916" t="s">
        <v>3303</v>
      </c>
      <c r="P1916">
        <v>205434</v>
      </c>
    </row>
    <row r="1917" spans="1:16" x14ac:dyDescent="0.35">
      <c r="A1917" t="s">
        <v>5219</v>
      </c>
      <c r="B1917" t="s">
        <v>3303</v>
      </c>
      <c r="C1917" t="s">
        <v>3304</v>
      </c>
      <c r="D1917">
        <v>54672</v>
      </c>
      <c r="E1917">
        <v>0</v>
      </c>
      <c r="F1917">
        <v>0</v>
      </c>
      <c r="G1917">
        <v>54672</v>
      </c>
      <c r="H1917">
        <v>1.04</v>
      </c>
      <c r="I1917">
        <v>56859</v>
      </c>
      <c r="J1917">
        <v>0</v>
      </c>
      <c r="K1917">
        <v>56859</v>
      </c>
      <c r="L1917">
        <v>0</v>
      </c>
      <c r="M1917">
        <v>0</v>
      </c>
      <c r="N1917">
        <v>0</v>
      </c>
      <c r="O1917" t="s">
        <v>3303</v>
      </c>
      <c r="P1917">
        <v>56859</v>
      </c>
    </row>
    <row r="1918" spans="1:16" x14ac:dyDescent="0.35">
      <c r="A1918" t="s">
        <v>5220</v>
      </c>
      <c r="B1918" t="s">
        <v>3303</v>
      </c>
      <c r="C1918" t="s">
        <v>3304</v>
      </c>
      <c r="D1918">
        <v>23427</v>
      </c>
      <c r="E1918">
        <v>0</v>
      </c>
      <c r="F1918">
        <v>0</v>
      </c>
      <c r="G1918">
        <v>23427</v>
      </c>
      <c r="H1918">
        <v>1.04</v>
      </c>
      <c r="I1918">
        <v>24364</v>
      </c>
      <c r="J1918">
        <v>0</v>
      </c>
      <c r="K1918">
        <v>24364</v>
      </c>
      <c r="L1918">
        <v>0</v>
      </c>
      <c r="M1918">
        <v>0</v>
      </c>
      <c r="N1918">
        <v>0</v>
      </c>
      <c r="O1918" t="s">
        <v>3303</v>
      </c>
      <c r="P1918">
        <v>24364</v>
      </c>
    </row>
    <row r="1919" spans="1:16" x14ac:dyDescent="0.35">
      <c r="A1919" t="s">
        <v>5221</v>
      </c>
      <c r="B1919" t="s">
        <v>3303</v>
      </c>
      <c r="C1919" t="s">
        <v>3304</v>
      </c>
      <c r="D1919">
        <v>64424</v>
      </c>
      <c r="E1919">
        <v>0</v>
      </c>
      <c r="F1919">
        <v>0</v>
      </c>
      <c r="G1919">
        <v>64424</v>
      </c>
      <c r="H1919">
        <v>1.04</v>
      </c>
      <c r="I1919">
        <v>67001</v>
      </c>
      <c r="J1919">
        <v>0</v>
      </c>
      <c r="K1919">
        <v>67001</v>
      </c>
      <c r="L1919">
        <v>0</v>
      </c>
      <c r="M1919">
        <v>0</v>
      </c>
      <c r="N1919">
        <v>0</v>
      </c>
      <c r="O1919" t="s">
        <v>3303</v>
      </c>
      <c r="P1919">
        <v>67001</v>
      </c>
    </row>
    <row r="1920" spans="1:16" x14ac:dyDescent="0.35">
      <c r="A1920" t="s">
        <v>5222</v>
      </c>
      <c r="B1920" t="s">
        <v>3303</v>
      </c>
      <c r="C1920" t="s">
        <v>3304</v>
      </c>
      <c r="D1920">
        <v>106623</v>
      </c>
      <c r="E1920">
        <v>0</v>
      </c>
      <c r="F1920">
        <v>0</v>
      </c>
      <c r="G1920">
        <v>106623</v>
      </c>
      <c r="H1920">
        <v>1.04</v>
      </c>
      <c r="I1920">
        <v>110888</v>
      </c>
      <c r="J1920">
        <v>0</v>
      </c>
      <c r="K1920">
        <v>110888</v>
      </c>
      <c r="L1920">
        <v>0</v>
      </c>
      <c r="M1920">
        <v>0</v>
      </c>
      <c r="N1920">
        <v>0</v>
      </c>
      <c r="O1920" t="s">
        <v>3303</v>
      </c>
      <c r="P1920">
        <v>110888</v>
      </c>
    </row>
    <row r="1921" spans="1:16" x14ac:dyDescent="0.35">
      <c r="A1921" t="s">
        <v>5223</v>
      </c>
      <c r="B1921" t="s">
        <v>3303</v>
      </c>
      <c r="C1921" t="s">
        <v>3304</v>
      </c>
      <c r="D1921">
        <v>205981</v>
      </c>
      <c r="E1921">
        <v>0</v>
      </c>
      <c r="F1921">
        <v>0</v>
      </c>
      <c r="G1921">
        <v>205981</v>
      </c>
      <c r="H1921">
        <v>1.04</v>
      </c>
      <c r="I1921">
        <v>214220</v>
      </c>
      <c r="J1921">
        <v>0</v>
      </c>
      <c r="K1921">
        <v>214220</v>
      </c>
      <c r="L1921">
        <v>0</v>
      </c>
      <c r="M1921">
        <v>0</v>
      </c>
      <c r="N1921">
        <v>0</v>
      </c>
      <c r="O1921" t="s">
        <v>3303</v>
      </c>
      <c r="P1921">
        <v>214220</v>
      </c>
    </row>
    <row r="1922" spans="1:16" x14ac:dyDescent="0.35">
      <c r="A1922" t="s">
        <v>5224</v>
      </c>
      <c r="B1922" t="s">
        <v>3303</v>
      </c>
      <c r="C1922" t="s">
        <v>3304</v>
      </c>
      <c r="D1922">
        <v>48932</v>
      </c>
      <c r="E1922">
        <v>0</v>
      </c>
      <c r="F1922">
        <v>0</v>
      </c>
      <c r="G1922">
        <v>48932</v>
      </c>
      <c r="H1922">
        <v>1.04</v>
      </c>
      <c r="I1922">
        <v>50889</v>
      </c>
      <c r="J1922">
        <v>0</v>
      </c>
      <c r="K1922">
        <v>50889</v>
      </c>
      <c r="L1922">
        <v>0</v>
      </c>
      <c r="M1922">
        <v>0</v>
      </c>
      <c r="N1922">
        <v>0</v>
      </c>
      <c r="O1922" t="s">
        <v>3303</v>
      </c>
      <c r="P1922">
        <v>50889</v>
      </c>
    </row>
    <row r="1923" spans="1:16" x14ac:dyDescent="0.35">
      <c r="A1923" t="s">
        <v>5225</v>
      </c>
      <c r="B1923" t="s">
        <v>3303</v>
      </c>
      <c r="C1923" t="s">
        <v>3304</v>
      </c>
      <c r="D1923">
        <v>257170</v>
      </c>
      <c r="E1923">
        <v>0</v>
      </c>
      <c r="F1923">
        <v>0</v>
      </c>
      <c r="G1923">
        <v>257170</v>
      </c>
      <c r="H1923">
        <v>1.04</v>
      </c>
      <c r="I1923">
        <v>267457</v>
      </c>
      <c r="J1923">
        <v>0</v>
      </c>
      <c r="K1923">
        <v>267457</v>
      </c>
      <c r="L1923">
        <v>0</v>
      </c>
      <c r="M1923">
        <v>0</v>
      </c>
      <c r="N1923">
        <v>0</v>
      </c>
      <c r="O1923" t="s">
        <v>3303</v>
      </c>
      <c r="P1923">
        <v>267457</v>
      </c>
    </row>
    <row r="1924" spans="1:16" x14ac:dyDescent="0.35">
      <c r="A1924" t="s">
        <v>5226</v>
      </c>
      <c r="B1924" t="s">
        <v>3303</v>
      </c>
      <c r="C1924" t="s">
        <v>3304</v>
      </c>
      <c r="D1924">
        <v>11589</v>
      </c>
      <c r="E1924">
        <v>0</v>
      </c>
      <c r="F1924">
        <v>0</v>
      </c>
      <c r="G1924">
        <v>11589</v>
      </c>
      <c r="H1924">
        <v>1.04</v>
      </c>
      <c r="I1924">
        <v>12053</v>
      </c>
      <c r="J1924">
        <v>0</v>
      </c>
      <c r="K1924">
        <v>12053</v>
      </c>
      <c r="L1924">
        <v>0</v>
      </c>
      <c r="M1924">
        <v>0</v>
      </c>
      <c r="N1924">
        <v>0</v>
      </c>
      <c r="O1924" t="s">
        <v>3303</v>
      </c>
      <c r="P1924">
        <v>12053</v>
      </c>
    </row>
    <row r="1925" spans="1:16" x14ac:dyDescent="0.35">
      <c r="A1925" t="s">
        <v>5227</v>
      </c>
      <c r="B1925" t="s">
        <v>3303</v>
      </c>
      <c r="C1925" t="s">
        <v>3304</v>
      </c>
      <c r="D1925">
        <v>7880867</v>
      </c>
      <c r="E1925">
        <v>0</v>
      </c>
      <c r="F1925">
        <v>0</v>
      </c>
      <c r="G1925">
        <v>7880867</v>
      </c>
      <c r="H1925">
        <v>1.04</v>
      </c>
      <c r="I1925">
        <v>8196102</v>
      </c>
      <c r="J1925">
        <v>0</v>
      </c>
      <c r="K1925">
        <v>8196102</v>
      </c>
      <c r="L1925">
        <v>249096</v>
      </c>
      <c r="M1925">
        <v>0</v>
      </c>
      <c r="N1925">
        <v>0</v>
      </c>
      <c r="O1925" t="s">
        <v>3303</v>
      </c>
      <c r="P1925">
        <v>8445198</v>
      </c>
    </row>
    <row r="1926" spans="1:16" x14ac:dyDescent="0.35">
      <c r="A1926" t="s">
        <v>5228</v>
      </c>
      <c r="B1926" t="s">
        <v>3303</v>
      </c>
      <c r="C1926" t="s">
        <v>3304</v>
      </c>
      <c r="D1926">
        <v>556807</v>
      </c>
      <c r="E1926">
        <v>-60663</v>
      </c>
      <c r="F1926">
        <v>0</v>
      </c>
      <c r="G1926">
        <v>496144</v>
      </c>
      <c r="H1926">
        <v>1.04</v>
      </c>
      <c r="I1926">
        <v>515990</v>
      </c>
      <c r="J1926">
        <v>0</v>
      </c>
      <c r="K1926">
        <v>515990</v>
      </c>
      <c r="L1926">
        <v>0</v>
      </c>
      <c r="M1926">
        <v>0</v>
      </c>
      <c r="N1926">
        <v>0</v>
      </c>
      <c r="O1926" t="s">
        <v>3303</v>
      </c>
      <c r="P1926">
        <v>515990</v>
      </c>
    </row>
    <row r="1927" spans="1:16" x14ac:dyDescent="0.35">
      <c r="A1927" t="s">
        <v>5229</v>
      </c>
      <c r="B1927" t="s">
        <v>3303</v>
      </c>
      <c r="C1927" t="s">
        <v>3304</v>
      </c>
      <c r="D1927">
        <v>880368</v>
      </c>
      <c r="E1927">
        <v>0</v>
      </c>
      <c r="F1927">
        <v>0</v>
      </c>
      <c r="G1927">
        <v>880368</v>
      </c>
      <c r="H1927">
        <v>1.04</v>
      </c>
      <c r="I1927">
        <v>915583</v>
      </c>
      <c r="J1927">
        <v>0</v>
      </c>
      <c r="K1927">
        <v>915583</v>
      </c>
      <c r="L1927">
        <v>25149</v>
      </c>
      <c r="M1927">
        <v>0</v>
      </c>
      <c r="N1927">
        <v>0</v>
      </c>
      <c r="O1927" t="s">
        <v>3303</v>
      </c>
      <c r="P1927">
        <v>940732</v>
      </c>
    </row>
    <row r="1928" spans="1:16" x14ac:dyDescent="0.35">
      <c r="A1928" t="s">
        <v>5230</v>
      </c>
      <c r="B1928" t="s">
        <v>3303</v>
      </c>
      <c r="C1928" t="s">
        <v>3304</v>
      </c>
      <c r="D1928">
        <v>947413</v>
      </c>
      <c r="E1928">
        <v>0</v>
      </c>
      <c r="F1928">
        <v>0</v>
      </c>
      <c r="G1928">
        <v>947413</v>
      </c>
      <c r="H1928">
        <v>1.04</v>
      </c>
      <c r="I1928">
        <v>985310</v>
      </c>
      <c r="J1928">
        <v>0</v>
      </c>
      <c r="K1928">
        <v>985310</v>
      </c>
      <c r="L1928">
        <v>29809</v>
      </c>
      <c r="M1928">
        <v>0</v>
      </c>
      <c r="N1928">
        <v>0</v>
      </c>
      <c r="O1928" t="s">
        <v>3303</v>
      </c>
      <c r="P1928">
        <v>1015119</v>
      </c>
    </row>
    <row r="1929" spans="1:16" x14ac:dyDescent="0.35">
      <c r="A1929" t="s">
        <v>5231</v>
      </c>
      <c r="B1929" t="s">
        <v>3303</v>
      </c>
      <c r="C1929" t="s">
        <v>3304</v>
      </c>
      <c r="D1929">
        <v>2918058</v>
      </c>
      <c r="E1929">
        <v>0</v>
      </c>
      <c r="F1929">
        <v>0</v>
      </c>
      <c r="G1929">
        <v>2918058</v>
      </c>
      <c r="H1929">
        <v>1.04</v>
      </c>
      <c r="I1929">
        <v>3034780</v>
      </c>
      <c r="J1929">
        <v>0</v>
      </c>
      <c r="K1929">
        <v>3034780</v>
      </c>
      <c r="L1929">
        <v>132558</v>
      </c>
      <c r="M1929">
        <v>0</v>
      </c>
      <c r="N1929">
        <v>0</v>
      </c>
      <c r="O1929" t="s">
        <v>3303</v>
      </c>
      <c r="P1929">
        <v>3167338</v>
      </c>
    </row>
    <row r="1930" spans="1:16" x14ac:dyDescent="0.35">
      <c r="A1930" t="s">
        <v>5232</v>
      </c>
      <c r="B1930" t="s">
        <v>3303</v>
      </c>
      <c r="C1930" t="s">
        <v>3304</v>
      </c>
      <c r="D1930">
        <v>1354124</v>
      </c>
      <c r="E1930">
        <v>0</v>
      </c>
      <c r="F1930">
        <v>0</v>
      </c>
      <c r="G1930">
        <v>1354124</v>
      </c>
      <c r="H1930">
        <v>1.04</v>
      </c>
      <c r="I1930">
        <v>1408289</v>
      </c>
      <c r="J1930">
        <v>0</v>
      </c>
      <c r="K1930">
        <v>1408289</v>
      </c>
      <c r="L1930">
        <v>95711</v>
      </c>
      <c r="M1930">
        <v>0</v>
      </c>
      <c r="N1930">
        <v>0</v>
      </c>
      <c r="O1930" t="s">
        <v>3303</v>
      </c>
      <c r="P1930">
        <v>1504000</v>
      </c>
    </row>
    <row r="1931" spans="1:16" x14ac:dyDescent="0.35">
      <c r="A1931" t="s">
        <v>5233</v>
      </c>
      <c r="B1931" t="s">
        <v>3303</v>
      </c>
      <c r="C1931" t="s">
        <v>3304</v>
      </c>
      <c r="D1931">
        <v>141988</v>
      </c>
      <c r="E1931">
        <v>0</v>
      </c>
      <c r="F1931">
        <v>0</v>
      </c>
      <c r="G1931">
        <v>141988</v>
      </c>
      <c r="H1931">
        <v>1.04</v>
      </c>
      <c r="I1931">
        <v>147668</v>
      </c>
      <c r="J1931">
        <v>0</v>
      </c>
      <c r="K1931">
        <v>147668</v>
      </c>
      <c r="L1931">
        <v>7453</v>
      </c>
      <c r="M1931">
        <v>0</v>
      </c>
      <c r="N1931">
        <v>0</v>
      </c>
      <c r="O1931" t="s">
        <v>3303</v>
      </c>
      <c r="P1931">
        <v>155121</v>
      </c>
    </row>
    <row r="1932" spans="1:16" x14ac:dyDescent="0.35">
      <c r="A1932" t="s">
        <v>5234</v>
      </c>
      <c r="B1932" t="s">
        <v>1964</v>
      </c>
      <c r="C1932" t="s">
        <v>3376</v>
      </c>
      <c r="D1932">
        <v>2735159</v>
      </c>
      <c r="E1932">
        <v>0</v>
      </c>
      <c r="F1932">
        <v>0</v>
      </c>
      <c r="G1932">
        <v>2735159</v>
      </c>
      <c r="H1932">
        <v>1.04</v>
      </c>
      <c r="I1932">
        <v>2844565</v>
      </c>
      <c r="J1932">
        <v>0</v>
      </c>
      <c r="K1932">
        <v>2844565</v>
      </c>
      <c r="L1932">
        <v>0</v>
      </c>
      <c r="M1932">
        <v>0</v>
      </c>
      <c r="N1932">
        <v>0</v>
      </c>
      <c r="O1932" t="s">
        <v>3303</v>
      </c>
      <c r="P1932">
        <v>2844565</v>
      </c>
    </row>
    <row r="1933" spans="1:16" x14ac:dyDescent="0.35">
      <c r="A1933" t="s">
        <v>5235</v>
      </c>
      <c r="B1933" t="s">
        <v>3303</v>
      </c>
      <c r="C1933" t="s">
        <v>3304</v>
      </c>
      <c r="D1933">
        <v>1157927</v>
      </c>
      <c r="E1933">
        <v>0</v>
      </c>
      <c r="F1933">
        <v>0</v>
      </c>
      <c r="G1933">
        <v>1157927</v>
      </c>
      <c r="H1933">
        <v>1.04</v>
      </c>
      <c r="I1933">
        <v>1204244</v>
      </c>
      <c r="J1933">
        <v>0</v>
      </c>
      <c r="K1933">
        <v>1204244</v>
      </c>
      <c r="L1933">
        <v>0</v>
      </c>
      <c r="M1933">
        <v>0</v>
      </c>
      <c r="N1933">
        <v>0</v>
      </c>
      <c r="O1933" t="s">
        <v>3303</v>
      </c>
      <c r="P1933">
        <v>1204244</v>
      </c>
    </row>
    <row r="1934" spans="1:16" x14ac:dyDescent="0.35">
      <c r="A1934" t="s">
        <v>5236</v>
      </c>
      <c r="B1934" t="s">
        <v>3303</v>
      </c>
      <c r="C1934" t="s">
        <v>3304</v>
      </c>
      <c r="D1934">
        <v>2472461</v>
      </c>
      <c r="E1934">
        <v>0</v>
      </c>
      <c r="F1934">
        <v>0</v>
      </c>
      <c r="G1934">
        <v>2472461</v>
      </c>
      <c r="H1934">
        <v>1.04</v>
      </c>
      <c r="I1934">
        <v>2571359</v>
      </c>
      <c r="J1934">
        <v>0</v>
      </c>
      <c r="K1934">
        <v>2571359</v>
      </c>
      <c r="L1934">
        <v>0</v>
      </c>
      <c r="M1934">
        <v>0</v>
      </c>
      <c r="N1934">
        <v>0</v>
      </c>
      <c r="O1934" t="s">
        <v>3303</v>
      </c>
      <c r="P1934">
        <v>2571359</v>
      </c>
    </row>
    <row r="1935" spans="1:16" x14ac:dyDescent="0.35">
      <c r="A1935" t="s">
        <v>5237</v>
      </c>
      <c r="B1935" t="s">
        <v>3303</v>
      </c>
      <c r="C1935" t="s">
        <v>3304</v>
      </c>
      <c r="D1935">
        <v>5369399</v>
      </c>
      <c r="E1935">
        <v>0</v>
      </c>
      <c r="F1935">
        <v>0</v>
      </c>
      <c r="G1935">
        <v>5369399</v>
      </c>
      <c r="H1935">
        <v>1.04</v>
      </c>
      <c r="I1935">
        <v>5584175</v>
      </c>
      <c r="J1935">
        <v>0</v>
      </c>
      <c r="K1935">
        <v>5584175</v>
      </c>
      <c r="L1935">
        <v>0</v>
      </c>
      <c r="M1935">
        <v>0</v>
      </c>
      <c r="N1935">
        <v>0</v>
      </c>
      <c r="O1935" t="s">
        <v>3303</v>
      </c>
      <c r="P1935">
        <v>5584175</v>
      </c>
    </row>
    <row r="1936" spans="1:16" x14ac:dyDescent="0.35">
      <c r="A1936" t="s">
        <v>5238</v>
      </c>
      <c r="B1936" t="s">
        <v>1964</v>
      </c>
      <c r="C1936" t="s">
        <v>3376</v>
      </c>
      <c r="D1936">
        <v>1843961</v>
      </c>
      <c r="E1936">
        <v>0</v>
      </c>
      <c r="F1936">
        <v>0</v>
      </c>
      <c r="G1936">
        <v>1843961</v>
      </c>
      <c r="H1936">
        <v>1.04</v>
      </c>
      <c r="I1936">
        <v>1917719</v>
      </c>
      <c r="J1936">
        <v>0</v>
      </c>
      <c r="K1936">
        <v>1917719</v>
      </c>
      <c r="L1936">
        <v>0</v>
      </c>
      <c r="M1936">
        <v>0</v>
      </c>
      <c r="N1936">
        <v>0</v>
      </c>
      <c r="O1936" t="s">
        <v>3303</v>
      </c>
      <c r="P1936">
        <v>1917719</v>
      </c>
    </row>
    <row r="1937" spans="1:16" x14ac:dyDescent="0.35">
      <c r="A1937" t="s">
        <v>5239</v>
      </c>
      <c r="B1937" t="s">
        <v>2578</v>
      </c>
      <c r="C1937" t="s">
        <v>3376</v>
      </c>
      <c r="D1937" t="s">
        <v>3303</v>
      </c>
      <c r="E1937" t="s">
        <v>3303</v>
      </c>
      <c r="F1937" t="s">
        <v>3303</v>
      </c>
      <c r="G1937" t="s">
        <v>3303</v>
      </c>
      <c r="H1937">
        <v>1.04</v>
      </c>
      <c r="I1937" t="s">
        <v>3303</v>
      </c>
      <c r="J1937" t="s">
        <v>3303</v>
      </c>
      <c r="K1937">
        <v>0</v>
      </c>
      <c r="L1937" t="s">
        <v>3303</v>
      </c>
      <c r="M1937" t="s">
        <v>3303</v>
      </c>
      <c r="N1937" t="s">
        <v>3303</v>
      </c>
      <c r="O1937" t="s">
        <v>3303</v>
      </c>
      <c r="P1937">
        <v>0</v>
      </c>
    </row>
    <row r="1938" spans="1:16" x14ac:dyDescent="0.35">
      <c r="A1938" t="s">
        <v>5240</v>
      </c>
      <c r="B1938" t="s">
        <v>1964</v>
      </c>
      <c r="C1938" t="s">
        <v>3376</v>
      </c>
      <c r="D1938">
        <v>1985359</v>
      </c>
      <c r="E1938">
        <v>0</v>
      </c>
      <c r="F1938">
        <v>0</v>
      </c>
      <c r="G1938">
        <v>1985359</v>
      </c>
      <c r="H1938">
        <v>1.04</v>
      </c>
      <c r="I1938">
        <v>2064773</v>
      </c>
      <c r="J1938">
        <v>0</v>
      </c>
      <c r="K1938">
        <v>2064773</v>
      </c>
      <c r="L1938">
        <v>0</v>
      </c>
      <c r="M1938">
        <v>0</v>
      </c>
      <c r="N1938">
        <v>0</v>
      </c>
      <c r="O1938" t="s">
        <v>3303</v>
      </c>
      <c r="P1938">
        <v>2064773</v>
      </c>
    </row>
    <row r="1939" spans="1:16" x14ac:dyDescent="0.35">
      <c r="A1939" t="s">
        <v>5241</v>
      </c>
      <c r="B1939" t="s">
        <v>3303</v>
      </c>
      <c r="C1939" t="s">
        <v>3304</v>
      </c>
      <c r="D1939">
        <v>144844</v>
      </c>
      <c r="E1939">
        <v>0</v>
      </c>
      <c r="F1939">
        <v>0</v>
      </c>
      <c r="G1939">
        <v>144844</v>
      </c>
      <c r="H1939">
        <v>1.04</v>
      </c>
      <c r="I1939">
        <v>150638</v>
      </c>
      <c r="J1939">
        <v>0</v>
      </c>
      <c r="K1939">
        <v>150638</v>
      </c>
      <c r="L1939">
        <v>0</v>
      </c>
      <c r="M1939">
        <v>0</v>
      </c>
      <c r="N1939">
        <v>0</v>
      </c>
      <c r="O1939" t="s">
        <v>3303</v>
      </c>
      <c r="P1939">
        <v>150638</v>
      </c>
    </row>
    <row r="1940" spans="1:16" x14ac:dyDescent="0.35">
      <c r="A1940" t="s">
        <v>5242</v>
      </c>
      <c r="B1940" t="s">
        <v>3303</v>
      </c>
      <c r="C1940" t="s">
        <v>3304</v>
      </c>
      <c r="D1940">
        <v>138588</v>
      </c>
      <c r="E1940">
        <v>0</v>
      </c>
      <c r="F1940">
        <v>0</v>
      </c>
      <c r="G1940">
        <v>138588</v>
      </c>
      <c r="H1940">
        <v>1.04</v>
      </c>
      <c r="I1940">
        <v>144132</v>
      </c>
      <c r="J1940">
        <v>0</v>
      </c>
      <c r="K1940">
        <v>144132</v>
      </c>
      <c r="L1940">
        <v>0</v>
      </c>
      <c r="M1940">
        <v>0</v>
      </c>
      <c r="N1940">
        <v>0</v>
      </c>
      <c r="O1940" t="s">
        <v>3303</v>
      </c>
      <c r="P1940">
        <v>144132</v>
      </c>
    </row>
    <row r="1941" spans="1:16" x14ac:dyDescent="0.35">
      <c r="A1941" t="s">
        <v>5243</v>
      </c>
      <c r="B1941" t="s">
        <v>3303</v>
      </c>
      <c r="C1941" t="s">
        <v>3304</v>
      </c>
      <c r="D1941">
        <v>592298</v>
      </c>
      <c r="E1941">
        <v>0</v>
      </c>
      <c r="F1941">
        <v>0</v>
      </c>
      <c r="G1941">
        <v>592298</v>
      </c>
      <c r="H1941">
        <v>1.04</v>
      </c>
      <c r="I1941">
        <v>615990</v>
      </c>
      <c r="J1941">
        <v>0</v>
      </c>
      <c r="K1941">
        <v>615990</v>
      </c>
      <c r="L1941">
        <v>0</v>
      </c>
      <c r="M1941">
        <v>0</v>
      </c>
      <c r="N1941">
        <v>0</v>
      </c>
      <c r="O1941" t="s">
        <v>3303</v>
      </c>
      <c r="P1941">
        <v>615990</v>
      </c>
    </row>
    <row r="1942" spans="1:16" x14ac:dyDescent="0.35">
      <c r="A1942" t="s">
        <v>5244</v>
      </c>
      <c r="B1942" t="s">
        <v>3303</v>
      </c>
      <c r="C1942" t="s">
        <v>3304</v>
      </c>
      <c r="D1942">
        <v>411599</v>
      </c>
      <c r="E1942">
        <v>0</v>
      </c>
      <c r="F1942">
        <v>0</v>
      </c>
      <c r="G1942">
        <v>411599</v>
      </c>
      <c r="H1942">
        <v>1.04</v>
      </c>
      <c r="I1942">
        <v>428063</v>
      </c>
      <c r="J1942">
        <v>0</v>
      </c>
      <c r="K1942">
        <v>428063</v>
      </c>
      <c r="L1942">
        <v>0</v>
      </c>
      <c r="M1942">
        <v>0</v>
      </c>
      <c r="N1942">
        <v>0</v>
      </c>
      <c r="O1942" t="s">
        <v>3303</v>
      </c>
      <c r="P1942">
        <v>428063</v>
      </c>
    </row>
    <row r="1943" spans="1:16" x14ac:dyDescent="0.35">
      <c r="A1943" t="s">
        <v>5245</v>
      </c>
      <c r="B1943" t="s">
        <v>3303</v>
      </c>
      <c r="C1943" t="s">
        <v>3304</v>
      </c>
      <c r="D1943">
        <v>1515758</v>
      </c>
      <c r="E1943">
        <v>0</v>
      </c>
      <c r="F1943">
        <v>0</v>
      </c>
      <c r="G1943">
        <v>1515758</v>
      </c>
      <c r="H1943">
        <v>1.04</v>
      </c>
      <c r="I1943">
        <v>1576388</v>
      </c>
      <c r="J1943">
        <v>0</v>
      </c>
      <c r="K1943">
        <v>1576388</v>
      </c>
      <c r="L1943">
        <v>0</v>
      </c>
      <c r="M1943">
        <v>0</v>
      </c>
      <c r="N1943">
        <v>0</v>
      </c>
      <c r="O1943" t="s">
        <v>3303</v>
      </c>
      <c r="P1943">
        <v>1576388</v>
      </c>
    </row>
    <row r="1944" spans="1:16" x14ac:dyDescent="0.35">
      <c r="A1944" t="s">
        <v>5246</v>
      </c>
      <c r="B1944" t="s">
        <v>3303</v>
      </c>
      <c r="C1944" t="s">
        <v>3304</v>
      </c>
      <c r="D1944">
        <v>392772</v>
      </c>
      <c r="E1944">
        <v>0</v>
      </c>
      <c r="F1944">
        <v>0</v>
      </c>
      <c r="G1944">
        <v>392772</v>
      </c>
      <c r="H1944">
        <v>1.04</v>
      </c>
      <c r="I1944">
        <v>408483</v>
      </c>
      <c r="J1944">
        <v>0</v>
      </c>
      <c r="K1944">
        <v>408483</v>
      </c>
      <c r="L1944">
        <v>0</v>
      </c>
      <c r="M1944">
        <v>0</v>
      </c>
      <c r="N1944">
        <v>0</v>
      </c>
      <c r="O1944" t="s">
        <v>3303</v>
      </c>
      <c r="P1944">
        <v>408483</v>
      </c>
    </row>
    <row r="1945" spans="1:16" x14ac:dyDescent="0.35">
      <c r="A1945" t="s">
        <v>5247</v>
      </c>
      <c r="B1945" t="s">
        <v>3303</v>
      </c>
      <c r="C1945" t="s">
        <v>3304</v>
      </c>
      <c r="D1945">
        <v>2275133</v>
      </c>
      <c r="E1945">
        <v>0</v>
      </c>
      <c r="F1945">
        <v>0</v>
      </c>
      <c r="G1945">
        <v>2275133</v>
      </c>
      <c r="H1945">
        <v>1.04</v>
      </c>
      <c r="I1945">
        <v>2366138</v>
      </c>
      <c r="J1945">
        <v>0</v>
      </c>
      <c r="K1945">
        <v>2366138</v>
      </c>
      <c r="L1945">
        <v>175984</v>
      </c>
      <c r="M1945">
        <v>61999</v>
      </c>
      <c r="N1945">
        <v>170822</v>
      </c>
      <c r="O1945" t="s">
        <v>3303</v>
      </c>
      <c r="P1945">
        <v>2774943</v>
      </c>
    </row>
    <row r="1946" spans="1:16" x14ac:dyDescent="0.35">
      <c r="A1946" t="s">
        <v>5248</v>
      </c>
      <c r="B1946" t="s">
        <v>3303</v>
      </c>
      <c r="C1946" t="s">
        <v>3304</v>
      </c>
      <c r="D1946">
        <v>8847</v>
      </c>
      <c r="E1946">
        <v>0</v>
      </c>
      <c r="F1946">
        <v>0</v>
      </c>
      <c r="G1946">
        <v>8847</v>
      </c>
      <c r="H1946">
        <v>1.04</v>
      </c>
      <c r="I1946">
        <v>9201</v>
      </c>
      <c r="J1946">
        <v>0</v>
      </c>
      <c r="K1946">
        <v>9201</v>
      </c>
      <c r="L1946">
        <v>0</v>
      </c>
      <c r="M1946">
        <v>0</v>
      </c>
      <c r="N1946">
        <v>0</v>
      </c>
      <c r="O1946" t="s">
        <v>3303</v>
      </c>
      <c r="P1946">
        <v>9201</v>
      </c>
    </row>
    <row r="1947" spans="1:16" x14ac:dyDescent="0.35">
      <c r="A1947" t="s">
        <v>5249</v>
      </c>
      <c r="B1947" t="s">
        <v>3303</v>
      </c>
      <c r="C1947" t="s">
        <v>3304</v>
      </c>
      <c r="D1947">
        <v>24429</v>
      </c>
      <c r="E1947">
        <v>0</v>
      </c>
      <c r="F1947">
        <v>0</v>
      </c>
      <c r="G1947">
        <v>24429</v>
      </c>
      <c r="H1947">
        <v>1.04</v>
      </c>
      <c r="I1947">
        <v>25406</v>
      </c>
      <c r="J1947">
        <v>0</v>
      </c>
      <c r="K1947">
        <v>25406</v>
      </c>
      <c r="L1947">
        <v>0</v>
      </c>
      <c r="M1947">
        <v>0</v>
      </c>
      <c r="N1947">
        <v>0</v>
      </c>
      <c r="O1947" t="s">
        <v>3303</v>
      </c>
      <c r="P1947">
        <v>25406</v>
      </c>
    </row>
    <row r="1948" spans="1:16" x14ac:dyDescent="0.35">
      <c r="A1948" t="s">
        <v>5250</v>
      </c>
      <c r="B1948" t="s">
        <v>3303</v>
      </c>
      <c r="C1948" t="s">
        <v>3304</v>
      </c>
      <c r="D1948">
        <v>6598</v>
      </c>
      <c r="E1948">
        <v>0</v>
      </c>
      <c r="F1948">
        <v>0</v>
      </c>
      <c r="G1948">
        <v>6598</v>
      </c>
      <c r="H1948">
        <v>1.04</v>
      </c>
      <c r="I1948">
        <v>6862</v>
      </c>
      <c r="J1948">
        <v>0</v>
      </c>
      <c r="K1948">
        <v>6862</v>
      </c>
      <c r="L1948">
        <v>0</v>
      </c>
      <c r="M1948">
        <v>0</v>
      </c>
      <c r="N1948">
        <v>0</v>
      </c>
      <c r="O1948" t="s">
        <v>3303</v>
      </c>
      <c r="P1948">
        <v>6862</v>
      </c>
    </row>
    <row r="1949" spans="1:16" x14ac:dyDescent="0.35">
      <c r="A1949" t="s">
        <v>5251</v>
      </c>
      <c r="B1949" t="s">
        <v>3303</v>
      </c>
      <c r="C1949" t="s">
        <v>3304</v>
      </c>
      <c r="D1949">
        <v>50913</v>
      </c>
      <c r="E1949">
        <v>0</v>
      </c>
      <c r="F1949">
        <v>0</v>
      </c>
      <c r="G1949">
        <v>50913</v>
      </c>
      <c r="H1949">
        <v>1.04</v>
      </c>
      <c r="I1949">
        <v>52950</v>
      </c>
      <c r="J1949">
        <v>0</v>
      </c>
      <c r="K1949">
        <v>52950</v>
      </c>
      <c r="L1949">
        <v>0</v>
      </c>
      <c r="M1949">
        <v>0</v>
      </c>
      <c r="N1949">
        <v>0</v>
      </c>
      <c r="O1949" t="s">
        <v>3303</v>
      </c>
      <c r="P1949">
        <v>52950</v>
      </c>
    </row>
    <row r="1950" spans="1:16" x14ac:dyDescent="0.35">
      <c r="A1950" t="s">
        <v>5252</v>
      </c>
      <c r="B1950" t="s">
        <v>3303</v>
      </c>
      <c r="C1950" t="s">
        <v>3304</v>
      </c>
      <c r="D1950">
        <v>5607</v>
      </c>
      <c r="E1950">
        <v>0</v>
      </c>
      <c r="F1950">
        <v>0</v>
      </c>
      <c r="G1950">
        <v>5607</v>
      </c>
      <c r="H1950">
        <v>1.04</v>
      </c>
      <c r="I1950">
        <v>5831</v>
      </c>
      <c r="J1950">
        <v>0</v>
      </c>
      <c r="K1950">
        <v>5831</v>
      </c>
      <c r="L1950">
        <v>0</v>
      </c>
      <c r="M1950">
        <v>0</v>
      </c>
      <c r="N1950">
        <v>0</v>
      </c>
      <c r="O1950" t="s">
        <v>3303</v>
      </c>
      <c r="P1950">
        <v>5831</v>
      </c>
    </row>
    <row r="1951" spans="1:16" x14ac:dyDescent="0.35">
      <c r="A1951" t="s">
        <v>5253</v>
      </c>
      <c r="B1951" t="s">
        <v>3303</v>
      </c>
      <c r="C1951" t="s">
        <v>3304</v>
      </c>
      <c r="D1951">
        <v>12748</v>
      </c>
      <c r="E1951">
        <v>0</v>
      </c>
      <c r="F1951">
        <v>0</v>
      </c>
      <c r="G1951">
        <v>12748</v>
      </c>
      <c r="H1951">
        <v>1.04</v>
      </c>
      <c r="I1951">
        <v>13258</v>
      </c>
      <c r="J1951">
        <v>0</v>
      </c>
      <c r="K1951">
        <v>13258</v>
      </c>
      <c r="L1951">
        <v>0</v>
      </c>
      <c r="M1951">
        <v>0</v>
      </c>
      <c r="N1951">
        <v>0</v>
      </c>
      <c r="O1951" t="s">
        <v>3303</v>
      </c>
      <c r="P1951">
        <v>13258</v>
      </c>
    </row>
    <row r="1952" spans="1:16" x14ac:dyDescent="0.35">
      <c r="A1952" t="s">
        <v>5254</v>
      </c>
      <c r="B1952" t="s">
        <v>3303</v>
      </c>
      <c r="C1952" t="s">
        <v>3304</v>
      </c>
      <c r="D1952">
        <v>5567</v>
      </c>
      <c r="E1952">
        <v>0</v>
      </c>
      <c r="F1952">
        <v>0</v>
      </c>
      <c r="G1952">
        <v>5567</v>
      </c>
      <c r="H1952">
        <v>1.04</v>
      </c>
      <c r="I1952">
        <v>5790</v>
      </c>
      <c r="J1952">
        <v>0</v>
      </c>
      <c r="K1952">
        <v>5790</v>
      </c>
      <c r="L1952">
        <v>0</v>
      </c>
      <c r="M1952">
        <v>0</v>
      </c>
      <c r="N1952">
        <v>0</v>
      </c>
      <c r="O1952" t="s">
        <v>3303</v>
      </c>
      <c r="P1952">
        <v>5790</v>
      </c>
    </row>
    <row r="1953" spans="1:16" x14ac:dyDescent="0.35">
      <c r="A1953" t="s">
        <v>5255</v>
      </c>
      <c r="B1953" t="s">
        <v>3303</v>
      </c>
      <c r="C1953" t="s">
        <v>3304</v>
      </c>
      <c r="D1953">
        <v>46221</v>
      </c>
      <c r="E1953">
        <v>0</v>
      </c>
      <c r="F1953">
        <v>0</v>
      </c>
      <c r="G1953">
        <v>46221</v>
      </c>
      <c r="H1953">
        <v>1.04</v>
      </c>
      <c r="I1953">
        <v>48070</v>
      </c>
      <c r="J1953">
        <v>0</v>
      </c>
      <c r="K1953">
        <v>48070</v>
      </c>
      <c r="L1953">
        <v>0</v>
      </c>
      <c r="M1953">
        <v>0</v>
      </c>
      <c r="N1953">
        <v>0</v>
      </c>
      <c r="O1953" t="s">
        <v>3303</v>
      </c>
      <c r="P1953">
        <v>48070</v>
      </c>
    </row>
    <row r="1954" spans="1:16" x14ac:dyDescent="0.35">
      <c r="A1954" t="s">
        <v>5256</v>
      </c>
      <c r="B1954" t="s">
        <v>3303</v>
      </c>
      <c r="C1954" t="s">
        <v>3304</v>
      </c>
      <c r="D1954">
        <v>15981</v>
      </c>
      <c r="E1954">
        <v>0</v>
      </c>
      <c r="F1954">
        <v>0</v>
      </c>
      <c r="G1954">
        <v>15981</v>
      </c>
      <c r="H1954">
        <v>1.04</v>
      </c>
      <c r="I1954">
        <v>16620</v>
      </c>
      <c r="J1954">
        <v>0</v>
      </c>
      <c r="K1954">
        <v>16620</v>
      </c>
      <c r="L1954">
        <v>0</v>
      </c>
      <c r="M1954">
        <v>0</v>
      </c>
      <c r="N1954">
        <v>0</v>
      </c>
      <c r="O1954" t="s">
        <v>3303</v>
      </c>
      <c r="P1954">
        <v>16620</v>
      </c>
    </row>
    <row r="1955" spans="1:16" x14ac:dyDescent="0.35">
      <c r="A1955" t="s">
        <v>5257</v>
      </c>
      <c r="B1955" t="s">
        <v>3303</v>
      </c>
      <c r="C1955" t="s">
        <v>3304</v>
      </c>
      <c r="D1955">
        <v>73655</v>
      </c>
      <c r="E1955">
        <v>0</v>
      </c>
      <c r="F1955">
        <v>0</v>
      </c>
      <c r="G1955">
        <v>73655</v>
      </c>
      <c r="H1955">
        <v>1.04</v>
      </c>
      <c r="I1955">
        <v>76601</v>
      </c>
      <c r="J1955">
        <v>0</v>
      </c>
      <c r="K1955">
        <v>76601</v>
      </c>
      <c r="L1955">
        <v>0</v>
      </c>
      <c r="M1955">
        <v>0</v>
      </c>
      <c r="N1955">
        <v>0</v>
      </c>
      <c r="O1955" t="s">
        <v>3303</v>
      </c>
      <c r="P1955">
        <v>76601</v>
      </c>
    </row>
    <row r="1956" spans="1:16" x14ac:dyDescent="0.35">
      <c r="A1956" t="s">
        <v>5258</v>
      </c>
      <c r="B1956" t="s">
        <v>3303</v>
      </c>
      <c r="C1956" t="s">
        <v>3304</v>
      </c>
      <c r="D1956">
        <v>14418</v>
      </c>
      <c r="E1956">
        <v>0</v>
      </c>
      <c r="F1956">
        <v>0</v>
      </c>
      <c r="G1956">
        <v>14418</v>
      </c>
      <c r="H1956">
        <v>1.04</v>
      </c>
      <c r="I1956">
        <v>14995</v>
      </c>
      <c r="J1956">
        <v>0</v>
      </c>
      <c r="K1956">
        <v>14995</v>
      </c>
      <c r="L1956">
        <v>0</v>
      </c>
      <c r="M1956">
        <v>0</v>
      </c>
      <c r="N1956">
        <v>0</v>
      </c>
      <c r="O1956" t="s">
        <v>3303</v>
      </c>
      <c r="P1956">
        <v>14995</v>
      </c>
    </row>
    <row r="1957" spans="1:16" x14ac:dyDescent="0.35">
      <c r="A1957" t="s">
        <v>5259</v>
      </c>
      <c r="B1957" t="s">
        <v>3303</v>
      </c>
      <c r="C1957" t="s">
        <v>3304</v>
      </c>
      <c r="D1957">
        <v>16445</v>
      </c>
      <c r="E1957">
        <v>0</v>
      </c>
      <c r="F1957">
        <v>0</v>
      </c>
      <c r="G1957">
        <v>16445</v>
      </c>
      <c r="H1957">
        <v>1.04</v>
      </c>
      <c r="I1957">
        <v>17103</v>
      </c>
      <c r="J1957">
        <v>0</v>
      </c>
      <c r="K1957">
        <v>17103</v>
      </c>
      <c r="L1957">
        <v>0</v>
      </c>
      <c r="M1957">
        <v>0</v>
      </c>
      <c r="N1957">
        <v>0</v>
      </c>
      <c r="O1957" t="s">
        <v>3303</v>
      </c>
      <c r="P1957">
        <v>17103</v>
      </c>
    </row>
    <row r="1958" spans="1:16" x14ac:dyDescent="0.35">
      <c r="A1958" t="s">
        <v>5260</v>
      </c>
      <c r="B1958" t="s">
        <v>3303</v>
      </c>
      <c r="C1958" t="s">
        <v>3304</v>
      </c>
      <c r="D1958">
        <v>675722</v>
      </c>
      <c r="E1958">
        <v>0</v>
      </c>
      <c r="F1958">
        <v>0</v>
      </c>
      <c r="G1958">
        <v>675722</v>
      </c>
      <c r="H1958">
        <v>1.04</v>
      </c>
      <c r="I1958">
        <v>702751</v>
      </c>
      <c r="J1958">
        <v>0</v>
      </c>
      <c r="K1958">
        <v>702751</v>
      </c>
      <c r="L1958">
        <v>22140</v>
      </c>
      <c r="M1958">
        <v>0</v>
      </c>
      <c r="N1958">
        <v>0</v>
      </c>
      <c r="O1958" t="s">
        <v>3303</v>
      </c>
      <c r="P1958">
        <v>724891</v>
      </c>
    </row>
    <row r="1959" spans="1:16" x14ac:dyDescent="0.35">
      <c r="A1959" t="s">
        <v>5261</v>
      </c>
      <c r="B1959" t="s">
        <v>3303</v>
      </c>
      <c r="C1959" t="s">
        <v>3304</v>
      </c>
      <c r="D1959">
        <v>54984</v>
      </c>
      <c r="E1959">
        <v>0</v>
      </c>
      <c r="F1959">
        <v>0</v>
      </c>
      <c r="G1959">
        <v>54984</v>
      </c>
      <c r="H1959">
        <v>1.04</v>
      </c>
      <c r="I1959">
        <v>57183</v>
      </c>
      <c r="J1959">
        <v>0</v>
      </c>
      <c r="K1959">
        <v>57183</v>
      </c>
      <c r="L1959">
        <v>0</v>
      </c>
      <c r="M1959">
        <v>0</v>
      </c>
      <c r="N1959">
        <v>0</v>
      </c>
      <c r="O1959" t="s">
        <v>3303</v>
      </c>
      <c r="P1959">
        <v>57183</v>
      </c>
    </row>
    <row r="1960" spans="1:16" x14ac:dyDescent="0.35">
      <c r="A1960" t="s">
        <v>5262</v>
      </c>
      <c r="B1960" t="s">
        <v>3303</v>
      </c>
      <c r="C1960" t="s">
        <v>3304</v>
      </c>
      <c r="D1960">
        <v>249183</v>
      </c>
      <c r="E1960">
        <v>0</v>
      </c>
      <c r="F1960">
        <v>0</v>
      </c>
      <c r="G1960">
        <v>249183</v>
      </c>
      <c r="H1960">
        <v>1.04</v>
      </c>
      <c r="I1960">
        <v>259150</v>
      </c>
      <c r="J1960">
        <v>0</v>
      </c>
      <c r="K1960">
        <v>259150</v>
      </c>
      <c r="L1960">
        <v>0</v>
      </c>
      <c r="M1960">
        <v>0</v>
      </c>
      <c r="N1960">
        <v>0</v>
      </c>
      <c r="O1960" t="s">
        <v>3303</v>
      </c>
      <c r="P1960">
        <v>259150</v>
      </c>
    </row>
    <row r="1961" spans="1:16" x14ac:dyDescent="0.35">
      <c r="A1961" t="s">
        <v>5263</v>
      </c>
      <c r="B1961" t="s">
        <v>3303</v>
      </c>
      <c r="C1961" t="s">
        <v>3304</v>
      </c>
      <c r="D1961">
        <v>1630265</v>
      </c>
      <c r="E1961">
        <v>0</v>
      </c>
      <c r="F1961">
        <v>0</v>
      </c>
      <c r="G1961">
        <v>1630265</v>
      </c>
      <c r="H1961">
        <v>1.04</v>
      </c>
      <c r="I1961">
        <v>1695476</v>
      </c>
      <c r="J1961">
        <v>0</v>
      </c>
      <c r="K1961">
        <v>1695476</v>
      </c>
      <c r="L1961">
        <v>0</v>
      </c>
      <c r="M1961">
        <v>0</v>
      </c>
      <c r="N1961">
        <v>0</v>
      </c>
      <c r="O1961" t="s">
        <v>3303</v>
      </c>
      <c r="P1961">
        <v>1695476</v>
      </c>
    </row>
    <row r="1962" spans="1:16" x14ac:dyDescent="0.35">
      <c r="A1962" t="s">
        <v>5264</v>
      </c>
      <c r="B1962" t="s">
        <v>3303</v>
      </c>
      <c r="C1962" t="s">
        <v>3304</v>
      </c>
      <c r="D1962">
        <v>1657297</v>
      </c>
      <c r="E1962">
        <v>0</v>
      </c>
      <c r="F1962">
        <v>0</v>
      </c>
      <c r="G1962">
        <v>1657297</v>
      </c>
      <c r="H1962">
        <v>1.04</v>
      </c>
      <c r="I1962">
        <v>1723589</v>
      </c>
      <c r="J1962">
        <v>0</v>
      </c>
      <c r="K1962">
        <v>1723589</v>
      </c>
      <c r="L1962">
        <v>0</v>
      </c>
      <c r="M1962">
        <v>0</v>
      </c>
      <c r="N1962">
        <v>0</v>
      </c>
      <c r="O1962" t="s">
        <v>3303</v>
      </c>
      <c r="P1962">
        <v>1723589</v>
      </c>
    </row>
    <row r="1963" spans="1:16" x14ac:dyDescent="0.35">
      <c r="A1963" t="s">
        <v>5265</v>
      </c>
      <c r="B1963" t="s">
        <v>3303</v>
      </c>
      <c r="C1963" t="s">
        <v>3304</v>
      </c>
      <c r="D1963">
        <v>171662</v>
      </c>
      <c r="E1963">
        <v>0</v>
      </c>
      <c r="F1963">
        <v>0</v>
      </c>
      <c r="G1963">
        <v>171662</v>
      </c>
      <c r="H1963">
        <v>1.04</v>
      </c>
      <c r="I1963">
        <v>178528</v>
      </c>
      <c r="J1963">
        <v>0</v>
      </c>
      <c r="K1963">
        <v>178528</v>
      </c>
      <c r="L1963">
        <v>0</v>
      </c>
      <c r="M1963">
        <v>0</v>
      </c>
      <c r="N1963">
        <v>0</v>
      </c>
      <c r="O1963" t="s">
        <v>3303</v>
      </c>
      <c r="P1963">
        <v>178528</v>
      </c>
    </row>
    <row r="1964" spans="1:16" x14ac:dyDescent="0.35">
      <c r="A1964" t="s">
        <v>5266</v>
      </c>
      <c r="B1964" t="s">
        <v>3303</v>
      </c>
      <c r="C1964" t="s">
        <v>3304</v>
      </c>
      <c r="D1964">
        <v>32204</v>
      </c>
      <c r="E1964">
        <v>112557</v>
      </c>
      <c r="F1964">
        <v>0</v>
      </c>
      <c r="G1964">
        <v>144761</v>
      </c>
      <c r="H1964">
        <v>1.04</v>
      </c>
      <c r="I1964">
        <v>150551</v>
      </c>
      <c r="J1964">
        <v>0</v>
      </c>
      <c r="K1964">
        <v>150551</v>
      </c>
      <c r="L1964">
        <v>0</v>
      </c>
      <c r="M1964">
        <v>0</v>
      </c>
      <c r="N1964">
        <v>0</v>
      </c>
      <c r="O1964" t="s">
        <v>3303</v>
      </c>
      <c r="P1964">
        <v>150551</v>
      </c>
    </row>
    <row r="1965" spans="1:16" x14ac:dyDescent="0.35">
      <c r="A1965" t="s">
        <v>5267</v>
      </c>
      <c r="B1965" t="s">
        <v>3303</v>
      </c>
      <c r="C1965" t="s">
        <v>3304</v>
      </c>
      <c r="D1965">
        <v>0</v>
      </c>
      <c r="E1965">
        <v>0</v>
      </c>
      <c r="F1965">
        <v>0</v>
      </c>
      <c r="G1965">
        <v>0</v>
      </c>
      <c r="H1965">
        <v>1.04</v>
      </c>
      <c r="I1965">
        <v>0</v>
      </c>
      <c r="J1965">
        <v>0</v>
      </c>
      <c r="K1965">
        <v>0</v>
      </c>
      <c r="L1965">
        <v>0</v>
      </c>
      <c r="M1965">
        <v>0</v>
      </c>
      <c r="N1965">
        <v>0</v>
      </c>
      <c r="O1965" t="s">
        <v>3303</v>
      </c>
      <c r="P1965">
        <v>0</v>
      </c>
    </row>
    <row r="1966" spans="1:16" x14ac:dyDescent="0.35">
      <c r="A1966" t="s">
        <v>5268</v>
      </c>
      <c r="B1966" t="s">
        <v>3303</v>
      </c>
      <c r="C1966" t="s">
        <v>3304</v>
      </c>
      <c r="D1966">
        <v>8262409</v>
      </c>
      <c r="E1966">
        <v>0</v>
      </c>
      <c r="F1966">
        <v>0</v>
      </c>
      <c r="G1966">
        <v>8262409</v>
      </c>
      <c r="H1966">
        <v>1.04</v>
      </c>
      <c r="I1966">
        <v>8592905</v>
      </c>
      <c r="J1966">
        <v>0</v>
      </c>
      <c r="K1966">
        <v>8592905</v>
      </c>
      <c r="L1966">
        <v>0</v>
      </c>
      <c r="M1966">
        <v>216004</v>
      </c>
      <c r="N1966">
        <v>502289</v>
      </c>
      <c r="O1966" t="s">
        <v>3303</v>
      </c>
      <c r="P1966">
        <v>9311198</v>
      </c>
    </row>
    <row r="1967" spans="1:16" x14ac:dyDescent="0.35">
      <c r="A1967" t="s">
        <v>5269</v>
      </c>
      <c r="B1967" t="s">
        <v>3303</v>
      </c>
      <c r="C1967" t="s">
        <v>3304</v>
      </c>
      <c r="D1967">
        <v>9144</v>
      </c>
      <c r="E1967">
        <v>0</v>
      </c>
      <c r="F1967">
        <v>0</v>
      </c>
      <c r="G1967">
        <v>9144</v>
      </c>
      <c r="H1967">
        <v>1.04</v>
      </c>
      <c r="I1967">
        <v>9510</v>
      </c>
      <c r="J1967">
        <v>0</v>
      </c>
      <c r="K1967">
        <v>9510</v>
      </c>
      <c r="L1967">
        <v>0</v>
      </c>
      <c r="M1967">
        <v>0</v>
      </c>
      <c r="N1967">
        <v>0</v>
      </c>
      <c r="O1967" t="s">
        <v>3303</v>
      </c>
      <c r="P1967">
        <v>9510</v>
      </c>
    </row>
    <row r="1968" spans="1:16" x14ac:dyDescent="0.35">
      <c r="A1968" t="s">
        <v>5270</v>
      </c>
      <c r="B1968" t="s">
        <v>3303</v>
      </c>
      <c r="C1968" t="s">
        <v>3304</v>
      </c>
      <c r="D1968">
        <v>16861</v>
      </c>
      <c r="E1968">
        <v>0</v>
      </c>
      <c r="F1968">
        <v>0</v>
      </c>
      <c r="G1968">
        <v>16861</v>
      </c>
      <c r="H1968">
        <v>1.04</v>
      </c>
      <c r="I1968">
        <v>17535</v>
      </c>
      <c r="J1968">
        <v>0</v>
      </c>
      <c r="K1968">
        <v>17535</v>
      </c>
      <c r="L1968">
        <v>0</v>
      </c>
      <c r="M1968">
        <v>0</v>
      </c>
      <c r="N1968">
        <v>0</v>
      </c>
      <c r="O1968" t="s">
        <v>3303</v>
      </c>
      <c r="P1968">
        <v>17535</v>
      </c>
    </row>
    <row r="1969" spans="1:16" x14ac:dyDescent="0.35">
      <c r="A1969" t="s">
        <v>5271</v>
      </c>
      <c r="B1969" t="s">
        <v>3303</v>
      </c>
      <c r="C1969" t="s">
        <v>3304</v>
      </c>
      <c r="D1969">
        <v>10102</v>
      </c>
      <c r="E1969">
        <v>0</v>
      </c>
      <c r="F1969">
        <v>0</v>
      </c>
      <c r="G1969">
        <v>10102</v>
      </c>
      <c r="H1969">
        <v>1.04</v>
      </c>
      <c r="I1969">
        <v>10506</v>
      </c>
      <c r="J1969">
        <v>0</v>
      </c>
      <c r="K1969">
        <v>10506</v>
      </c>
      <c r="L1969">
        <v>0</v>
      </c>
      <c r="M1969">
        <v>0</v>
      </c>
      <c r="N1969">
        <v>0</v>
      </c>
      <c r="O1969" t="s">
        <v>3303</v>
      </c>
      <c r="P1969">
        <v>10506</v>
      </c>
    </row>
    <row r="1970" spans="1:16" x14ac:dyDescent="0.35">
      <c r="A1970" t="s">
        <v>5272</v>
      </c>
      <c r="B1970" t="s">
        <v>3303</v>
      </c>
      <c r="C1970" t="s">
        <v>3304</v>
      </c>
      <c r="D1970">
        <v>10558</v>
      </c>
      <c r="E1970">
        <v>0</v>
      </c>
      <c r="F1970">
        <v>0</v>
      </c>
      <c r="G1970">
        <v>10558</v>
      </c>
      <c r="H1970">
        <v>1.04</v>
      </c>
      <c r="I1970">
        <v>10980</v>
      </c>
      <c r="J1970">
        <v>0</v>
      </c>
      <c r="K1970">
        <v>10980</v>
      </c>
      <c r="L1970">
        <v>0</v>
      </c>
      <c r="M1970">
        <v>0</v>
      </c>
      <c r="N1970">
        <v>0</v>
      </c>
      <c r="O1970" t="s">
        <v>3303</v>
      </c>
      <c r="P1970">
        <v>10980</v>
      </c>
    </row>
    <row r="1971" spans="1:16" x14ac:dyDescent="0.35">
      <c r="A1971" t="s">
        <v>5273</v>
      </c>
      <c r="B1971" t="s">
        <v>3303</v>
      </c>
      <c r="C1971" t="s">
        <v>3304</v>
      </c>
      <c r="D1971">
        <v>20495</v>
      </c>
      <c r="E1971">
        <v>0</v>
      </c>
      <c r="F1971">
        <v>0</v>
      </c>
      <c r="G1971">
        <v>20495</v>
      </c>
      <c r="H1971">
        <v>1.04</v>
      </c>
      <c r="I1971">
        <v>21315</v>
      </c>
      <c r="J1971">
        <v>0</v>
      </c>
      <c r="K1971">
        <v>21315</v>
      </c>
      <c r="L1971">
        <v>0</v>
      </c>
      <c r="M1971">
        <v>0</v>
      </c>
      <c r="N1971">
        <v>0</v>
      </c>
      <c r="O1971" t="s">
        <v>3303</v>
      </c>
      <c r="P1971">
        <v>21315</v>
      </c>
    </row>
    <row r="1972" spans="1:16" x14ac:dyDescent="0.35">
      <c r="A1972" t="s">
        <v>5274</v>
      </c>
      <c r="B1972" t="s">
        <v>3303</v>
      </c>
      <c r="C1972" t="s">
        <v>3304</v>
      </c>
      <c r="D1972">
        <v>11195</v>
      </c>
      <c r="E1972">
        <v>0</v>
      </c>
      <c r="F1972">
        <v>0</v>
      </c>
      <c r="G1972">
        <v>11195</v>
      </c>
      <c r="H1972">
        <v>1.04</v>
      </c>
      <c r="I1972">
        <v>11643</v>
      </c>
      <c r="J1972">
        <v>0</v>
      </c>
      <c r="K1972">
        <v>11643</v>
      </c>
      <c r="L1972">
        <v>0</v>
      </c>
      <c r="M1972">
        <v>0</v>
      </c>
      <c r="N1972">
        <v>0</v>
      </c>
      <c r="O1972" t="s">
        <v>3303</v>
      </c>
      <c r="P1972">
        <v>11643</v>
      </c>
    </row>
    <row r="1973" spans="1:16" x14ac:dyDescent="0.35">
      <c r="A1973" t="s">
        <v>5275</v>
      </c>
      <c r="B1973" t="s">
        <v>3303</v>
      </c>
      <c r="C1973" t="s">
        <v>3304</v>
      </c>
      <c r="D1973">
        <v>17519</v>
      </c>
      <c r="E1973">
        <v>0</v>
      </c>
      <c r="F1973">
        <v>0</v>
      </c>
      <c r="G1973">
        <v>17519</v>
      </c>
      <c r="H1973">
        <v>1.04</v>
      </c>
      <c r="I1973">
        <v>18220</v>
      </c>
      <c r="J1973">
        <v>0</v>
      </c>
      <c r="K1973">
        <v>18220</v>
      </c>
      <c r="L1973">
        <v>0</v>
      </c>
      <c r="M1973">
        <v>0</v>
      </c>
      <c r="N1973">
        <v>0</v>
      </c>
      <c r="O1973" t="s">
        <v>3303</v>
      </c>
      <c r="P1973">
        <v>18220</v>
      </c>
    </row>
    <row r="1974" spans="1:16" x14ac:dyDescent="0.35">
      <c r="A1974" t="s">
        <v>5276</v>
      </c>
      <c r="B1974" t="s">
        <v>3303</v>
      </c>
      <c r="C1974" t="s">
        <v>3304</v>
      </c>
      <c r="D1974">
        <v>18914</v>
      </c>
      <c r="E1974">
        <v>1456</v>
      </c>
      <c r="F1974">
        <v>0</v>
      </c>
      <c r="G1974">
        <v>20370</v>
      </c>
      <c r="H1974">
        <v>1.04</v>
      </c>
      <c r="I1974">
        <v>21185</v>
      </c>
      <c r="J1974">
        <v>0</v>
      </c>
      <c r="K1974">
        <v>21185</v>
      </c>
      <c r="L1974">
        <v>0</v>
      </c>
      <c r="M1974">
        <v>0</v>
      </c>
      <c r="N1974">
        <v>0</v>
      </c>
      <c r="O1974" t="s">
        <v>3303</v>
      </c>
      <c r="P1974">
        <v>21185</v>
      </c>
    </row>
    <row r="1975" spans="1:16" x14ac:dyDescent="0.35">
      <c r="A1975" t="s">
        <v>5277</v>
      </c>
      <c r="B1975" t="s">
        <v>3303</v>
      </c>
      <c r="C1975" t="s">
        <v>3304</v>
      </c>
      <c r="D1975">
        <v>10220</v>
      </c>
      <c r="E1975">
        <v>0</v>
      </c>
      <c r="F1975">
        <v>0</v>
      </c>
      <c r="G1975">
        <v>10220</v>
      </c>
      <c r="H1975">
        <v>1.04</v>
      </c>
      <c r="I1975">
        <v>10629</v>
      </c>
      <c r="J1975">
        <v>0</v>
      </c>
      <c r="K1975">
        <v>10629</v>
      </c>
      <c r="L1975">
        <v>0</v>
      </c>
      <c r="M1975">
        <v>0</v>
      </c>
      <c r="N1975">
        <v>0</v>
      </c>
      <c r="O1975" t="s">
        <v>3303</v>
      </c>
      <c r="P1975">
        <v>10629</v>
      </c>
    </row>
    <row r="1976" spans="1:16" x14ac:dyDescent="0.35">
      <c r="A1976" t="s">
        <v>5278</v>
      </c>
      <c r="B1976" t="s">
        <v>3303</v>
      </c>
      <c r="C1976" t="s">
        <v>3304</v>
      </c>
      <c r="D1976">
        <v>14036</v>
      </c>
      <c r="E1976">
        <v>0</v>
      </c>
      <c r="F1976">
        <v>0</v>
      </c>
      <c r="G1976">
        <v>14036</v>
      </c>
      <c r="H1976">
        <v>1.04</v>
      </c>
      <c r="I1976">
        <v>14597</v>
      </c>
      <c r="J1976">
        <v>0</v>
      </c>
      <c r="K1976">
        <v>14597</v>
      </c>
      <c r="L1976">
        <v>0</v>
      </c>
      <c r="M1976">
        <v>0</v>
      </c>
      <c r="N1976">
        <v>0</v>
      </c>
      <c r="O1976" t="s">
        <v>3303</v>
      </c>
      <c r="P1976">
        <v>14597</v>
      </c>
    </row>
    <row r="1977" spans="1:16" x14ac:dyDescent="0.35">
      <c r="A1977" t="s">
        <v>5279</v>
      </c>
      <c r="B1977" t="s">
        <v>3303</v>
      </c>
      <c r="C1977" t="s">
        <v>3304</v>
      </c>
      <c r="D1977">
        <v>9811</v>
      </c>
      <c r="E1977">
        <v>0</v>
      </c>
      <c r="F1977">
        <v>0</v>
      </c>
      <c r="G1977">
        <v>9811</v>
      </c>
      <c r="H1977">
        <v>1.04</v>
      </c>
      <c r="I1977">
        <v>10203</v>
      </c>
      <c r="J1977">
        <v>0</v>
      </c>
      <c r="K1977">
        <v>10203</v>
      </c>
      <c r="L1977">
        <v>0</v>
      </c>
      <c r="M1977">
        <v>0</v>
      </c>
      <c r="N1977">
        <v>0</v>
      </c>
      <c r="O1977" t="s">
        <v>3303</v>
      </c>
      <c r="P1977">
        <v>10203</v>
      </c>
    </row>
    <row r="1978" spans="1:16" x14ac:dyDescent="0.35">
      <c r="A1978" t="s">
        <v>5280</v>
      </c>
      <c r="B1978" t="s">
        <v>3303</v>
      </c>
      <c r="C1978" t="s">
        <v>3304</v>
      </c>
      <c r="D1978">
        <v>9407</v>
      </c>
      <c r="E1978">
        <v>0</v>
      </c>
      <c r="F1978">
        <v>0</v>
      </c>
      <c r="G1978">
        <v>9407</v>
      </c>
      <c r="H1978">
        <v>1.04</v>
      </c>
      <c r="I1978">
        <v>9783</v>
      </c>
      <c r="J1978">
        <v>0</v>
      </c>
      <c r="K1978">
        <v>9783</v>
      </c>
      <c r="L1978">
        <v>0</v>
      </c>
      <c r="M1978">
        <v>0</v>
      </c>
      <c r="N1978">
        <v>0</v>
      </c>
      <c r="O1978" t="s">
        <v>3303</v>
      </c>
      <c r="P1978">
        <v>9783</v>
      </c>
    </row>
    <row r="1979" spans="1:16" x14ac:dyDescent="0.35">
      <c r="A1979" t="s">
        <v>5281</v>
      </c>
      <c r="B1979" t="s">
        <v>3303</v>
      </c>
      <c r="C1979" t="s">
        <v>3304</v>
      </c>
      <c r="D1979">
        <v>25320</v>
      </c>
      <c r="E1979">
        <v>0</v>
      </c>
      <c r="F1979">
        <v>0</v>
      </c>
      <c r="G1979">
        <v>25320</v>
      </c>
      <c r="H1979">
        <v>1.04</v>
      </c>
      <c r="I1979">
        <v>26333</v>
      </c>
      <c r="J1979">
        <v>0</v>
      </c>
      <c r="K1979">
        <v>26333</v>
      </c>
      <c r="L1979">
        <v>0</v>
      </c>
      <c r="M1979">
        <v>0</v>
      </c>
      <c r="N1979">
        <v>0</v>
      </c>
      <c r="O1979" t="s">
        <v>3303</v>
      </c>
      <c r="P1979">
        <v>26333</v>
      </c>
    </row>
    <row r="1980" spans="1:16" x14ac:dyDescent="0.35">
      <c r="A1980" t="s">
        <v>5282</v>
      </c>
      <c r="B1980" t="s">
        <v>3303</v>
      </c>
      <c r="C1980" t="s">
        <v>3304</v>
      </c>
      <c r="D1980">
        <v>23451</v>
      </c>
      <c r="E1980">
        <v>0</v>
      </c>
      <c r="F1980">
        <v>0</v>
      </c>
      <c r="G1980">
        <v>23451</v>
      </c>
      <c r="H1980">
        <v>1.04</v>
      </c>
      <c r="I1980">
        <v>24389</v>
      </c>
      <c r="J1980">
        <v>0</v>
      </c>
      <c r="K1980">
        <v>24389</v>
      </c>
      <c r="L1980">
        <v>0</v>
      </c>
      <c r="M1980">
        <v>0</v>
      </c>
      <c r="N1980">
        <v>0</v>
      </c>
      <c r="O1980" t="s">
        <v>3303</v>
      </c>
      <c r="P1980">
        <v>24389</v>
      </c>
    </row>
    <row r="1981" spans="1:16" x14ac:dyDescent="0.35">
      <c r="A1981" t="s">
        <v>5283</v>
      </c>
      <c r="B1981" t="s">
        <v>3303</v>
      </c>
      <c r="C1981" t="s">
        <v>3304</v>
      </c>
      <c r="D1981">
        <v>34901</v>
      </c>
      <c r="E1981">
        <v>0</v>
      </c>
      <c r="F1981">
        <v>0</v>
      </c>
      <c r="G1981">
        <v>34901</v>
      </c>
      <c r="H1981">
        <v>1.04</v>
      </c>
      <c r="I1981">
        <v>36297</v>
      </c>
      <c r="J1981">
        <v>0</v>
      </c>
      <c r="K1981">
        <v>36297</v>
      </c>
      <c r="L1981">
        <v>0</v>
      </c>
      <c r="M1981">
        <v>0</v>
      </c>
      <c r="N1981">
        <v>0</v>
      </c>
      <c r="O1981" t="s">
        <v>3303</v>
      </c>
      <c r="P1981">
        <v>36297</v>
      </c>
    </row>
    <row r="1982" spans="1:16" x14ac:dyDescent="0.35">
      <c r="A1982" t="s">
        <v>5284</v>
      </c>
      <c r="B1982" t="s">
        <v>3303</v>
      </c>
      <c r="C1982" t="s">
        <v>3304</v>
      </c>
      <c r="D1982">
        <v>30970</v>
      </c>
      <c r="E1982">
        <v>0</v>
      </c>
      <c r="F1982">
        <v>0</v>
      </c>
      <c r="G1982">
        <v>30970</v>
      </c>
      <c r="H1982">
        <v>1.04</v>
      </c>
      <c r="I1982">
        <v>32209</v>
      </c>
      <c r="J1982">
        <v>0</v>
      </c>
      <c r="K1982">
        <v>32209</v>
      </c>
      <c r="L1982">
        <v>0</v>
      </c>
      <c r="M1982">
        <v>0</v>
      </c>
      <c r="N1982">
        <v>0</v>
      </c>
      <c r="O1982" t="s">
        <v>3303</v>
      </c>
      <c r="P1982">
        <v>32209</v>
      </c>
    </row>
    <row r="1983" spans="1:16" x14ac:dyDescent="0.35">
      <c r="A1983" t="s">
        <v>5285</v>
      </c>
      <c r="B1983" t="s">
        <v>3303</v>
      </c>
      <c r="C1983" t="s">
        <v>3304</v>
      </c>
      <c r="D1983">
        <v>14483</v>
      </c>
      <c r="E1983">
        <v>0</v>
      </c>
      <c r="F1983">
        <v>0</v>
      </c>
      <c r="G1983">
        <v>14483</v>
      </c>
      <c r="H1983">
        <v>1.04</v>
      </c>
      <c r="I1983">
        <v>15062</v>
      </c>
      <c r="J1983">
        <v>0</v>
      </c>
      <c r="K1983">
        <v>15062</v>
      </c>
      <c r="L1983">
        <v>0</v>
      </c>
      <c r="M1983">
        <v>0</v>
      </c>
      <c r="N1983">
        <v>0</v>
      </c>
      <c r="O1983" t="s">
        <v>3303</v>
      </c>
      <c r="P1983">
        <v>15062</v>
      </c>
    </row>
    <row r="1984" spans="1:16" x14ac:dyDescent="0.35">
      <c r="A1984" t="s">
        <v>5286</v>
      </c>
      <c r="B1984" t="s">
        <v>3303</v>
      </c>
      <c r="C1984" t="s">
        <v>3304</v>
      </c>
      <c r="D1984">
        <v>25602</v>
      </c>
      <c r="E1984">
        <v>0</v>
      </c>
      <c r="F1984">
        <v>0</v>
      </c>
      <c r="G1984">
        <v>25602</v>
      </c>
      <c r="H1984">
        <v>1.04</v>
      </c>
      <c r="I1984">
        <v>26626</v>
      </c>
      <c r="J1984">
        <v>0</v>
      </c>
      <c r="K1984">
        <v>26626</v>
      </c>
      <c r="L1984">
        <v>0</v>
      </c>
      <c r="M1984">
        <v>0</v>
      </c>
      <c r="N1984">
        <v>0</v>
      </c>
      <c r="O1984" t="s">
        <v>3303</v>
      </c>
      <c r="P1984">
        <v>26626</v>
      </c>
    </row>
    <row r="1985" spans="1:16" x14ac:dyDescent="0.35">
      <c r="A1985" t="s">
        <v>5287</v>
      </c>
      <c r="B1985" t="s">
        <v>3303</v>
      </c>
      <c r="C1985" t="s">
        <v>3304</v>
      </c>
      <c r="D1985">
        <v>191592</v>
      </c>
      <c r="E1985">
        <v>0</v>
      </c>
      <c r="F1985">
        <v>0</v>
      </c>
      <c r="G1985">
        <v>191592</v>
      </c>
      <c r="H1985">
        <v>1.04</v>
      </c>
      <c r="I1985">
        <v>199256</v>
      </c>
      <c r="J1985">
        <v>0</v>
      </c>
      <c r="K1985">
        <v>199256</v>
      </c>
      <c r="L1985">
        <v>0</v>
      </c>
      <c r="M1985">
        <v>0</v>
      </c>
      <c r="N1985">
        <v>0</v>
      </c>
      <c r="O1985" t="s">
        <v>3303</v>
      </c>
      <c r="P1985">
        <v>199256</v>
      </c>
    </row>
    <row r="1986" spans="1:16" x14ac:dyDescent="0.35">
      <c r="A1986" t="s">
        <v>5288</v>
      </c>
      <c r="B1986" t="s">
        <v>3303</v>
      </c>
      <c r="C1986" t="s">
        <v>3304</v>
      </c>
      <c r="D1986">
        <v>37908</v>
      </c>
      <c r="E1986">
        <v>0</v>
      </c>
      <c r="F1986">
        <v>0</v>
      </c>
      <c r="G1986">
        <v>37908</v>
      </c>
      <c r="H1986">
        <v>1.04</v>
      </c>
      <c r="I1986">
        <v>39424</v>
      </c>
      <c r="J1986">
        <v>0</v>
      </c>
      <c r="K1986">
        <v>39424</v>
      </c>
      <c r="L1986">
        <v>0</v>
      </c>
      <c r="M1986">
        <v>0</v>
      </c>
      <c r="N1986">
        <v>0</v>
      </c>
      <c r="O1986" t="s">
        <v>3303</v>
      </c>
      <c r="P1986">
        <v>39424</v>
      </c>
    </row>
    <row r="1987" spans="1:16" x14ac:dyDescent="0.35">
      <c r="A1987" t="s">
        <v>5289</v>
      </c>
      <c r="B1987" t="s">
        <v>3303</v>
      </c>
      <c r="C1987" t="s">
        <v>3304</v>
      </c>
      <c r="D1987">
        <v>34040</v>
      </c>
      <c r="E1987">
        <v>0</v>
      </c>
      <c r="F1987">
        <v>0</v>
      </c>
      <c r="G1987">
        <v>34040</v>
      </c>
      <c r="H1987">
        <v>1.04</v>
      </c>
      <c r="I1987">
        <v>35402</v>
      </c>
      <c r="J1987">
        <v>0</v>
      </c>
      <c r="K1987">
        <v>35402</v>
      </c>
      <c r="L1987">
        <v>0</v>
      </c>
      <c r="M1987">
        <v>0</v>
      </c>
      <c r="N1987">
        <v>0</v>
      </c>
      <c r="O1987" t="s">
        <v>3303</v>
      </c>
      <c r="P1987">
        <v>35402</v>
      </c>
    </row>
    <row r="1988" spans="1:16" x14ac:dyDescent="0.35">
      <c r="A1988" t="s">
        <v>5290</v>
      </c>
      <c r="B1988" t="s">
        <v>3303</v>
      </c>
      <c r="C1988" t="s">
        <v>3304</v>
      </c>
      <c r="D1988">
        <v>34689</v>
      </c>
      <c r="E1988">
        <v>0</v>
      </c>
      <c r="F1988">
        <v>0</v>
      </c>
      <c r="G1988">
        <v>34689</v>
      </c>
      <c r="H1988">
        <v>1.04</v>
      </c>
      <c r="I1988">
        <v>36077</v>
      </c>
      <c r="J1988">
        <v>0</v>
      </c>
      <c r="K1988">
        <v>36077</v>
      </c>
      <c r="L1988">
        <v>0</v>
      </c>
      <c r="M1988">
        <v>0</v>
      </c>
      <c r="N1988">
        <v>0</v>
      </c>
      <c r="O1988" t="s">
        <v>3303</v>
      </c>
      <c r="P1988">
        <v>36077</v>
      </c>
    </row>
    <row r="1989" spans="1:16" x14ac:dyDescent="0.35">
      <c r="A1989" t="s">
        <v>5291</v>
      </c>
      <c r="B1989" t="s">
        <v>3303</v>
      </c>
      <c r="C1989" t="s">
        <v>3304</v>
      </c>
      <c r="D1989">
        <v>13634</v>
      </c>
      <c r="E1989">
        <v>0</v>
      </c>
      <c r="F1989">
        <v>0</v>
      </c>
      <c r="G1989">
        <v>13634</v>
      </c>
      <c r="H1989">
        <v>1.04</v>
      </c>
      <c r="I1989">
        <v>14179</v>
      </c>
      <c r="J1989">
        <v>0</v>
      </c>
      <c r="K1989">
        <v>14179</v>
      </c>
      <c r="L1989">
        <v>0</v>
      </c>
      <c r="M1989">
        <v>0</v>
      </c>
      <c r="N1989">
        <v>0</v>
      </c>
      <c r="O1989" t="s">
        <v>3303</v>
      </c>
      <c r="P1989">
        <v>14179</v>
      </c>
    </row>
    <row r="1990" spans="1:16" x14ac:dyDescent="0.35">
      <c r="A1990" t="s">
        <v>5292</v>
      </c>
      <c r="B1990" t="s">
        <v>3303</v>
      </c>
      <c r="C1990" t="s">
        <v>3304</v>
      </c>
      <c r="D1990">
        <v>19110</v>
      </c>
      <c r="E1990">
        <v>0</v>
      </c>
      <c r="F1990">
        <v>0</v>
      </c>
      <c r="G1990">
        <v>19110</v>
      </c>
      <c r="H1990">
        <v>1.04</v>
      </c>
      <c r="I1990">
        <v>19874</v>
      </c>
      <c r="J1990">
        <v>0</v>
      </c>
      <c r="K1990">
        <v>19874</v>
      </c>
      <c r="L1990">
        <v>0</v>
      </c>
      <c r="M1990">
        <v>0</v>
      </c>
      <c r="N1990">
        <v>0</v>
      </c>
      <c r="O1990" t="s">
        <v>3303</v>
      </c>
      <c r="P1990">
        <v>19874</v>
      </c>
    </row>
    <row r="1991" spans="1:16" x14ac:dyDescent="0.35">
      <c r="A1991" t="s">
        <v>5293</v>
      </c>
      <c r="B1991" t="s">
        <v>3303</v>
      </c>
      <c r="C1991" t="s">
        <v>3304</v>
      </c>
      <c r="D1991">
        <v>12119</v>
      </c>
      <c r="E1991">
        <v>0</v>
      </c>
      <c r="F1991">
        <v>0</v>
      </c>
      <c r="G1991">
        <v>12119</v>
      </c>
      <c r="H1991">
        <v>1.04</v>
      </c>
      <c r="I1991">
        <v>12604</v>
      </c>
      <c r="J1991">
        <v>0</v>
      </c>
      <c r="K1991">
        <v>12604</v>
      </c>
      <c r="L1991">
        <v>0</v>
      </c>
      <c r="M1991">
        <v>0</v>
      </c>
      <c r="N1991">
        <v>0</v>
      </c>
      <c r="O1991" t="s">
        <v>3303</v>
      </c>
      <c r="P1991">
        <v>12604</v>
      </c>
    </row>
    <row r="1992" spans="1:16" x14ac:dyDescent="0.35">
      <c r="A1992" t="s">
        <v>5294</v>
      </c>
      <c r="B1992" t="s">
        <v>3303</v>
      </c>
      <c r="C1992" t="s">
        <v>3304</v>
      </c>
      <c r="D1992">
        <v>38084</v>
      </c>
      <c r="E1992">
        <v>0</v>
      </c>
      <c r="F1992">
        <v>0</v>
      </c>
      <c r="G1992">
        <v>38084</v>
      </c>
      <c r="H1992">
        <v>1.04</v>
      </c>
      <c r="I1992">
        <v>39607</v>
      </c>
      <c r="J1992">
        <v>0</v>
      </c>
      <c r="K1992">
        <v>39607</v>
      </c>
      <c r="L1992">
        <v>0</v>
      </c>
      <c r="M1992">
        <v>0</v>
      </c>
      <c r="N1992">
        <v>0</v>
      </c>
      <c r="O1992" t="s">
        <v>3303</v>
      </c>
      <c r="P1992">
        <v>39607</v>
      </c>
    </row>
    <row r="1993" spans="1:16" x14ac:dyDescent="0.35">
      <c r="A1993" t="s">
        <v>5295</v>
      </c>
      <c r="B1993" t="s">
        <v>3303</v>
      </c>
      <c r="C1993" t="s">
        <v>3304</v>
      </c>
      <c r="D1993">
        <v>50467</v>
      </c>
      <c r="E1993">
        <v>0</v>
      </c>
      <c r="F1993">
        <v>0</v>
      </c>
      <c r="G1993">
        <v>50467</v>
      </c>
      <c r="H1993">
        <v>1.04</v>
      </c>
      <c r="I1993">
        <v>52486</v>
      </c>
      <c r="J1993">
        <v>0</v>
      </c>
      <c r="K1993">
        <v>52486</v>
      </c>
      <c r="L1993">
        <v>0</v>
      </c>
      <c r="M1993">
        <v>0</v>
      </c>
      <c r="N1993">
        <v>0</v>
      </c>
      <c r="O1993" t="s">
        <v>3303</v>
      </c>
      <c r="P1993">
        <v>52486</v>
      </c>
    </row>
    <row r="1994" spans="1:16" x14ac:dyDescent="0.35">
      <c r="A1994" t="s">
        <v>5296</v>
      </c>
      <c r="B1994" t="s">
        <v>3303</v>
      </c>
      <c r="C1994" t="s">
        <v>3304</v>
      </c>
      <c r="D1994">
        <v>3733416</v>
      </c>
      <c r="E1994">
        <v>0</v>
      </c>
      <c r="F1994">
        <v>0</v>
      </c>
      <c r="G1994">
        <v>3733416</v>
      </c>
      <c r="H1994">
        <v>1.04</v>
      </c>
      <c r="I1994">
        <v>3882753</v>
      </c>
      <c r="J1994">
        <v>0</v>
      </c>
      <c r="K1994">
        <v>3882753</v>
      </c>
      <c r="L1994">
        <v>0</v>
      </c>
      <c r="M1994">
        <v>0</v>
      </c>
      <c r="N1994">
        <v>0</v>
      </c>
      <c r="O1994" t="s">
        <v>3303</v>
      </c>
      <c r="P1994">
        <v>3882753</v>
      </c>
    </row>
    <row r="1995" spans="1:16" x14ac:dyDescent="0.35">
      <c r="A1995" t="s">
        <v>5297</v>
      </c>
      <c r="B1995" t="s">
        <v>3303</v>
      </c>
      <c r="C1995" t="s">
        <v>3304</v>
      </c>
      <c r="D1995">
        <v>4630200</v>
      </c>
      <c r="E1995">
        <v>0</v>
      </c>
      <c r="F1995">
        <v>0</v>
      </c>
      <c r="G1995">
        <v>4630200</v>
      </c>
      <c r="H1995">
        <v>1.04</v>
      </c>
      <c r="I1995">
        <v>4815408</v>
      </c>
      <c r="J1995">
        <v>0</v>
      </c>
      <c r="K1995">
        <v>4815408</v>
      </c>
      <c r="L1995">
        <v>132081</v>
      </c>
      <c r="M1995">
        <v>0</v>
      </c>
      <c r="N1995">
        <v>0</v>
      </c>
      <c r="O1995" t="s">
        <v>3303</v>
      </c>
      <c r="P1995">
        <v>4947489</v>
      </c>
    </row>
    <row r="1996" spans="1:16" x14ac:dyDescent="0.35">
      <c r="A1996" t="s">
        <v>5298</v>
      </c>
      <c r="B1996" t="s">
        <v>3303</v>
      </c>
      <c r="C1996" t="s">
        <v>3304</v>
      </c>
      <c r="D1996">
        <v>54219</v>
      </c>
      <c r="E1996">
        <v>0</v>
      </c>
      <c r="F1996">
        <v>0</v>
      </c>
      <c r="G1996">
        <v>54219</v>
      </c>
      <c r="H1996">
        <v>1.04</v>
      </c>
      <c r="I1996">
        <v>56388</v>
      </c>
      <c r="J1996">
        <v>0</v>
      </c>
      <c r="K1996">
        <v>56388</v>
      </c>
      <c r="L1996">
        <v>0</v>
      </c>
      <c r="M1996">
        <v>0</v>
      </c>
      <c r="N1996">
        <v>0</v>
      </c>
      <c r="O1996" t="s">
        <v>3303</v>
      </c>
      <c r="P1996">
        <v>56388</v>
      </c>
    </row>
    <row r="1997" spans="1:16" x14ac:dyDescent="0.35">
      <c r="A1997" t="s">
        <v>5299</v>
      </c>
      <c r="B1997" t="s">
        <v>3303</v>
      </c>
      <c r="C1997" t="s">
        <v>3304</v>
      </c>
      <c r="D1997">
        <v>290786</v>
      </c>
      <c r="E1997">
        <v>0</v>
      </c>
      <c r="F1997">
        <v>0</v>
      </c>
      <c r="G1997">
        <v>290786</v>
      </c>
      <c r="H1997">
        <v>1.04</v>
      </c>
      <c r="I1997">
        <v>302417</v>
      </c>
      <c r="J1997">
        <v>0</v>
      </c>
      <c r="K1997">
        <v>302417</v>
      </c>
      <c r="L1997">
        <v>7122</v>
      </c>
      <c r="M1997">
        <v>0</v>
      </c>
      <c r="N1997">
        <v>0</v>
      </c>
      <c r="O1997" t="s">
        <v>3303</v>
      </c>
      <c r="P1997">
        <v>309539</v>
      </c>
    </row>
    <row r="1998" spans="1:16" x14ac:dyDescent="0.35">
      <c r="A1998" t="s">
        <v>5300</v>
      </c>
      <c r="B1998" t="s">
        <v>2029</v>
      </c>
      <c r="C1998" t="s">
        <v>3376</v>
      </c>
      <c r="D1998">
        <v>428924</v>
      </c>
      <c r="E1998">
        <v>0</v>
      </c>
      <c r="F1998">
        <v>0</v>
      </c>
      <c r="G1998">
        <v>428924</v>
      </c>
      <c r="H1998">
        <v>1.04</v>
      </c>
      <c r="I1998">
        <v>446081</v>
      </c>
      <c r="J1998">
        <v>0</v>
      </c>
      <c r="K1998">
        <v>363635</v>
      </c>
      <c r="L1998">
        <v>11610</v>
      </c>
      <c r="M1998">
        <v>0</v>
      </c>
      <c r="N1998">
        <v>0</v>
      </c>
      <c r="O1998" t="s">
        <v>3303</v>
      </c>
      <c r="P1998">
        <v>373114</v>
      </c>
    </row>
    <row r="1999" spans="1:16" x14ac:dyDescent="0.35">
      <c r="A1999" t="s">
        <v>5301</v>
      </c>
      <c r="B1999" t="s">
        <v>3303</v>
      </c>
      <c r="C1999" t="s">
        <v>3304</v>
      </c>
      <c r="D1999">
        <v>25502</v>
      </c>
      <c r="E1999">
        <v>0</v>
      </c>
      <c r="F1999">
        <v>0</v>
      </c>
      <c r="G1999">
        <v>25502</v>
      </c>
      <c r="H1999">
        <v>1.04</v>
      </c>
      <c r="I1999">
        <v>26522</v>
      </c>
      <c r="J1999">
        <v>0</v>
      </c>
      <c r="K1999">
        <v>26522</v>
      </c>
      <c r="L1999">
        <v>3488</v>
      </c>
      <c r="M1999">
        <v>0</v>
      </c>
      <c r="N1999">
        <v>0</v>
      </c>
      <c r="O1999" t="s">
        <v>3303</v>
      </c>
      <c r="P1999">
        <v>30010</v>
      </c>
    </row>
    <row r="2000" spans="1:16" x14ac:dyDescent="0.35">
      <c r="A2000" t="s">
        <v>5302</v>
      </c>
      <c r="B2000" t="s">
        <v>3303</v>
      </c>
      <c r="C2000" t="s">
        <v>3304</v>
      </c>
      <c r="D2000">
        <v>23056</v>
      </c>
      <c r="E2000">
        <v>0</v>
      </c>
      <c r="F2000">
        <v>0</v>
      </c>
      <c r="G2000">
        <v>23056</v>
      </c>
      <c r="H2000">
        <v>1.04</v>
      </c>
      <c r="I2000">
        <v>23978</v>
      </c>
      <c r="J2000">
        <v>0</v>
      </c>
      <c r="K2000">
        <v>23978</v>
      </c>
      <c r="L2000">
        <v>0</v>
      </c>
      <c r="M2000">
        <v>0</v>
      </c>
      <c r="N2000">
        <v>0</v>
      </c>
      <c r="O2000" t="s">
        <v>3303</v>
      </c>
      <c r="P2000">
        <v>23978</v>
      </c>
    </row>
    <row r="2001" spans="1:16" x14ac:dyDescent="0.35">
      <c r="A2001" t="s">
        <v>5303</v>
      </c>
      <c r="B2001" t="s">
        <v>3303</v>
      </c>
      <c r="C2001" t="s">
        <v>3304</v>
      </c>
      <c r="D2001">
        <v>3425440</v>
      </c>
      <c r="E2001">
        <v>0</v>
      </c>
      <c r="F2001">
        <v>0</v>
      </c>
      <c r="G2001">
        <v>3425440</v>
      </c>
      <c r="H2001">
        <v>1.04</v>
      </c>
      <c r="I2001">
        <v>3562458</v>
      </c>
      <c r="J2001">
        <v>0</v>
      </c>
      <c r="K2001">
        <v>3562458</v>
      </c>
      <c r="L2001">
        <v>0</v>
      </c>
      <c r="M2001">
        <v>0</v>
      </c>
      <c r="N2001">
        <v>0</v>
      </c>
      <c r="O2001" t="s">
        <v>3303</v>
      </c>
      <c r="P2001">
        <v>3562458</v>
      </c>
    </row>
    <row r="2002" spans="1:16" x14ac:dyDescent="0.35">
      <c r="A2002" t="s">
        <v>5304</v>
      </c>
      <c r="B2002" t="s">
        <v>3303</v>
      </c>
      <c r="C2002" t="s">
        <v>3304</v>
      </c>
      <c r="D2002">
        <v>1897884</v>
      </c>
      <c r="E2002">
        <v>0</v>
      </c>
      <c r="F2002">
        <v>0</v>
      </c>
      <c r="G2002">
        <v>1897884</v>
      </c>
      <c r="H2002">
        <v>1.04</v>
      </c>
      <c r="I2002">
        <v>1973799</v>
      </c>
      <c r="J2002">
        <v>0</v>
      </c>
      <c r="K2002">
        <v>1973799</v>
      </c>
      <c r="L2002">
        <v>0</v>
      </c>
      <c r="M2002">
        <v>0</v>
      </c>
      <c r="N2002">
        <v>0</v>
      </c>
      <c r="O2002" t="s">
        <v>3303</v>
      </c>
      <c r="P2002">
        <v>1973799</v>
      </c>
    </row>
    <row r="2003" spans="1:16" x14ac:dyDescent="0.35">
      <c r="A2003" t="s">
        <v>5305</v>
      </c>
      <c r="B2003" t="s">
        <v>904</v>
      </c>
      <c r="C2003" t="s">
        <v>3376</v>
      </c>
      <c r="D2003" t="s">
        <v>3303</v>
      </c>
      <c r="E2003" t="s">
        <v>3303</v>
      </c>
      <c r="F2003" t="s">
        <v>3303</v>
      </c>
      <c r="G2003" t="s">
        <v>3303</v>
      </c>
      <c r="H2003">
        <v>1.04</v>
      </c>
      <c r="I2003" t="s">
        <v>3303</v>
      </c>
      <c r="J2003" t="s">
        <v>3303</v>
      </c>
      <c r="K2003">
        <v>0</v>
      </c>
      <c r="L2003" t="s">
        <v>3303</v>
      </c>
      <c r="M2003" t="s">
        <v>3303</v>
      </c>
      <c r="N2003" t="s">
        <v>3303</v>
      </c>
      <c r="O2003" t="s">
        <v>3303</v>
      </c>
      <c r="P2003">
        <v>0</v>
      </c>
    </row>
    <row r="2004" spans="1:16" x14ac:dyDescent="0.35">
      <c r="A2004" t="s">
        <v>5306</v>
      </c>
      <c r="B2004" t="s">
        <v>3303</v>
      </c>
      <c r="C2004" t="s">
        <v>3304</v>
      </c>
      <c r="D2004">
        <v>2542609</v>
      </c>
      <c r="E2004">
        <v>0</v>
      </c>
      <c r="F2004">
        <v>0</v>
      </c>
      <c r="G2004">
        <v>2542609</v>
      </c>
      <c r="H2004">
        <v>1.04</v>
      </c>
      <c r="I2004">
        <v>2644313</v>
      </c>
      <c r="J2004">
        <v>0</v>
      </c>
      <c r="K2004">
        <v>2644313</v>
      </c>
      <c r="L2004">
        <v>0</v>
      </c>
      <c r="M2004">
        <v>0</v>
      </c>
      <c r="N2004">
        <v>0</v>
      </c>
      <c r="O2004" t="s">
        <v>3303</v>
      </c>
      <c r="P2004">
        <v>2644313</v>
      </c>
    </row>
    <row r="2005" spans="1:16" x14ac:dyDescent="0.35">
      <c r="A2005" t="s">
        <v>5307</v>
      </c>
      <c r="B2005" t="s">
        <v>2029</v>
      </c>
      <c r="C2005" t="s">
        <v>3376</v>
      </c>
      <c r="D2005">
        <v>119936</v>
      </c>
      <c r="E2005">
        <v>0</v>
      </c>
      <c r="F2005">
        <v>0</v>
      </c>
      <c r="G2005">
        <v>119936</v>
      </c>
      <c r="H2005">
        <v>1.04</v>
      </c>
      <c r="I2005">
        <v>124734</v>
      </c>
      <c r="J2005">
        <v>0</v>
      </c>
      <c r="K2005">
        <v>118551</v>
      </c>
      <c r="L2005">
        <v>0</v>
      </c>
      <c r="M2005">
        <v>0</v>
      </c>
      <c r="N2005">
        <v>0</v>
      </c>
      <c r="O2005" t="s">
        <v>3303</v>
      </c>
      <c r="P2005">
        <v>118551</v>
      </c>
    </row>
    <row r="2006" spans="1:16" x14ac:dyDescent="0.35">
      <c r="A2006" t="s">
        <v>5308</v>
      </c>
      <c r="B2006" t="s">
        <v>3303</v>
      </c>
      <c r="C2006" t="s">
        <v>3304</v>
      </c>
      <c r="D2006">
        <v>548291</v>
      </c>
      <c r="E2006">
        <v>0</v>
      </c>
      <c r="F2006">
        <v>0</v>
      </c>
      <c r="G2006">
        <v>548291</v>
      </c>
      <c r="H2006">
        <v>1.04</v>
      </c>
      <c r="I2006">
        <v>570223</v>
      </c>
      <c r="J2006">
        <v>0</v>
      </c>
      <c r="K2006">
        <v>570223</v>
      </c>
      <c r="L2006">
        <v>0</v>
      </c>
      <c r="M2006">
        <v>0</v>
      </c>
      <c r="N2006">
        <v>0</v>
      </c>
      <c r="O2006" t="s">
        <v>3303</v>
      </c>
      <c r="P2006">
        <v>570223</v>
      </c>
    </row>
    <row r="2007" spans="1:16" x14ac:dyDescent="0.35">
      <c r="A2007" t="s">
        <v>5309</v>
      </c>
      <c r="B2007" t="s">
        <v>3303</v>
      </c>
      <c r="C2007" t="s">
        <v>3304</v>
      </c>
      <c r="D2007">
        <v>0</v>
      </c>
      <c r="E2007">
        <v>0</v>
      </c>
      <c r="F2007">
        <v>0</v>
      </c>
      <c r="G2007">
        <v>0</v>
      </c>
      <c r="H2007">
        <v>1.04</v>
      </c>
      <c r="I2007">
        <v>0</v>
      </c>
      <c r="J2007">
        <v>0</v>
      </c>
      <c r="K2007">
        <v>0</v>
      </c>
      <c r="L2007">
        <v>0</v>
      </c>
      <c r="M2007">
        <v>0</v>
      </c>
      <c r="N2007">
        <v>0</v>
      </c>
      <c r="O2007" t="s">
        <v>3303</v>
      </c>
      <c r="P2007">
        <v>0</v>
      </c>
    </row>
    <row r="2008" spans="1:16" x14ac:dyDescent="0.35">
      <c r="A2008" t="s">
        <v>5310</v>
      </c>
      <c r="B2008" t="s">
        <v>3303</v>
      </c>
      <c r="C2008" t="s">
        <v>3304</v>
      </c>
      <c r="D2008">
        <v>23640386</v>
      </c>
      <c r="E2008">
        <v>0</v>
      </c>
      <c r="F2008">
        <v>0</v>
      </c>
      <c r="G2008">
        <v>23640386</v>
      </c>
      <c r="H2008">
        <v>1.04</v>
      </c>
      <c r="I2008">
        <v>24586001</v>
      </c>
      <c r="J2008">
        <v>0</v>
      </c>
      <c r="K2008">
        <v>24586001</v>
      </c>
      <c r="L2008">
        <v>3284754</v>
      </c>
      <c r="M2008">
        <v>876918</v>
      </c>
      <c r="N2008">
        <v>3015897</v>
      </c>
      <c r="O2008" t="s">
        <v>3303</v>
      </c>
      <c r="P2008">
        <v>31763570</v>
      </c>
    </row>
    <row r="2009" spans="1:16" x14ac:dyDescent="0.35">
      <c r="A2009" t="s">
        <v>5311</v>
      </c>
      <c r="B2009" t="s">
        <v>3303</v>
      </c>
      <c r="C2009" t="s">
        <v>3304</v>
      </c>
      <c r="D2009">
        <v>74430</v>
      </c>
      <c r="E2009">
        <v>0</v>
      </c>
      <c r="F2009">
        <v>0</v>
      </c>
      <c r="G2009">
        <v>74430</v>
      </c>
      <c r="H2009">
        <v>1.04</v>
      </c>
      <c r="I2009">
        <v>77407</v>
      </c>
      <c r="J2009">
        <v>0</v>
      </c>
      <c r="K2009">
        <v>77407</v>
      </c>
      <c r="L2009">
        <v>0</v>
      </c>
      <c r="M2009">
        <v>0</v>
      </c>
      <c r="N2009">
        <v>0</v>
      </c>
      <c r="O2009" t="s">
        <v>3303</v>
      </c>
      <c r="P2009">
        <v>77407</v>
      </c>
    </row>
    <row r="2010" spans="1:16" x14ac:dyDescent="0.35">
      <c r="A2010" t="s">
        <v>5312</v>
      </c>
      <c r="B2010" t="s">
        <v>3303</v>
      </c>
      <c r="C2010" t="s">
        <v>3304</v>
      </c>
      <c r="D2010">
        <v>32391</v>
      </c>
      <c r="E2010">
        <v>0</v>
      </c>
      <c r="F2010">
        <v>0</v>
      </c>
      <c r="G2010">
        <v>32391</v>
      </c>
      <c r="H2010">
        <v>1.04</v>
      </c>
      <c r="I2010">
        <v>33687</v>
      </c>
      <c r="J2010">
        <v>0</v>
      </c>
      <c r="K2010">
        <v>33687</v>
      </c>
      <c r="L2010">
        <v>0</v>
      </c>
      <c r="M2010">
        <v>0</v>
      </c>
      <c r="N2010">
        <v>0</v>
      </c>
      <c r="O2010" t="s">
        <v>3303</v>
      </c>
      <c r="P2010">
        <v>33687</v>
      </c>
    </row>
    <row r="2011" spans="1:16" x14ac:dyDescent="0.35">
      <c r="A2011" t="s">
        <v>5313</v>
      </c>
      <c r="B2011" t="s">
        <v>3303</v>
      </c>
      <c r="C2011" t="s">
        <v>3304</v>
      </c>
      <c r="D2011">
        <v>35224</v>
      </c>
      <c r="E2011">
        <v>0</v>
      </c>
      <c r="F2011">
        <v>0</v>
      </c>
      <c r="G2011">
        <v>35224</v>
      </c>
      <c r="H2011">
        <v>1.04</v>
      </c>
      <c r="I2011">
        <v>36633</v>
      </c>
      <c r="J2011">
        <v>0</v>
      </c>
      <c r="K2011">
        <v>36633</v>
      </c>
      <c r="L2011">
        <v>0</v>
      </c>
      <c r="M2011">
        <v>0</v>
      </c>
      <c r="N2011">
        <v>0</v>
      </c>
      <c r="O2011" t="s">
        <v>3303</v>
      </c>
      <c r="P2011">
        <v>36633</v>
      </c>
    </row>
    <row r="2012" spans="1:16" x14ac:dyDescent="0.35">
      <c r="A2012" t="s">
        <v>5314</v>
      </c>
      <c r="B2012" t="s">
        <v>3303</v>
      </c>
      <c r="C2012" t="s">
        <v>3304</v>
      </c>
      <c r="D2012">
        <v>474334</v>
      </c>
      <c r="E2012">
        <v>0</v>
      </c>
      <c r="F2012">
        <v>0</v>
      </c>
      <c r="G2012">
        <v>474334</v>
      </c>
      <c r="H2012">
        <v>1.04</v>
      </c>
      <c r="I2012">
        <v>493307</v>
      </c>
      <c r="J2012">
        <v>0</v>
      </c>
      <c r="K2012">
        <v>493307</v>
      </c>
      <c r="L2012">
        <v>0</v>
      </c>
      <c r="M2012">
        <v>0</v>
      </c>
      <c r="N2012">
        <v>0</v>
      </c>
      <c r="O2012" t="s">
        <v>3303</v>
      </c>
      <c r="P2012">
        <v>493307</v>
      </c>
    </row>
    <row r="2013" spans="1:16" x14ac:dyDescent="0.35">
      <c r="A2013" t="s">
        <v>5315</v>
      </c>
      <c r="B2013" t="s">
        <v>3303</v>
      </c>
      <c r="C2013" t="s">
        <v>3304</v>
      </c>
      <c r="D2013">
        <v>246769</v>
      </c>
      <c r="E2013">
        <v>0</v>
      </c>
      <c r="F2013">
        <v>0</v>
      </c>
      <c r="G2013">
        <v>246769</v>
      </c>
      <c r="H2013">
        <v>1.04</v>
      </c>
      <c r="I2013">
        <v>256640</v>
      </c>
      <c r="J2013">
        <v>0</v>
      </c>
      <c r="K2013">
        <v>256640</v>
      </c>
      <c r="L2013">
        <v>0</v>
      </c>
      <c r="M2013">
        <v>0</v>
      </c>
      <c r="N2013">
        <v>0</v>
      </c>
      <c r="O2013" t="s">
        <v>3303</v>
      </c>
      <c r="P2013">
        <v>256640</v>
      </c>
    </row>
    <row r="2014" spans="1:16" x14ac:dyDescent="0.35">
      <c r="A2014" t="s">
        <v>5316</v>
      </c>
      <c r="B2014" t="s">
        <v>3303</v>
      </c>
      <c r="C2014" t="s">
        <v>3304</v>
      </c>
      <c r="D2014">
        <v>28748</v>
      </c>
      <c r="E2014">
        <v>0</v>
      </c>
      <c r="F2014">
        <v>0</v>
      </c>
      <c r="G2014">
        <v>28748</v>
      </c>
      <c r="H2014">
        <v>1.04</v>
      </c>
      <c r="I2014">
        <v>29898</v>
      </c>
      <c r="J2014">
        <v>0</v>
      </c>
      <c r="K2014">
        <v>29898</v>
      </c>
      <c r="L2014">
        <v>0</v>
      </c>
      <c r="M2014">
        <v>0</v>
      </c>
      <c r="N2014">
        <v>0</v>
      </c>
      <c r="O2014" t="s">
        <v>3303</v>
      </c>
      <c r="P2014">
        <v>29898</v>
      </c>
    </row>
    <row r="2015" spans="1:16" x14ac:dyDescent="0.35">
      <c r="A2015" t="s">
        <v>5317</v>
      </c>
      <c r="B2015" t="s">
        <v>3303</v>
      </c>
      <c r="C2015" t="s">
        <v>3304</v>
      </c>
      <c r="D2015">
        <v>750905</v>
      </c>
      <c r="E2015">
        <v>0</v>
      </c>
      <c r="F2015">
        <v>0</v>
      </c>
      <c r="G2015">
        <v>750905</v>
      </c>
      <c r="H2015">
        <v>1.04</v>
      </c>
      <c r="I2015">
        <v>780941</v>
      </c>
      <c r="J2015">
        <v>0</v>
      </c>
      <c r="K2015">
        <v>780941</v>
      </c>
      <c r="L2015">
        <v>0</v>
      </c>
      <c r="M2015">
        <v>0</v>
      </c>
      <c r="N2015">
        <v>0</v>
      </c>
      <c r="O2015" t="s">
        <v>3303</v>
      </c>
      <c r="P2015">
        <v>780941</v>
      </c>
    </row>
    <row r="2016" spans="1:16" x14ac:dyDescent="0.35">
      <c r="A2016" t="s">
        <v>5318</v>
      </c>
      <c r="B2016" t="s">
        <v>3303</v>
      </c>
      <c r="C2016" t="s">
        <v>3304</v>
      </c>
      <c r="D2016">
        <v>38541</v>
      </c>
      <c r="E2016">
        <v>0</v>
      </c>
      <c r="F2016">
        <v>0</v>
      </c>
      <c r="G2016">
        <v>38541</v>
      </c>
      <c r="H2016">
        <v>1.04</v>
      </c>
      <c r="I2016">
        <v>40083</v>
      </c>
      <c r="J2016">
        <v>0</v>
      </c>
      <c r="K2016">
        <v>40083</v>
      </c>
      <c r="L2016">
        <v>0</v>
      </c>
      <c r="M2016">
        <v>0</v>
      </c>
      <c r="N2016">
        <v>0</v>
      </c>
      <c r="O2016" t="s">
        <v>3303</v>
      </c>
      <c r="P2016">
        <v>40083</v>
      </c>
    </row>
    <row r="2017" spans="1:16" x14ac:dyDescent="0.35">
      <c r="A2017" t="s">
        <v>5319</v>
      </c>
      <c r="B2017" t="s">
        <v>3303</v>
      </c>
      <c r="C2017" t="s">
        <v>3304</v>
      </c>
      <c r="D2017">
        <v>23371</v>
      </c>
      <c r="E2017">
        <v>0</v>
      </c>
      <c r="F2017">
        <v>0</v>
      </c>
      <c r="G2017">
        <v>23371</v>
      </c>
      <c r="H2017">
        <v>1.04</v>
      </c>
      <c r="I2017">
        <v>24306</v>
      </c>
      <c r="J2017">
        <v>0</v>
      </c>
      <c r="K2017">
        <v>24306</v>
      </c>
      <c r="L2017">
        <v>0</v>
      </c>
      <c r="M2017">
        <v>0</v>
      </c>
      <c r="N2017">
        <v>0</v>
      </c>
      <c r="O2017" t="s">
        <v>3303</v>
      </c>
      <c r="P2017">
        <v>24306</v>
      </c>
    </row>
    <row r="2018" spans="1:16" x14ac:dyDescent="0.35">
      <c r="A2018" t="s">
        <v>5320</v>
      </c>
      <c r="B2018" t="s">
        <v>3303</v>
      </c>
      <c r="C2018" t="s">
        <v>3304</v>
      </c>
      <c r="D2018">
        <v>696548</v>
      </c>
      <c r="E2018">
        <v>12353</v>
      </c>
      <c r="F2018">
        <v>0</v>
      </c>
      <c r="G2018">
        <v>708901</v>
      </c>
      <c r="H2018">
        <v>1.04</v>
      </c>
      <c r="I2018">
        <v>737257</v>
      </c>
      <c r="J2018">
        <v>0</v>
      </c>
      <c r="K2018">
        <v>737257</v>
      </c>
      <c r="L2018">
        <v>0</v>
      </c>
      <c r="M2018">
        <v>0</v>
      </c>
      <c r="N2018">
        <v>0</v>
      </c>
      <c r="O2018" t="s">
        <v>3303</v>
      </c>
      <c r="P2018">
        <v>737257</v>
      </c>
    </row>
    <row r="2019" spans="1:16" x14ac:dyDescent="0.35">
      <c r="A2019" t="s">
        <v>5321</v>
      </c>
      <c r="B2019" t="s">
        <v>3303</v>
      </c>
      <c r="C2019" t="s">
        <v>3304</v>
      </c>
      <c r="D2019">
        <v>198095</v>
      </c>
      <c r="E2019">
        <v>0</v>
      </c>
      <c r="F2019">
        <v>0</v>
      </c>
      <c r="G2019">
        <v>198095</v>
      </c>
      <c r="H2019">
        <v>1.04</v>
      </c>
      <c r="I2019">
        <v>206019</v>
      </c>
      <c r="J2019">
        <v>0</v>
      </c>
      <c r="K2019">
        <v>206019</v>
      </c>
      <c r="L2019">
        <v>0</v>
      </c>
      <c r="M2019">
        <v>0</v>
      </c>
      <c r="N2019">
        <v>0</v>
      </c>
      <c r="O2019" t="s">
        <v>3303</v>
      </c>
      <c r="P2019">
        <v>206019</v>
      </c>
    </row>
    <row r="2020" spans="1:16" x14ac:dyDescent="0.35">
      <c r="A2020" t="s">
        <v>5322</v>
      </c>
      <c r="B2020" t="s">
        <v>3303</v>
      </c>
      <c r="C2020" t="s">
        <v>3304</v>
      </c>
      <c r="D2020">
        <v>218289</v>
      </c>
      <c r="E2020">
        <v>0</v>
      </c>
      <c r="F2020">
        <v>0</v>
      </c>
      <c r="G2020">
        <v>218289</v>
      </c>
      <c r="H2020">
        <v>1.04</v>
      </c>
      <c r="I2020">
        <v>227021</v>
      </c>
      <c r="J2020">
        <v>0</v>
      </c>
      <c r="K2020">
        <v>227021</v>
      </c>
      <c r="L2020">
        <v>0</v>
      </c>
      <c r="M2020">
        <v>0</v>
      </c>
      <c r="N2020">
        <v>0</v>
      </c>
      <c r="O2020" t="s">
        <v>3303</v>
      </c>
      <c r="P2020">
        <v>227021</v>
      </c>
    </row>
    <row r="2021" spans="1:16" x14ac:dyDescent="0.35">
      <c r="A2021" t="s">
        <v>5323</v>
      </c>
      <c r="B2021" t="s">
        <v>3303</v>
      </c>
      <c r="C2021" t="s">
        <v>3304</v>
      </c>
      <c r="D2021">
        <v>21056</v>
      </c>
      <c r="E2021">
        <v>0</v>
      </c>
      <c r="F2021">
        <v>0</v>
      </c>
      <c r="G2021">
        <v>21056</v>
      </c>
      <c r="H2021">
        <v>1.04</v>
      </c>
      <c r="I2021">
        <v>21898</v>
      </c>
      <c r="J2021">
        <v>0</v>
      </c>
      <c r="K2021">
        <v>21898</v>
      </c>
      <c r="L2021">
        <v>0</v>
      </c>
      <c r="M2021">
        <v>0</v>
      </c>
      <c r="N2021">
        <v>0</v>
      </c>
      <c r="O2021" t="s">
        <v>3303</v>
      </c>
      <c r="P2021">
        <v>21898</v>
      </c>
    </row>
    <row r="2022" spans="1:16" x14ac:dyDescent="0.35">
      <c r="A2022" t="s">
        <v>5324</v>
      </c>
      <c r="B2022" t="s">
        <v>3303</v>
      </c>
      <c r="C2022" t="s">
        <v>3304</v>
      </c>
      <c r="D2022">
        <v>481707</v>
      </c>
      <c r="E2022">
        <v>0</v>
      </c>
      <c r="F2022">
        <v>0</v>
      </c>
      <c r="G2022">
        <v>481707</v>
      </c>
      <c r="H2022">
        <v>1.04</v>
      </c>
      <c r="I2022">
        <v>500975</v>
      </c>
      <c r="J2022">
        <v>0</v>
      </c>
      <c r="K2022">
        <v>500975</v>
      </c>
      <c r="L2022">
        <v>0</v>
      </c>
      <c r="M2022">
        <v>0</v>
      </c>
      <c r="N2022">
        <v>0</v>
      </c>
      <c r="O2022" t="s">
        <v>3303</v>
      </c>
      <c r="P2022">
        <v>500975</v>
      </c>
    </row>
    <row r="2023" spans="1:16" x14ac:dyDescent="0.35">
      <c r="A2023" t="s">
        <v>5325</v>
      </c>
      <c r="B2023" t="s">
        <v>3303</v>
      </c>
      <c r="C2023" t="s">
        <v>3304</v>
      </c>
      <c r="D2023">
        <v>39875</v>
      </c>
      <c r="E2023">
        <v>0</v>
      </c>
      <c r="F2023">
        <v>0</v>
      </c>
      <c r="G2023">
        <v>39875</v>
      </c>
      <c r="H2023">
        <v>1.04</v>
      </c>
      <c r="I2023">
        <v>41470</v>
      </c>
      <c r="J2023">
        <v>0</v>
      </c>
      <c r="K2023">
        <v>41470</v>
      </c>
      <c r="L2023">
        <v>0</v>
      </c>
      <c r="M2023">
        <v>0</v>
      </c>
      <c r="N2023">
        <v>0</v>
      </c>
      <c r="O2023" t="s">
        <v>3303</v>
      </c>
      <c r="P2023">
        <v>41470</v>
      </c>
    </row>
    <row r="2024" spans="1:16" x14ac:dyDescent="0.35">
      <c r="A2024" t="s">
        <v>5326</v>
      </c>
      <c r="B2024" t="s">
        <v>3303</v>
      </c>
      <c r="C2024" t="s">
        <v>3304</v>
      </c>
      <c r="D2024">
        <v>34398089</v>
      </c>
      <c r="E2024">
        <v>0</v>
      </c>
      <c r="F2024">
        <v>0</v>
      </c>
      <c r="G2024">
        <v>34398089</v>
      </c>
      <c r="H2024">
        <v>1.04</v>
      </c>
      <c r="I2024">
        <v>35774013</v>
      </c>
      <c r="J2024">
        <v>0</v>
      </c>
      <c r="K2024">
        <v>35774013</v>
      </c>
      <c r="L2024">
        <v>2313635</v>
      </c>
      <c r="M2024">
        <v>0</v>
      </c>
      <c r="N2024">
        <v>0</v>
      </c>
      <c r="O2024" t="s">
        <v>3303</v>
      </c>
      <c r="P2024">
        <v>38087648</v>
      </c>
    </row>
    <row r="2025" spans="1:16" x14ac:dyDescent="0.35">
      <c r="A2025" t="s">
        <v>5327</v>
      </c>
      <c r="B2025" t="s">
        <v>3303</v>
      </c>
      <c r="C2025" t="s">
        <v>3304</v>
      </c>
      <c r="D2025">
        <v>1695986</v>
      </c>
      <c r="E2025">
        <v>0</v>
      </c>
      <c r="F2025">
        <v>0</v>
      </c>
      <c r="G2025">
        <v>1695986</v>
      </c>
      <c r="H2025">
        <v>1.04</v>
      </c>
      <c r="I2025">
        <v>1763825</v>
      </c>
      <c r="J2025">
        <v>148000</v>
      </c>
      <c r="K2025">
        <v>1911825</v>
      </c>
      <c r="L2025">
        <v>216661</v>
      </c>
      <c r="M2025">
        <v>0</v>
      </c>
      <c r="N2025">
        <v>0</v>
      </c>
      <c r="O2025" t="s">
        <v>3303</v>
      </c>
      <c r="P2025">
        <v>2128486</v>
      </c>
    </row>
    <row r="2026" spans="1:16" x14ac:dyDescent="0.35">
      <c r="A2026" t="s">
        <v>5328</v>
      </c>
      <c r="B2026" t="s">
        <v>3303</v>
      </c>
      <c r="C2026" t="s">
        <v>3304</v>
      </c>
      <c r="D2026">
        <v>10889</v>
      </c>
      <c r="E2026">
        <v>0</v>
      </c>
      <c r="F2026">
        <v>0</v>
      </c>
      <c r="G2026">
        <v>10889</v>
      </c>
      <c r="H2026">
        <v>1.04</v>
      </c>
      <c r="I2026">
        <v>11325</v>
      </c>
      <c r="J2026">
        <v>0</v>
      </c>
      <c r="K2026">
        <v>11325</v>
      </c>
      <c r="L2026">
        <v>2271</v>
      </c>
      <c r="M2026">
        <v>0</v>
      </c>
      <c r="N2026">
        <v>0</v>
      </c>
      <c r="O2026" t="s">
        <v>3303</v>
      </c>
      <c r="P2026">
        <v>13596</v>
      </c>
    </row>
    <row r="2027" spans="1:16" x14ac:dyDescent="0.35">
      <c r="A2027" t="s">
        <v>5329</v>
      </c>
      <c r="B2027" t="s">
        <v>3303</v>
      </c>
      <c r="C2027" t="s">
        <v>3304</v>
      </c>
      <c r="D2027">
        <v>5198832</v>
      </c>
      <c r="E2027">
        <v>0</v>
      </c>
      <c r="F2027">
        <v>0</v>
      </c>
      <c r="G2027">
        <v>5198832</v>
      </c>
      <c r="H2027">
        <v>1.04</v>
      </c>
      <c r="I2027">
        <v>5406785</v>
      </c>
      <c r="J2027">
        <v>0</v>
      </c>
      <c r="K2027">
        <v>5406785</v>
      </c>
      <c r="L2027">
        <v>0</v>
      </c>
      <c r="M2027">
        <v>0</v>
      </c>
      <c r="N2027">
        <v>0</v>
      </c>
      <c r="O2027" t="s">
        <v>3303</v>
      </c>
      <c r="P2027">
        <v>5406785</v>
      </c>
    </row>
    <row r="2028" spans="1:16" x14ac:dyDescent="0.35">
      <c r="A2028" t="s">
        <v>5330</v>
      </c>
      <c r="B2028" t="s">
        <v>3303</v>
      </c>
      <c r="C2028" t="s">
        <v>3304</v>
      </c>
      <c r="D2028">
        <v>25439646</v>
      </c>
      <c r="E2028">
        <v>0</v>
      </c>
      <c r="F2028">
        <v>0</v>
      </c>
      <c r="G2028">
        <v>25439646</v>
      </c>
      <c r="H2028">
        <v>1.04</v>
      </c>
      <c r="I2028">
        <v>26457232</v>
      </c>
      <c r="J2028">
        <v>0</v>
      </c>
      <c r="K2028">
        <v>26457232</v>
      </c>
      <c r="L2028">
        <v>0</v>
      </c>
      <c r="M2028">
        <v>0</v>
      </c>
      <c r="N2028">
        <v>0</v>
      </c>
      <c r="O2028" t="s">
        <v>3303</v>
      </c>
      <c r="P2028">
        <v>26457232</v>
      </c>
    </row>
    <row r="2029" spans="1:16" x14ac:dyDescent="0.35">
      <c r="A2029" t="s">
        <v>5331</v>
      </c>
      <c r="B2029" t="s">
        <v>3303</v>
      </c>
      <c r="C2029" t="s">
        <v>3304</v>
      </c>
      <c r="D2029">
        <v>7365275</v>
      </c>
      <c r="E2029">
        <v>0</v>
      </c>
      <c r="F2029">
        <v>0</v>
      </c>
      <c r="G2029">
        <v>7365275</v>
      </c>
      <c r="H2029">
        <v>1.04</v>
      </c>
      <c r="I2029">
        <v>7659886</v>
      </c>
      <c r="J2029">
        <v>0</v>
      </c>
      <c r="K2029">
        <v>7659886</v>
      </c>
      <c r="L2029">
        <v>0</v>
      </c>
      <c r="M2029">
        <v>0</v>
      </c>
      <c r="N2029">
        <v>0</v>
      </c>
      <c r="O2029" t="s">
        <v>3303</v>
      </c>
      <c r="P2029">
        <v>7659886</v>
      </c>
    </row>
    <row r="2030" spans="1:16" x14ac:dyDescent="0.35">
      <c r="A2030" t="s">
        <v>5332</v>
      </c>
      <c r="B2030" t="s">
        <v>3303</v>
      </c>
      <c r="C2030" t="s">
        <v>3304</v>
      </c>
      <c r="D2030">
        <v>1548473</v>
      </c>
      <c r="E2030">
        <v>0</v>
      </c>
      <c r="F2030">
        <v>0</v>
      </c>
      <c r="G2030">
        <v>1548473</v>
      </c>
      <c r="H2030">
        <v>1.04</v>
      </c>
      <c r="I2030">
        <v>1610412</v>
      </c>
      <c r="J2030">
        <v>0</v>
      </c>
      <c r="K2030">
        <v>1610412</v>
      </c>
      <c r="L2030">
        <v>0</v>
      </c>
      <c r="M2030">
        <v>0</v>
      </c>
      <c r="N2030">
        <v>0</v>
      </c>
      <c r="O2030" t="s">
        <v>3303</v>
      </c>
      <c r="P2030">
        <v>1610412</v>
      </c>
    </row>
    <row r="2031" spans="1:16" x14ac:dyDescent="0.35">
      <c r="A2031" t="s">
        <v>5333</v>
      </c>
      <c r="B2031" t="s">
        <v>3303</v>
      </c>
      <c r="C2031" t="s">
        <v>3304</v>
      </c>
      <c r="D2031">
        <v>10624681</v>
      </c>
      <c r="E2031">
        <v>0</v>
      </c>
      <c r="F2031">
        <v>0</v>
      </c>
      <c r="G2031">
        <v>10624681</v>
      </c>
      <c r="H2031">
        <v>1.04</v>
      </c>
      <c r="I2031">
        <v>11049668</v>
      </c>
      <c r="J2031">
        <v>0</v>
      </c>
      <c r="K2031">
        <v>11049668</v>
      </c>
      <c r="L2031">
        <v>0</v>
      </c>
      <c r="M2031">
        <v>0</v>
      </c>
      <c r="N2031">
        <v>0</v>
      </c>
      <c r="O2031" t="s">
        <v>3303</v>
      </c>
      <c r="P2031">
        <v>11049668</v>
      </c>
    </row>
    <row r="2032" spans="1:16" x14ac:dyDescent="0.35">
      <c r="A2032" t="s">
        <v>5334</v>
      </c>
      <c r="B2032" t="s">
        <v>3303</v>
      </c>
      <c r="C2032" t="s">
        <v>3304</v>
      </c>
      <c r="D2032">
        <v>2094339</v>
      </c>
      <c r="E2032">
        <v>0</v>
      </c>
      <c r="F2032">
        <v>0</v>
      </c>
      <c r="G2032">
        <v>2094339</v>
      </c>
      <c r="H2032">
        <v>1.04</v>
      </c>
      <c r="I2032">
        <v>2178113</v>
      </c>
      <c r="J2032">
        <v>0</v>
      </c>
      <c r="K2032">
        <v>2178113</v>
      </c>
      <c r="L2032">
        <v>0</v>
      </c>
      <c r="M2032">
        <v>0</v>
      </c>
      <c r="N2032">
        <v>0</v>
      </c>
      <c r="O2032" t="s">
        <v>3303</v>
      </c>
      <c r="P2032">
        <v>2178113</v>
      </c>
    </row>
    <row r="2033" spans="1:16" x14ac:dyDescent="0.35">
      <c r="A2033" t="s">
        <v>5335</v>
      </c>
      <c r="B2033" t="s">
        <v>3303</v>
      </c>
      <c r="C2033" t="s">
        <v>3304</v>
      </c>
      <c r="D2033">
        <v>8707584</v>
      </c>
      <c r="E2033">
        <v>853900</v>
      </c>
      <c r="F2033">
        <v>0</v>
      </c>
      <c r="G2033">
        <v>9561484</v>
      </c>
      <c r="H2033">
        <v>1.04</v>
      </c>
      <c r="I2033">
        <v>9943943</v>
      </c>
      <c r="J2033">
        <v>0</v>
      </c>
      <c r="K2033">
        <v>9943943</v>
      </c>
      <c r="L2033">
        <v>837698</v>
      </c>
      <c r="M2033">
        <v>393360</v>
      </c>
      <c r="N2033">
        <v>951686</v>
      </c>
      <c r="O2033" t="s">
        <v>3303</v>
      </c>
      <c r="P2033">
        <v>12126687</v>
      </c>
    </row>
    <row r="2034" spans="1:16" x14ac:dyDescent="0.35">
      <c r="A2034" t="s">
        <v>5336</v>
      </c>
      <c r="B2034" t="s">
        <v>3303</v>
      </c>
      <c r="C2034" t="s">
        <v>3304</v>
      </c>
      <c r="D2034">
        <v>66850</v>
      </c>
      <c r="E2034">
        <v>0</v>
      </c>
      <c r="F2034">
        <v>0</v>
      </c>
      <c r="G2034">
        <v>66850</v>
      </c>
      <c r="H2034">
        <v>1.04</v>
      </c>
      <c r="I2034">
        <v>69524</v>
      </c>
      <c r="J2034">
        <v>0</v>
      </c>
      <c r="K2034">
        <v>69524</v>
      </c>
      <c r="L2034">
        <v>0</v>
      </c>
      <c r="M2034">
        <v>0</v>
      </c>
      <c r="N2034">
        <v>0</v>
      </c>
      <c r="O2034" t="s">
        <v>3303</v>
      </c>
      <c r="P2034">
        <v>69524</v>
      </c>
    </row>
    <row r="2035" spans="1:16" x14ac:dyDescent="0.35">
      <c r="A2035" t="s">
        <v>5337</v>
      </c>
      <c r="B2035" t="s">
        <v>3303</v>
      </c>
      <c r="C2035" t="s">
        <v>3304</v>
      </c>
      <c r="D2035">
        <v>19515</v>
      </c>
      <c r="E2035">
        <v>0</v>
      </c>
      <c r="F2035">
        <v>0</v>
      </c>
      <c r="G2035">
        <v>19515</v>
      </c>
      <c r="H2035">
        <v>1.04</v>
      </c>
      <c r="I2035">
        <v>20296</v>
      </c>
      <c r="J2035">
        <v>0</v>
      </c>
      <c r="K2035">
        <v>20296</v>
      </c>
      <c r="L2035">
        <v>0</v>
      </c>
      <c r="M2035">
        <v>0</v>
      </c>
      <c r="N2035">
        <v>0</v>
      </c>
      <c r="O2035" t="s">
        <v>3303</v>
      </c>
      <c r="P2035">
        <v>20296</v>
      </c>
    </row>
    <row r="2036" spans="1:16" x14ac:dyDescent="0.35">
      <c r="A2036" t="s">
        <v>5338</v>
      </c>
      <c r="B2036" t="s">
        <v>3303</v>
      </c>
      <c r="C2036" t="s">
        <v>3304</v>
      </c>
      <c r="D2036">
        <v>7282</v>
      </c>
      <c r="E2036">
        <v>0</v>
      </c>
      <c r="F2036">
        <v>0</v>
      </c>
      <c r="G2036">
        <v>7282</v>
      </c>
      <c r="H2036">
        <v>1.04</v>
      </c>
      <c r="I2036">
        <v>7573</v>
      </c>
      <c r="J2036">
        <v>0</v>
      </c>
      <c r="K2036">
        <v>7573</v>
      </c>
      <c r="L2036">
        <v>0</v>
      </c>
      <c r="M2036">
        <v>0</v>
      </c>
      <c r="N2036">
        <v>0</v>
      </c>
      <c r="O2036" t="s">
        <v>3303</v>
      </c>
      <c r="P2036">
        <v>7573</v>
      </c>
    </row>
    <row r="2037" spans="1:16" x14ac:dyDescent="0.35">
      <c r="A2037" t="s">
        <v>5339</v>
      </c>
      <c r="B2037" t="s">
        <v>3303</v>
      </c>
      <c r="C2037" t="s">
        <v>3304</v>
      </c>
      <c r="D2037">
        <v>34025</v>
      </c>
      <c r="E2037">
        <v>0</v>
      </c>
      <c r="F2037">
        <v>0</v>
      </c>
      <c r="G2037">
        <v>34025</v>
      </c>
      <c r="H2037">
        <v>1.04</v>
      </c>
      <c r="I2037">
        <v>35386</v>
      </c>
      <c r="J2037">
        <v>0</v>
      </c>
      <c r="K2037">
        <v>35386</v>
      </c>
      <c r="L2037">
        <v>0</v>
      </c>
      <c r="M2037">
        <v>0</v>
      </c>
      <c r="N2037">
        <v>0</v>
      </c>
      <c r="O2037" t="s">
        <v>3303</v>
      </c>
      <c r="P2037">
        <v>35386</v>
      </c>
    </row>
    <row r="2038" spans="1:16" x14ac:dyDescent="0.35">
      <c r="A2038" t="s">
        <v>5340</v>
      </c>
      <c r="B2038" t="s">
        <v>3303</v>
      </c>
      <c r="C2038" t="s">
        <v>3304</v>
      </c>
      <c r="D2038">
        <v>20819</v>
      </c>
      <c r="E2038">
        <v>0</v>
      </c>
      <c r="F2038">
        <v>0</v>
      </c>
      <c r="G2038">
        <v>20819</v>
      </c>
      <c r="H2038">
        <v>1.04</v>
      </c>
      <c r="I2038">
        <v>21652</v>
      </c>
      <c r="J2038">
        <v>0</v>
      </c>
      <c r="K2038">
        <v>21652</v>
      </c>
      <c r="L2038">
        <v>0</v>
      </c>
      <c r="M2038">
        <v>0</v>
      </c>
      <c r="N2038">
        <v>0</v>
      </c>
      <c r="O2038" t="s">
        <v>3303</v>
      </c>
      <c r="P2038">
        <v>21652</v>
      </c>
    </row>
    <row r="2039" spans="1:16" x14ac:dyDescent="0.35">
      <c r="A2039" t="s">
        <v>5341</v>
      </c>
      <c r="B2039" t="s">
        <v>3303</v>
      </c>
      <c r="C2039" t="s">
        <v>3304</v>
      </c>
      <c r="D2039">
        <v>40722</v>
      </c>
      <c r="E2039">
        <v>0</v>
      </c>
      <c r="F2039">
        <v>0</v>
      </c>
      <c r="G2039">
        <v>40722</v>
      </c>
      <c r="H2039">
        <v>1.04</v>
      </c>
      <c r="I2039">
        <v>42351</v>
      </c>
      <c r="J2039">
        <v>0</v>
      </c>
      <c r="K2039">
        <v>42351</v>
      </c>
      <c r="L2039">
        <v>0</v>
      </c>
      <c r="M2039">
        <v>0</v>
      </c>
      <c r="N2039">
        <v>0</v>
      </c>
      <c r="O2039" t="s">
        <v>3303</v>
      </c>
      <c r="P2039">
        <v>42351</v>
      </c>
    </row>
    <row r="2040" spans="1:16" x14ac:dyDescent="0.35">
      <c r="A2040" t="s">
        <v>5342</v>
      </c>
      <c r="B2040" t="s">
        <v>3303</v>
      </c>
      <c r="C2040" t="s">
        <v>3304</v>
      </c>
      <c r="D2040">
        <v>100680</v>
      </c>
      <c r="E2040">
        <v>0</v>
      </c>
      <c r="F2040">
        <v>0</v>
      </c>
      <c r="G2040">
        <v>100680</v>
      </c>
      <c r="H2040">
        <v>1.04</v>
      </c>
      <c r="I2040">
        <v>104707</v>
      </c>
      <c r="J2040">
        <v>0</v>
      </c>
      <c r="K2040">
        <v>104707</v>
      </c>
      <c r="L2040">
        <v>0</v>
      </c>
      <c r="M2040">
        <v>0</v>
      </c>
      <c r="N2040">
        <v>0</v>
      </c>
      <c r="O2040" t="s">
        <v>3303</v>
      </c>
      <c r="P2040">
        <v>104707</v>
      </c>
    </row>
    <row r="2041" spans="1:16" x14ac:dyDescent="0.35">
      <c r="A2041" t="s">
        <v>5343</v>
      </c>
      <c r="B2041" t="s">
        <v>3303</v>
      </c>
      <c r="C2041" t="s">
        <v>3304</v>
      </c>
      <c r="D2041">
        <v>22793</v>
      </c>
      <c r="E2041">
        <v>0</v>
      </c>
      <c r="F2041">
        <v>0</v>
      </c>
      <c r="G2041">
        <v>22793</v>
      </c>
      <c r="H2041">
        <v>1.04</v>
      </c>
      <c r="I2041">
        <v>23705</v>
      </c>
      <c r="J2041">
        <v>0</v>
      </c>
      <c r="K2041">
        <v>23705</v>
      </c>
      <c r="L2041">
        <v>0</v>
      </c>
      <c r="M2041">
        <v>0</v>
      </c>
      <c r="N2041">
        <v>0</v>
      </c>
      <c r="O2041" t="s">
        <v>3303</v>
      </c>
      <c r="P2041">
        <v>23705</v>
      </c>
    </row>
    <row r="2042" spans="1:16" x14ac:dyDescent="0.35">
      <c r="A2042" t="s">
        <v>5344</v>
      </c>
      <c r="B2042" t="s">
        <v>3303</v>
      </c>
      <c r="C2042" t="s">
        <v>3304</v>
      </c>
      <c r="D2042">
        <v>116730</v>
      </c>
      <c r="E2042">
        <v>0</v>
      </c>
      <c r="F2042">
        <v>0</v>
      </c>
      <c r="G2042">
        <v>116730</v>
      </c>
      <c r="H2042">
        <v>1.04</v>
      </c>
      <c r="I2042">
        <v>121399</v>
      </c>
      <c r="J2042">
        <v>0</v>
      </c>
      <c r="K2042">
        <v>121399</v>
      </c>
      <c r="L2042">
        <v>0</v>
      </c>
      <c r="M2042">
        <v>0</v>
      </c>
      <c r="N2042">
        <v>0</v>
      </c>
      <c r="O2042" t="s">
        <v>3303</v>
      </c>
      <c r="P2042">
        <v>121399</v>
      </c>
    </row>
    <row r="2043" spans="1:16" x14ac:dyDescent="0.35">
      <c r="A2043" t="s">
        <v>5345</v>
      </c>
      <c r="B2043" t="s">
        <v>3303</v>
      </c>
      <c r="C2043" t="s">
        <v>3304</v>
      </c>
      <c r="D2043">
        <v>108951</v>
      </c>
      <c r="E2043">
        <v>0</v>
      </c>
      <c r="F2043">
        <v>0</v>
      </c>
      <c r="G2043">
        <v>108951</v>
      </c>
      <c r="H2043">
        <v>1.04</v>
      </c>
      <c r="I2043">
        <v>113309</v>
      </c>
      <c r="J2043">
        <v>0</v>
      </c>
      <c r="K2043">
        <v>113309</v>
      </c>
      <c r="L2043">
        <v>0</v>
      </c>
      <c r="M2043">
        <v>0</v>
      </c>
      <c r="N2043">
        <v>0</v>
      </c>
      <c r="O2043" t="s">
        <v>3303</v>
      </c>
      <c r="P2043">
        <v>113309</v>
      </c>
    </row>
    <row r="2044" spans="1:16" x14ac:dyDescent="0.35">
      <c r="A2044" t="s">
        <v>5346</v>
      </c>
      <c r="B2044" t="s">
        <v>3303</v>
      </c>
      <c r="C2044" t="s">
        <v>3304</v>
      </c>
      <c r="D2044">
        <v>34123</v>
      </c>
      <c r="E2044">
        <v>0</v>
      </c>
      <c r="F2044">
        <v>0</v>
      </c>
      <c r="G2044">
        <v>34123</v>
      </c>
      <c r="H2044">
        <v>1.04</v>
      </c>
      <c r="I2044">
        <v>35488</v>
      </c>
      <c r="J2044">
        <v>0</v>
      </c>
      <c r="K2044">
        <v>35488</v>
      </c>
      <c r="L2044">
        <v>0</v>
      </c>
      <c r="M2044">
        <v>0</v>
      </c>
      <c r="N2044">
        <v>0</v>
      </c>
      <c r="O2044" t="s">
        <v>3303</v>
      </c>
      <c r="P2044">
        <v>35488</v>
      </c>
    </row>
    <row r="2045" spans="1:16" x14ac:dyDescent="0.35">
      <c r="A2045" t="s">
        <v>5347</v>
      </c>
      <c r="B2045" t="s">
        <v>3303</v>
      </c>
      <c r="C2045" t="s">
        <v>3304</v>
      </c>
      <c r="D2045">
        <v>53222</v>
      </c>
      <c r="E2045">
        <v>0</v>
      </c>
      <c r="F2045">
        <v>0</v>
      </c>
      <c r="G2045">
        <v>53222</v>
      </c>
      <c r="H2045">
        <v>1.04</v>
      </c>
      <c r="I2045">
        <v>55351</v>
      </c>
      <c r="J2045">
        <v>0</v>
      </c>
      <c r="K2045">
        <v>55351</v>
      </c>
      <c r="L2045">
        <v>0</v>
      </c>
      <c r="M2045">
        <v>0</v>
      </c>
      <c r="N2045">
        <v>0</v>
      </c>
      <c r="O2045" t="s">
        <v>3303</v>
      </c>
      <c r="P2045">
        <v>55351</v>
      </c>
    </row>
    <row r="2046" spans="1:16" x14ac:dyDescent="0.35">
      <c r="A2046" t="s">
        <v>5348</v>
      </c>
      <c r="B2046" t="s">
        <v>3303</v>
      </c>
      <c r="C2046" t="s">
        <v>3304</v>
      </c>
      <c r="D2046">
        <v>32918</v>
      </c>
      <c r="E2046">
        <v>0</v>
      </c>
      <c r="F2046">
        <v>0</v>
      </c>
      <c r="G2046">
        <v>32918</v>
      </c>
      <c r="H2046">
        <v>1.04</v>
      </c>
      <c r="I2046">
        <v>34235</v>
      </c>
      <c r="J2046">
        <v>0</v>
      </c>
      <c r="K2046">
        <v>34235</v>
      </c>
      <c r="L2046">
        <v>0</v>
      </c>
      <c r="M2046">
        <v>0</v>
      </c>
      <c r="N2046">
        <v>0</v>
      </c>
      <c r="O2046" t="s">
        <v>3303</v>
      </c>
      <c r="P2046">
        <v>34235</v>
      </c>
    </row>
    <row r="2047" spans="1:16" x14ac:dyDescent="0.35">
      <c r="A2047" t="s">
        <v>5349</v>
      </c>
      <c r="B2047" t="s">
        <v>3303</v>
      </c>
      <c r="C2047" t="s">
        <v>3304</v>
      </c>
      <c r="D2047">
        <v>7043</v>
      </c>
      <c r="E2047">
        <v>0</v>
      </c>
      <c r="F2047">
        <v>0</v>
      </c>
      <c r="G2047">
        <v>7043</v>
      </c>
      <c r="H2047">
        <v>1.04</v>
      </c>
      <c r="I2047">
        <v>7325</v>
      </c>
      <c r="J2047">
        <v>0</v>
      </c>
      <c r="K2047">
        <v>7325</v>
      </c>
      <c r="L2047">
        <v>0</v>
      </c>
      <c r="M2047">
        <v>0</v>
      </c>
      <c r="N2047">
        <v>0</v>
      </c>
      <c r="O2047" t="s">
        <v>3303</v>
      </c>
      <c r="P2047">
        <v>7325</v>
      </c>
    </row>
    <row r="2048" spans="1:16" x14ac:dyDescent="0.35">
      <c r="A2048" t="s">
        <v>5350</v>
      </c>
      <c r="B2048" t="s">
        <v>3303</v>
      </c>
      <c r="C2048" t="s">
        <v>3304</v>
      </c>
      <c r="D2048">
        <v>11060</v>
      </c>
      <c r="E2048">
        <v>0</v>
      </c>
      <c r="F2048">
        <v>0</v>
      </c>
      <c r="G2048">
        <v>11060</v>
      </c>
      <c r="H2048">
        <v>1.04</v>
      </c>
      <c r="I2048">
        <v>11502</v>
      </c>
      <c r="J2048">
        <v>0</v>
      </c>
      <c r="K2048">
        <v>11502</v>
      </c>
      <c r="L2048">
        <v>0</v>
      </c>
      <c r="M2048">
        <v>0</v>
      </c>
      <c r="N2048">
        <v>0</v>
      </c>
      <c r="O2048" t="s">
        <v>3303</v>
      </c>
      <c r="P2048">
        <v>11502</v>
      </c>
    </row>
    <row r="2049" spans="1:16" x14ac:dyDescent="0.35">
      <c r="A2049" t="s">
        <v>5351</v>
      </c>
      <c r="B2049" t="s">
        <v>3303</v>
      </c>
      <c r="C2049" t="s">
        <v>3304</v>
      </c>
      <c r="D2049">
        <v>186232</v>
      </c>
      <c r="E2049">
        <v>0</v>
      </c>
      <c r="F2049">
        <v>0</v>
      </c>
      <c r="G2049">
        <v>186232</v>
      </c>
      <c r="H2049">
        <v>1.04</v>
      </c>
      <c r="I2049">
        <v>193681</v>
      </c>
      <c r="J2049">
        <v>0</v>
      </c>
      <c r="K2049">
        <v>193681</v>
      </c>
      <c r="L2049">
        <v>0</v>
      </c>
      <c r="M2049">
        <v>0</v>
      </c>
      <c r="N2049">
        <v>0</v>
      </c>
      <c r="O2049" t="s">
        <v>3303</v>
      </c>
      <c r="P2049">
        <v>193681</v>
      </c>
    </row>
    <row r="2050" spans="1:16" x14ac:dyDescent="0.35">
      <c r="A2050" t="s">
        <v>5352</v>
      </c>
      <c r="B2050" t="s">
        <v>3303</v>
      </c>
      <c r="C2050" t="s">
        <v>3304</v>
      </c>
      <c r="D2050">
        <v>375009</v>
      </c>
      <c r="E2050">
        <v>0</v>
      </c>
      <c r="F2050">
        <v>0</v>
      </c>
      <c r="G2050">
        <v>375009</v>
      </c>
      <c r="H2050">
        <v>1.04</v>
      </c>
      <c r="I2050">
        <v>390009</v>
      </c>
      <c r="J2050">
        <v>0</v>
      </c>
      <c r="K2050">
        <v>390009</v>
      </c>
      <c r="L2050">
        <v>0</v>
      </c>
      <c r="M2050">
        <v>0</v>
      </c>
      <c r="N2050">
        <v>0</v>
      </c>
      <c r="O2050" t="s">
        <v>3303</v>
      </c>
      <c r="P2050">
        <v>390009</v>
      </c>
    </row>
    <row r="2051" spans="1:16" x14ac:dyDescent="0.35">
      <c r="A2051" t="s">
        <v>5353</v>
      </c>
      <c r="B2051" t="s">
        <v>3303</v>
      </c>
      <c r="C2051" t="s">
        <v>3304</v>
      </c>
      <c r="D2051">
        <v>21755</v>
      </c>
      <c r="E2051">
        <v>0</v>
      </c>
      <c r="F2051">
        <v>0</v>
      </c>
      <c r="G2051">
        <v>21755</v>
      </c>
      <c r="H2051">
        <v>1.04</v>
      </c>
      <c r="I2051">
        <v>22625</v>
      </c>
      <c r="J2051">
        <v>0</v>
      </c>
      <c r="K2051">
        <v>22625</v>
      </c>
      <c r="L2051">
        <v>0</v>
      </c>
      <c r="M2051">
        <v>0</v>
      </c>
      <c r="N2051">
        <v>0</v>
      </c>
      <c r="O2051" t="s">
        <v>3303</v>
      </c>
      <c r="P2051">
        <v>22625</v>
      </c>
    </row>
    <row r="2052" spans="1:16" x14ac:dyDescent="0.35">
      <c r="A2052" t="s">
        <v>5354</v>
      </c>
      <c r="B2052" t="s">
        <v>3303</v>
      </c>
      <c r="C2052" t="s">
        <v>3304</v>
      </c>
      <c r="D2052">
        <v>20398</v>
      </c>
      <c r="E2052">
        <v>0</v>
      </c>
      <c r="F2052">
        <v>0</v>
      </c>
      <c r="G2052">
        <v>20398</v>
      </c>
      <c r="H2052">
        <v>1.04</v>
      </c>
      <c r="I2052">
        <v>21214</v>
      </c>
      <c r="J2052">
        <v>0</v>
      </c>
      <c r="K2052">
        <v>21214</v>
      </c>
      <c r="L2052">
        <v>0</v>
      </c>
      <c r="M2052">
        <v>0</v>
      </c>
      <c r="N2052">
        <v>0</v>
      </c>
      <c r="O2052" t="s">
        <v>3303</v>
      </c>
      <c r="P2052">
        <v>21214</v>
      </c>
    </row>
    <row r="2053" spans="1:16" x14ac:dyDescent="0.35">
      <c r="A2053" t="s">
        <v>5355</v>
      </c>
      <c r="B2053" t="s">
        <v>3303</v>
      </c>
      <c r="C2053" t="s">
        <v>3304</v>
      </c>
      <c r="D2053">
        <v>54180</v>
      </c>
      <c r="E2053">
        <v>0</v>
      </c>
      <c r="F2053">
        <v>0</v>
      </c>
      <c r="G2053">
        <v>54180</v>
      </c>
      <c r="H2053">
        <v>1.04</v>
      </c>
      <c r="I2053">
        <v>56347</v>
      </c>
      <c r="J2053">
        <v>0</v>
      </c>
      <c r="K2053">
        <v>56347</v>
      </c>
      <c r="L2053">
        <v>0</v>
      </c>
      <c r="M2053">
        <v>0</v>
      </c>
      <c r="N2053">
        <v>0</v>
      </c>
      <c r="O2053" t="s">
        <v>3303</v>
      </c>
      <c r="P2053">
        <v>56347</v>
      </c>
    </row>
    <row r="2054" spans="1:16" x14ac:dyDescent="0.35">
      <c r="A2054" t="s">
        <v>5356</v>
      </c>
      <c r="B2054" t="s">
        <v>3303</v>
      </c>
      <c r="C2054" t="s">
        <v>3304</v>
      </c>
      <c r="D2054">
        <v>19998</v>
      </c>
      <c r="E2054">
        <v>0</v>
      </c>
      <c r="F2054">
        <v>0</v>
      </c>
      <c r="G2054">
        <v>19998</v>
      </c>
      <c r="H2054">
        <v>1.04</v>
      </c>
      <c r="I2054">
        <v>20798</v>
      </c>
      <c r="J2054">
        <v>0</v>
      </c>
      <c r="K2054">
        <v>20798</v>
      </c>
      <c r="L2054">
        <v>0</v>
      </c>
      <c r="M2054">
        <v>0</v>
      </c>
      <c r="N2054">
        <v>0</v>
      </c>
      <c r="O2054" t="s">
        <v>3303</v>
      </c>
      <c r="P2054">
        <v>20798</v>
      </c>
    </row>
    <row r="2055" spans="1:16" x14ac:dyDescent="0.35">
      <c r="A2055" t="s">
        <v>5357</v>
      </c>
      <c r="B2055" t="s">
        <v>3303</v>
      </c>
      <c r="C2055" t="s">
        <v>3304</v>
      </c>
      <c r="D2055">
        <v>10969650</v>
      </c>
      <c r="E2055">
        <v>0</v>
      </c>
      <c r="F2055">
        <v>0</v>
      </c>
      <c r="G2055">
        <v>10969650</v>
      </c>
      <c r="H2055">
        <v>1.04</v>
      </c>
      <c r="I2055">
        <v>11408436</v>
      </c>
      <c r="J2055">
        <v>0</v>
      </c>
      <c r="K2055">
        <v>11408436</v>
      </c>
      <c r="L2055">
        <v>359101</v>
      </c>
      <c r="M2055">
        <v>0</v>
      </c>
      <c r="N2055">
        <v>0</v>
      </c>
      <c r="O2055" t="s">
        <v>3303</v>
      </c>
      <c r="P2055">
        <v>11767537</v>
      </c>
    </row>
    <row r="2056" spans="1:16" x14ac:dyDescent="0.35">
      <c r="A2056" t="s">
        <v>5358</v>
      </c>
      <c r="B2056" t="s">
        <v>3303</v>
      </c>
      <c r="C2056" t="s">
        <v>3304</v>
      </c>
      <c r="D2056">
        <v>7600</v>
      </c>
      <c r="E2056">
        <v>0</v>
      </c>
      <c r="F2056">
        <v>0</v>
      </c>
      <c r="G2056">
        <v>7600</v>
      </c>
      <c r="H2056">
        <v>1.04</v>
      </c>
      <c r="I2056">
        <v>7904</v>
      </c>
      <c r="J2056">
        <v>0</v>
      </c>
      <c r="K2056">
        <v>7904</v>
      </c>
      <c r="L2056">
        <v>403</v>
      </c>
      <c r="M2056">
        <v>0</v>
      </c>
      <c r="N2056">
        <v>0</v>
      </c>
      <c r="O2056" t="s">
        <v>3303</v>
      </c>
      <c r="P2056">
        <v>8307</v>
      </c>
    </row>
    <row r="2057" spans="1:16" x14ac:dyDescent="0.35">
      <c r="A2057" t="s">
        <v>5359</v>
      </c>
      <c r="B2057" t="s">
        <v>3303</v>
      </c>
      <c r="C2057" t="s">
        <v>3304</v>
      </c>
      <c r="D2057">
        <v>79903</v>
      </c>
      <c r="E2057">
        <v>0</v>
      </c>
      <c r="F2057">
        <v>0</v>
      </c>
      <c r="G2057">
        <v>79903</v>
      </c>
      <c r="H2057">
        <v>1.04</v>
      </c>
      <c r="I2057">
        <v>83099</v>
      </c>
      <c r="J2057">
        <v>0</v>
      </c>
      <c r="K2057">
        <v>83099</v>
      </c>
      <c r="L2057">
        <v>9155</v>
      </c>
      <c r="M2057">
        <v>0</v>
      </c>
      <c r="N2057">
        <v>0</v>
      </c>
      <c r="O2057" t="s">
        <v>3303</v>
      </c>
      <c r="P2057">
        <v>92254</v>
      </c>
    </row>
    <row r="2058" spans="1:16" x14ac:dyDescent="0.35">
      <c r="A2058" t="s">
        <v>5360</v>
      </c>
      <c r="B2058" t="s">
        <v>3303</v>
      </c>
      <c r="C2058" t="s">
        <v>3304</v>
      </c>
      <c r="D2058">
        <v>226992</v>
      </c>
      <c r="E2058">
        <v>0</v>
      </c>
      <c r="F2058">
        <v>0</v>
      </c>
      <c r="G2058">
        <v>226992</v>
      </c>
      <c r="H2058">
        <v>1.04</v>
      </c>
      <c r="I2058">
        <v>236072</v>
      </c>
      <c r="J2058">
        <v>0</v>
      </c>
      <c r="K2058">
        <v>236072</v>
      </c>
      <c r="L2058">
        <v>13774</v>
      </c>
      <c r="M2058">
        <v>0</v>
      </c>
      <c r="N2058">
        <v>0</v>
      </c>
      <c r="O2058" t="s">
        <v>3303</v>
      </c>
      <c r="P2058">
        <v>249846</v>
      </c>
    </row>
    <row r="2059" spans="1:16" x14ac:dyDescent="0.35">
      <c r="A2059" t="s">
        <v>5361</v>
      </c>
      <c r="B2059" t="s">
        <v>3303</v>
      </c>
      <c r="C2059" t="s">
        <v>3304</v>
      </c>
      <c r="D2059">
        <v>104534</v>
      </c>
      <c r="E2059">
        <v>0</v>
      </c>
      <c r="F2059">
        <v>0</v>
      </c>
      <c r="G2059">
        <v>104534</v>
      </c>
      <c r="H2059">
        <v>1.04</v>
      </c>
      <c r="I2059">
        <v>108715</v>
      </c>
      <c r="J2059">
        <v>0</v>
      </c>
      <c r="K2059">
        <v>108715</v>
      </c>
      <c r="L2059">
        <v>8630</v>
      </c>
      <c r="M2059">
        <v>0</v>
      </c>
      <c r="N2059">
        <v>0</v>
      </c>
      <c r="O2059" t="s">
        <v>3303</v>
      </c>
      <c r="P2059">
        <v>117345</v>
      </c>
    </row>
    <row r="2060" spans="1:16" x14ac:dyDescent="0.35">
      <c r="A2060" t="s">
        <v>5362</v>
      </c>
      <c r="B2060" t="s">
        <v>3303</v>
      </c>
      <c r="C2060" t="s">
        <v>3304</v>
      </c>
      <c r="D2060">
        <v>79931</v>
      </c>
      <c r="E2060">
        <v>0</v>
      </c>
      <c r="F2060">
        <v>0</v>
      </c>
      <c r="G2060">
        <v>79931</v>
      </c>
      <c r="H2060">
        <v>1.04</v>
      </c>
      <c r="I2060">
        <v>83128</v>
      </c>
      <c r="J2060">
        <v>0</v>
      </c>
      <c r="K2060">
        <v>83128</v>
      </c>
      <c r="L2060">
        <v>7759</v>
      </c>
      <c r="M2060">
        <v>0</v>
      </c>
      <c r="N2060">
        <v>0</v>
      </c>
      <c r="O2060" t="s">
        <v>3303</v>
      </c>
      <c r="P2060">
        <v>90887</v>
      </c>
    </row>
    <row r="2061" spans="1:16" x14ac:dyDescent="0.35">
      <c r="A2061" t="s">
        <v>5363</v>
      </c>
      <c r="B2061" t="s">
        <v>3303</v>
      </c>
      <c r="C2061" t="s">
        <v>3304</v>
      </c>
      <c r="D2061">
        <v>46539</v>
      </c>
      <c r="E2061">
        <v>0</v>
      </c>
      <c r="F2061">
        <v>0</v>
      </c>
      <c r="G2061">
        <v>46539</v>
      </c>
      <c r="H2061">
        <v>1.04</v>
      </c>
      <c r="I2061">
        <v>48401</v>
      </c>
      <c r="J2061">
        <v>0</v>
      </c>
      <c r="K2061">
        <v>48401</v>
      </c>
      <c r="L2061">
        <v>0</v>
      </c>
      <c r="M2061">
        <v>0</v>
      </c>
      <c r="N2061">
        <v>0</v>
      </c>
      <c r="O2061" t="s">
        <v>3303</v>
      </c>
      <c r="P2061">
        <v>48401</v>
      </c>
    </row>
    <row r="2062" spans="1:16" x14ac:dyDescent="0.35">
      <c r="A2062" t="s">
        <v>5364</v>
      </c>
      <c r="B2062" t="s">
        <v>3303</v>
      </c>
      <c r="C2062" t="s">
        <v>3304</v>
      </c>
      <c r="D2062">
        <v>112996</v>
      </c>
      <c r="E2062">
        <v>0</v>
      </c>
      <c r="F2062">
        <v>0</v>
      </c>
      <c r="G2062">
        <v>112996</v>
      </c>
      <c r="H2062">
        <v>1.04</v>
      </c>
      <c r="I2062">
        <v>117516</v>
      </c>
      <c r="J2062">
        <v>0</v>
      </c>
      <c r="K2062">
        <v>117516</v>
      </c>
      <c r="L2062">
        <v>11039</v>
      </c>
      <c r="M2062">
        <v>0</v>
      </c>
      <c r="N2062">
        <v>0</v>
      </c>
      <c r="O2062" t="s">
        <v>3303</v>
      </c>
      <c r="P2062">
        <v>128555</v>
      </c>
    </row>
    <row r="2063" spans="1:16" x14ac:dyDescent="0.35">
      <c r="A2063" t="s">
        <v>5365</v>
      </c>
      <c r="B2063" t="s">
        <v>3303</v>
      </c>
      <c r="C2063" t="s">
        <v>3304</v>
      </c>
      <c r="D2063">
        <v>79483</v>
      </c>
      <c r="E2063">
        <v>0</v>
      </c>
      <c r="F2063">
        <v>0</v>
      </c>
      <c r="G2063">
        <v>79483</v>
      </c>
      <c r="H2063">
        <v>1.04</v>
      </c>
      <c r="I2063">
        <v>82662</v>
      </c>
      <c r="J2063">
        <v>0</v>
      </c>
      <c r="K2063">
        <v>82662</v>
      </c>
      <c r="L2063">
        <v>0</v>
      </c>
      <c r="M2063">
        <v>0</v>
      </c>
      <c r="N2063">
        <v>0</v>
      </c>
      <c r="O2063" t="s">
        <v>3303</v>
      </c>
      <c r="P2063">
        <v>82662</v>
      </c>
    </row>
    <row r="2064" spans="1:16" x14ac:dyDescent="0.35">
      <c r="A2064" t="s">
        <v>5366</v>
      </c>
      <c r="B2064" t="s">
        <v>3303</v>
      </c>
      <c r="C2064" t="s">
        <v>3304</v>
      </c>
      <c r="D2064">
        <v>99198</v>
      </c>
      <c r="E2064">
        <v>0</v>
      </c>
      <c r="F2064">
        <v>0</v>
      </c>
      <c r="G2064">
        <v>99198</v>
      </c>
      <c r="H2064">
        <v>1.04</v>
      </c>
      <c r="I2064">
        <v>103166</v>
      </c>
      <c r="J2064">
        <v>0</v>
      </c>
      <c r="K2064">
        <v>103166</v>
      </c>
      <c r="L2064">
        <v>3159</v>
      </c>
      <c r="M2064">
        <v>0</v>
      </c>
      <c r="N2064">
        <v>0</v>
      </c>
      <c r="O2064" t="s">
        <v>3303</v>
      </c>
      <c r="P2064">
        <v>106325</v>
      </c>
    </row>
    <row r="2065" spans="1:16" x14ac:dyDescent="0.35">
      <c r="A2065" t="s">
        <v>5367</v>
      </c>
      <c r="B2065" t="s">
        <v>3303</v>
      </c>
      <c r="C2065" t="s">
        <v>3304</v>
      </c>
      <c r="D2065">
        <v>45270</v>
      </c>
      <c r="E2065">
        <v>0</v>
      </c>
      <c r="F2065">
        <v>0</v>
      </c>
      <c r="G2065">
        <v>45270</v>
      </c>
      <c r="H2065">
        <v>1.04</v>
      </c>
      <c r="I2065">
        <v>47081</v>
      </c>
      <c r="J2065">
        <v>0</v>
      </c>
      <c r="K2065">
        <v>47081</v>
      </c>
      <c r="L2065">
        <v>1162</v>
      </c>
      <c r="M2065">
        <v>0</v>
      </c>
      <c r="N2065">
        <v>0</v>
      </c>
      <c r="O2065" t="s">
        <v>3303</v>
      </c>
      <c r="P2065">
        <v>48243</v>
      </c>
    </row>
    <row r="2066" spans="1:16" x14ac:dyDescent="0.35">
      <c r="A2066" t="s">
        <v>5368</v>
      </c>
      <c r="B2066" t="s">
        <v>3303</v>
      </c>
      <c r="C2066" t="s">
        <v>3304</v>
      </c>
      <c r="D2066">
        <v>6574550</v>
      </c>
      <c r="E2066">
        <v>0</v>
      </c>
      <c r="F2066">
        <v>0</v>
      </c>
      <c r="G2066">
        <v>6574550</v>
      </c>
      <c r="H2066">
        <v>1.04</v>
      </c>
      <c r="I2066">
        <v>6837532</v>
      </c>
      <c r="J2066">
        <v>0</v>
      </c>
      <c r="K2066">
        <v>6837532</v>
      </c>
      <c r="L2066">
        <v>0</v>
      </c>
      <c r="M2066">
        <v>0</v>
      </c>
      <c r="N2066">
        <v>0</v>
      </c>
      <c r="O2066" t="s">
        <v>3303</v>
      </c>
      <c r="P2066">
        <v>6837532</v>
      </c>
    </row>
    <row r="2067" spans="1:16" x14ac:dyDescent="0.35">
      <c r="A2067" t="s">
        <v>5369</v>
      </c>
      <c r="B2067" t="s">
        <v>3303</v>
      </c>
      <c r="C2067" t="s">
        <v>3304</v>
      </c>
      <c r="D2067">
        <v>5512204</v>
      </c>
      <c r="E2067">
        <v>0</v>
      </c>
      <c r="F2067">
        <v>0</v>
      </c>
      <c r="G2067">
        <v>5512204</v>
      </c>
      <c r="H2067">
        <v>1.04</v>
      </c>
      <c r="I2067">
        <v>5732692</v>
      </c>
      <c r="J2067">
        <v>0</v>
      </c>
      <c r="K2067">
        <v>5732692</v>
      </c>
      <c r="L2067">
        <v>0</v>
      </c>
      <c r="M2067">
        <v>0</v>
      </c>
      <c r="N2067">
        <v>0</v>
      </c>
      <c r="O2067" t="s">
        <v>3303</v>
      </c>
      <c r="P2067">
        <v>5732692</v>
      </c>
    </row>
    <row r="2068" spans="1:16" x14ac:dyDescent="0.35">
      <c r="A2068" t="s">
        <v>5370</v>
      </c>
      <c r="B2068" t="s">
        <v>3303</v>
      </c>
      <c r="C2068" t="s">
        <v>3304</v>
      </c>
      <c r="D2068">
        <v>3300518</v>
      </c>
      <c r="E2068">
        <v>0</v>
      </c>
      <c r="F2068">
        <v>0</v>
      </c>
      <c r="G2068">
        <v>3300518</v>
      </c>
      <c r="H2068">
        <v>1.04</v>
      </c>
      <c r="I2068">
        <v>3432539</v>
      </c>
      <c r="J2068">
        <v>0</v>
      </c>
      <c r="K2068">
        <v>3432539</v>
      </c>
      <c r="L2068">
        <v>0</v>
      </c>
      <c r="M2068">
        <v>0</v>
      </c>
      <c r="N2068">
        <v>0</v>
      </c>
      <c r="O2068" t="s">
        <v>3303</v>
      </c>
      <c r="P2068">
        <v>3432539</v>
      </c>
    </row>
    <row r="2069" spans="1:16" x14ac:dyDescent="0.35">
      <c r="A2069" t="s">
        <v>5371</v>
      </c>
      <c r="B2069" t="s">
        <v>3303</v>
      </c>
      <c r="C2069" t="s">
        <v>3304</v>
      </c>
      <c r="D2069">
        <v>1237719</v>
      </c>
      <c r="E2069">
        <v>0</v>
      </c>
      <c r="F2069">
        <v>0</v>
      </c>
      <c r="G2069">
        <v>1237719</v>
      </c>
      <c r="H2069">
        <v>1.04</v>
      </c>
      <c r="I2069">
        <v>1287228</v>
      </c>
      <c r="J2069">
        <v>0</v>
      </c>
      <c r="K2069">
        <v>1287228</v>
      </c>
      <c r="L2069">
        <v>0</v>
      </c>
      <c r="M2069">
        <v>0</v>
      </c>
      <c r="N2069">
        <v>0</v>
      </c>
      <c r="O2069" t="s">
        <v>3303</v>
      </c>
      <c r="P2069">
        <v>1287228</v>
      </c>
    </row>
    <row r="2070" spans="1:16" x14ac:dyDescent="0.35">
      <c r="A2070" t="s">
        <v>5372</v>
      </c>
      <c r="B2070" t="s">
        <v>3303</v>
      </c>
      <c r="C2070" t="s">
        <v>3304</v>
      </c>
      <c r="D2070">
        <v>90759</v>
      </c>
      <c r="E2070">
        <v>0</v>
      </c>
      <c r="F2070">
        <v>0</v>
      </c>
      <c r="G2070">
        <v>90759</v>
      </c>
      <c r="H2070">
        <v>1.04</v>
      </c>
      <c r="I2070">
        <v>94389</v>
      </c>
      <c r="J2070">
        <v>0</v>
      </c>
      <c r="K2070">
        <v>94389</v>
      </c>
      <c r="L2070">
        <v>0</v>
      </c>
      <c r="M2070">
        <v>0</v>
      </c>
      <c r="N2070">
        <v>0</v>
      </c>
      <c r="O2070" t="s">
        <v>3303</v>
      </c>
      <c r="P2070">
        <v>94389</v>
      </c>
    </row>
    <row r="2071" spans="1:16" x14ac:dyDescent="0.35">
      <c r="A2071" t="s">
        <v>5373</v>
      </c>
      <c r="B2071" t="s">
        <v>3303</v>
      </c>
      <c r="C2071" t="s">
        <v>3304</v>
      </c>
      <c r="D2071">
        <v>70918</v>
      </c>
      <c r="E2071">
        <v>0</v>
      </c>
      <c r="F2071">
        <v>0</v>
      </c>
      <c r="G2071">
        <v>70918</v>
      </c>
      <c r="H2071">
        <v>1.04</v>
      </c>
      <c r="I2071">
        <v>73755</v>
      </c>
      <c r="J2071">
        <v>0</v>
      </c>
      <c r="K2071">
        <v>73755</v>
      </c>
      <c r="L2071">
        <v>0</v>
      </c>
      <c r="M2071">
        <v>0</v>
      </c>
      <c r="N2071">
        <v>0</v>
      </c>
      <c r="O2071" t="s">
        <v>3303</v>
      </c>
      <c r="P2071">
        <v>73755</v>
      </c>
    </row>
    <row r="2072" spans="1:16" x14ac:dyDescent="0.35">
      <c r="A2072" t="s">
        <v>5374</v>
      </c>
      <c r="B2072" t="s">
        <v>3303</v>
      </c>
      <c r="C2072" t="s">
        <v>3304</v>
      </c>
      <c r="D2072">
        <v>109814</v>
      </c>
      <c r="E2072">
        <v>0</v>
      </c>
      <c r="F2072">
        <v>0</v>
      </c>
      <c r="G2072">
        <v>109814</v>
      </c>
      <c r="H2072">
        <v>1.04</v>
      </c>
      <c r="I2072">
        <v>114207</v>
      </c>
      <c r="J2072">
        <v>0</v>
      </c>
      <c r="K2072">
        <v>114207</v>
      </c>
      <c r="L2072">
        <v>0</v>
      </c>
      <c r="M2072">
        <v>0</v>
      </c>
      <c r="N2072">
        <v>0</v>
      </c>
      <c r="O2072" t="s">
        <v>3303</v>
      </c>
      <c r="P2072">
        <v>114207</v>
      </c>
    </row>
    <row r="2073" spans="1:16" x14ac:dyDescent="0.35">
      <c r="A2073" t="s">
        <v>5375</v>
      </c>
      <c r="B2073" t="s">
        <v>3303</v>
      </c>
      <c r="C2073" t="s">
        <v>3304</v>
      </c>
      <c r="D2073">
        <v>104224</v>
      </c>
      <c r="E2073">
        <v>0</v>
      </c>
      <c r="F2073">
        <v>0</v>
      </c>
      <c r="G2073">
        <v>104224</v>
      </c>
      <c r="H2073">
        <v>1.04</v>
      </c>
      <c r="I2073">
        <v>108393</v>
      </c>
      <c r="J2073">
        <v>0</v>
      </c>
      <c r="K2073">
        <v>108393</v>
      </c>
      <c r="L2073">
        <v>0</v>
      </c>
      <c r="M2073">
        <v>0</v>
      </c>
      <c r="N2073">
        <v>0</v>
      </c>
      <c r="O2073" t="s">
        <v>3303</v>
      </c>
      <c r="P2073">
        <v>108393</v>
      </c>
    </row>
    <row r="2074" spans="1:16" x14ac:dyDescent="0.35">
      <c r="A2074" t="s">
        <v>5376</v>
      </c>
      <c r="B2074" t="s">
        <v>3303</v>
      </c>
      <c r="C2074" t="s">
        <v>3304</v>
      </c>
      <c r="D2074">
        <v>11901911</v>
      </c>
      <c r="E2074">
        <v>0</v>
      </c>
      <c r="F2074">
        <v>0</v>
      </c>
      <c r="G2074">
        <v>11901911</v>
      </c>
      <c r="H2074">
        <v>1.04</v>
      </c>
      <c r="I2074">
        <v>12377987</v>
      </c>
      <c r="J2074">
        <v>0</v>
      </c>
      <c r="K2074">
        <v>12377987</v>
      </c>
      <c r="L2074">
        <v>1597847</v>
      </c>
      <c r="M2074">
        <v>490873</v>
      </c>
      <c r="N2074">
        <v>1350654</v>
      </c>
      <c r="O2074" t="s">
        <v>3303</v>
      </c>
      <c r="P2074">
        <v>15817361</v>
      </c>
    </row>
    <row r="2075" spans="1:16" x14ac:dyDescent="0.35">
      <c r="A2075" t="s">
        <v>5377</v>
      </c>
      <c r="B2075" t="s">
        <v>3303</v>
      </c>
      <c r="C2075" t="s">
        <v>3304</v>
      </c>
      <c r="D2075">
        <v>26178</v>
      </c>
      <c r="E2075">
        <v>0</v>
      </c>
      <c r="F2075">
        <v>0</v>
      </c>
      <c r="G2075">
        <v>26178</v>
      </c>
      <c r="H2075">
        <v>1.04</v>
      </c>
      <c r="I2075">
        <v>27225</v>
      </c>
      <c r="J2075">
        <v>0</v>
      </c>
      <c r="K2075">
        <v>27225</v>
      </c>
      <c r="L2075">
        <v>0</v>
      </c>
      <c r="M2075">
        <v>0</v>
      </c>
      <c r="N2075">
        <v>0</v>
      </c>
      <c r="O2075" t="s">
        <v>3303</v>
      </c>
      <c r="P2075">
        <v>27225</v>
      </c>
    </row>
    <row r="2076" spans="1:16" x14ac:dyDescent="0.35">
      <c r="A2076" t="s">
        <v>5378</v>
      </c>
      <c r="B2076" t="s">
        <v>3303</v>
      </c>
      <c r="C2076" t="s">
        <v>3304</v>
      </c>
      <c r="D2076">
        <v>9660</v>
      </c>
      <c r="E2076">
        <v>0</v>
      </c>
      <c r="F2076">
        <v>0</v>
      </c>
      <c r="G2076">
        <v>9660</v>
      </c>
      <c r="H2076">
        <v>1.04</v>
      </c>
      <c r="I2076">
        <v>10046</v>
      </c>
      <c r="J2076">
        <v>0</v>
      </c>
      <c r="K2076">
        <v>10046</v>
      </c>
      <c r="L2076">
        <v>0</v>
      </c>
      <c r="M2076">
        <v>0</v>
      </c>
      <c r="N2076">
        <v>0</v>
      </c>
      <c r="O2076" t="s">
        <v>3303</v>
      </c>
      <c r="P2076">
        <v>10046</v>
      </c>
    </row>
    <row r="2077" spans="1:16" x14ac:dyDescent="0.35">
      <c r="A2077" t="s">
        <v>5379</v>
      </c>
      <c r="B2077" t="s">
        <v>3303</v>
      </c>
      <c r="C2077" t="s">
        <v>3304</v>
      </c>
      <c r="D2077">
        <v>34904</v>
      </c>
      <c r="E2077">
        <v>0</v>
      </c>
      <c r="F2077">
        <v>0</v>
      </c>
      <c r="G2077">
        <v>34904</v>
      </c>
      <c r="H2077">
        <v>1.04</v>
      </c>
      <c r="I2077">
        <v>36300</v>
      </c>
      <c r="J2077">
        <v>0</v>
      </c>
      <c r="K2077">
        <v>36300</v>
      </c>
      <c r="L2077">
        <v>0</v>
      </c>
      <c r="M2077">
        <v>0</v>
      </c>
      <c r="N2077">
        <v>0</v>
      </c>
      <c r="O2077" t="s">
        <v>3303</v>
      </c>
      <c r="P2077">
        <v>36300</v>
      </c>
    </row>
    <row r="2078" spans="1:16" x14ac:dyDescent="0.35">
      <c r="A2078" t="s">
        <v>5380</v>
      </c>
      <c r="B2078" t="s">
        <v>3303</v>
      </c>
      <c r="C2078" t="s">
        <v>3304</v>
      </c>
      <c r="D2078">
        <v>9467</v>
      </c>
      <c r="E2078">
        <v>0</v>
      </c>
      <c r="F2078">
        <v>0</v>
      </c>
      <c r="G2078">
        <v>9467</v>
      </c>
      <c r="H2078">
        <v>1.04</v>
      </c>
      <c r="I2078">
        <v>9846</v>
      </c>
      <c r="J2078">
        <v>0</v>
      </c>
      <c r="K2078">
        <v>9846</v>
      </c>
      <c r="L2078">
        <v>0</v>
      </c>
      <c r="M2078">
        <v>0</v>
      </c>
      <c r="N2078">
        <v>0</v>
      </c>
      <c r="O2078" t="s">
        <v>3303</v>
      </c>
      <c r="P2078">
        <v>9846</v>
      </c>
    </row>
    <row r="2079" spans="1:16" x14ac:dyDescent="0.35">
      <c r="A2079" t="s">
        <v>5381</v>
      </c>
      <c r="B2079" t="s">
        <v>3303</v>
      </c>
      <c r="C2079" t="s">
        <v>3304</v>
      </c>
      <c r="D2079">
        <v>2351</v>
      </c>
      <c r="E2079">
        <v>0</v>
      </c>
      <c r="F2079">
        <v>0</v>
      </c>
      <c r="G2079">
        <v>2351</v>
      </c>
      <c r="H2079">
        <v>1.04</v>
      </c>
      <c r="I2079">
        <v>2445</v>
      </c>
      <c r="J2079">
        <v>0</v>
      </c>
      <c r="K2079">
        <v>2445</v>
      </c>
      <c r="L2079">
        <v>0</v>
      </c>
      <c r="M2079">
        <v>0</v>
      </c>
      <c r="N2079">
        <v>0</v>
      </c>
      <c r="O2079" t="s">
        <v>3303</v>
      </c>
      <c r="P2079">
        <v>2445</v>
      </c>
    </row>
    <row r="2080" spans="1:16" x14ac:dyDescent="0.35">
      <c r="A2080" t="s">
        <v>5382</v>
      </c>
      <c r="B2080" t="s">
        <v>3303</v>
      </c>
      <c r="C2080" t="s">
        <v>3304</v>
      </c>
      <c r="D2080">
        <v>22364</v>
      </c>
      <c r="E2080">
        <v>0</v>
      </c>
      <c r="F2080">
        <v>0</v>
      </c>
      <c r="G2080">
        <v>22364</v>
      </c>
      <c r="H2080">
        <v>1.04</v>
      </c>
      <c r="I2080">
        <v>23259</v>
      </c>
      <c r="J2080">
        <v>0</v>
      </c>
      <c r="K2080">
        <v>23259</v>
      </c>
      <c r="L2080">
        <v>0</v>
      </c>
      <c r="M2080">
        <v>0</v>
      </c>
      <c r="N2080">
        <v>0</v>
      </c>
      <c r="O2080" t="s">
        <v>3303</v>
      </c>
      <c r="P2080">
        <v>23259</v>
      </c>
    </row>
    <row r="2081" spans="1:16" x14ac:dyDescent="0.35">
      <c r="A2081" t="s">
        <v>5383</v>
      </c>
      <c r="B2081" t="s">
        <v>3303</v>
      </c>
      <c r="C2081" t="s">
        <v>3304</v>
      </c>
      <c r="D2081">
        <v>472100</v>
      </c>
      <c r="E2081">
        <v>0</v>
      </c>
      <c r="F2081">
        <v>0</v>
      </c>
      <c r="G2081">
        <v>472100</v>
      </c>
      <c r="H2081">
        <v>1.04</v>
      </c>
      <c r="I2081">
        <v>490984</v>
      </c>
      <c r="J2081">
        <v>0</v>
      </c>
      <c r="K2081">
        <v>490984</v>
      </c>
      <c r="L2081">
        <v>0</v>
      </c>
      <c r="M2081">
        <v>0</v>
      </c>
      <c r="N2081">
        <v>0</v>
      </c>
      <c r="O2081" t="s">
        <v>3303</v>
      </c>
      <c r="P2081">
        <v>490984</v>
      </c>
    </row>
    <row r="2082" spans="1:16" x14ac:dyDescent="0.35">
      <c r="A2082" t="s">
        <v>5384</v>
      </c>
      <c r="B2082" t="s">
        <v>3303</v>
      </c>
      <c r="C2082" t="s">
        <v>3304</v>
      </c>
      <c r="D2082">
        <v>396084</v>
      </c>
      <c r="E2082">
        <v>0</v>
      </c>
      <c r="F2082">
        <v>0</v>
      </c>
      <c r="G2082">
        <v>396084</v>
      </c>
      <c r="H2082">
        <v>1.04</v>
      </c>
      <c r="I2082">
        <v>411927</v>
      </c>
      <c r="J2082">
        <v>0</v>
      </c>
      <c r="K2082">
        <v>411927</v>
      </c>
      <c r="L2082">
        <v>0</v>
      </c>
      <c r="M2082">
        <v>0</v>
      </c>
      <c r="N2082">
        <v>0</v>
      </c>
      <c r="O2082" t="s">
        <v>3303</v>
      </c>
      <c r="P2082">
        <v>411927</v>
      </c>
    </row>
    <row r="2083" spans="1:16" x14ac:dyDescent="0.35">
      <c r="A2083" t="s">
        <v>5385</v>
      </c>
      <c r="B2083" t="s">
        <v>3303</v>
      </c>
      <c r="C2083" t="s">
        <v>3304</v>
      </c>
      <c r="D2083">
        <v>41987</v>
      </c>
      <c r="E2083">
        <v>0</v>
      </c>
      <c r="F2083">
        <v>0</v>
      </c>
      <c r="G2083">
        <v>41987</v>
      </c>
      <c r="H2083">
        <v>1.04</v>
      </c>
      <c r="I2083">
        <v>43666</v>
      </c>
      <c r="J2083">
        <v>0</v>
      </c>
      <c r="K2083">
        <v>43666</v>
      </c>
      <c r="L2083">
        <v>0</v>
      </c>
      <c r="M2083">
        <v>0</v>
      </c>
      <c r="N2083">
        <v>0</v>
      </c>
      <c r="O2083" t="s">
        <v>3303</v>
      </c>
      <c r="P2083">
        <v>43666</v>
      </c>
    </row>
    <row r="2084" spans="1:16" x14ac:dyDescent="0.35">
      <c r="A2084" t="s">
        <v>5386</v>
      </c>
      <c r="B2084" t="s">
        <v>3303</v>
      </c>
      <c r="C2084" t="s">
        <v>3304</v>
      </c>
      <c r="D2084">
        <v>41894</v>
      </c>
      <c r="E2084">
        <v>0</v>
      </c>
      <c r="F2084">
        <v>0</v>
      </c>
      <c r="G2084">
        <v>41894</v>
      </c>
      <c r="H2084">
        <v>1.04</v>
      </c>
      <c r="I2084">
        <v>43570</v>
      </c>
      <c r="J2084">
        <v>0</v>
      </c>
      <c r="K2084">
        <v>43570</v>
      </c>
      <c r="L2084">
        <v>0</v>
      </c>
      <c r="M2084">
        <v>0</v>
      </c>
      <c r="N2084">
        <v>0</v>
      </c>
      <c r="O2084" t="s">
        <v>3303</v>
      </c>
      <c r="P2084">
        <v>43570</v>
      </c>
    </row>
    <row r="2085" spans="1:16" x14ac:dyDescent="0.35">
      <c r="A2085" t="s">
        <v>5387</v>
      </c>
      <c r="B2085" t="s">
        <v>3303</v>
      </c>
      <c r="C2085" t="s">
        <v>3304</v>
      </c>
      <c r="D2085">
        <v>197417</v>
      </c>
      <c r="E2085">
        <v>0</v>
      </c>
      <c r="F2085">
        <v>0</v>
      </c>
      <c r="G2085">
        <v>197417</v>
      </c>
      <c r="H2085">
        <v>1.04</v>
      </c>
      <c r="I2085">
        <v>205314</v>
      </c>
      <c r="J2085">
        <v>0</v>
      </c>
      <c r="K2085">
        <v>205314</v>
      </c>
      <c r="L2085">
        <v>0</v>
      </c>
      <c r="M2085">
        <v>0</v>
      </c>
      <c r="N2085">
        <v>0</v>
      </c>
      <c r="O2085" t="s">
        <v>3303</v>
      </c>
      <c r="P2085">
        <v>205314</v>
      </c>
    </row>
    <row r="2086" spans="1:16" x14ac:dyDescent="0.35">
      <c r="A2086" t="s">
        <v>5388</v>
      </c>
      <c r="B2086" t="s">
        <v>3303</v>
      </c>
      <c r="C2086" t="s">
        <v>3304</v>
      </c>
      <c r="D2086">
        <v>22289</v>
      </c>
      <c r="E2086">
        <v>0</v>
      </c>
      <c r="F2086">
        <v>0</v>
      </c>
      <c r="G2086">
        <v>22289</v>
      </c>
      <c r="H2086">
        <v>1.04</v>
      </c>
      <c r="I2086">
        <v>23181</v>
      </c>
      <c r="J2086">
        <v>0</v>
      </c>
      <c r="K2086">
        <v>23181</v>
      </c>
      <c r="L2086">
        <v>0</v>
      </c>
      <c r="M2086">
        <v>0</v>
      </c>
      <c r="N2086">
        <v>0</v>
      </c>
      <c r="O2086" t="s">
        <v>3303</v>
      </c>
      <c r="P2086">
        <v>23181</v>
      </c>
    </row>
    <row r="2087" spans="1:16" x14ac:dyDescent="0.35">
      <c r="A2087" t="s">
        <v>5389</v>
      </c>
      <c r="B2087" t="s">
        <v>3303</v>
      </c>
      <c r="C2087" t="s">
        <v>3304</v>
      </c>
      <c r="D2087">
        <v>167146</v>
      </c>
      <c r="E2087">
        <v>0</v>
      </c>
      <c r="F2087">
        <v>0</v>
      </c>
      <c r="G2087">
        <v>167146</v>
      </c>
      <c r="H2087">
        <v>1.04</v>
      </c>
      <c r="I2087">
        <v>173832</v>
      </c>
      <c r="J2087">
        <v>0</v>
      </c>
      <c r="K2087">
        <v>173832</v>
      </c>
      <c r="L2087">
        <v>0</v>
      </c>
      <c r="M2087">
        <v>0</v>
      </c>
      <c r="N2087">
        <v>0</v>
      </c>
      <c r="O2087" t="s">
        <v>3303</v>
      </c>
      <c r="P2087">
        <v>173832</v>
      </c>
    </row>
    <row r="2088" spans="1:16" x14ac:dyDescent="0.35">
      <c r="A2088" t="s">
        <v>5390</v>
      </c>
      <c r="B2088" t="s">
        <v>3303</v>
      </c>
      <c r="C2088" t="s">
        <v>3304</v>
      </c>
      <c r="D2088">
        <v>11332</v>
      </c>
      <c r="E2088">
        <v>0</v>
      </c>
      <c r="F2088">
        <v>0</v>
      </c>
      <c r="G2088">
        <v>11332</v>
      </c>
      <c r="H2088">
        <v>1.04</v>
      </c>
      <c r="I2088">
        <v>11785</v>
      </c>
      <c r="J2088">
        <v>0</v>
      </c>
      <c r="K2088">
        <v>11785</v>
      </c>
      <c r="L2088">
        <v>0</v>
      </c>
      <c r="M2088">
        <v>0</v>
      </c>
      <c r="N2088">
        <v>0</v>
      </c>
      <c r="O2088" t="s">
        <v>3303</v>
      </c>
      <c r="P2088">
        <v>11785</v>
      </c>
    </row>
    <row r="2089" spans="1:16" x14ac:dyDescent="0.35">
      <c r="A2089" t="s">
        <v>5391</v>
      </c>
      <c r="B2089" t="s">
        <v>3303</v>
      </c>
      <c r="C2089" t="s">
        <v>3304</v>
      </c>
      <c r="D2089">
        <v>11835</v>
      </c>
      <c r="E2089">
        <v>0</v>
      </c>
      <c r="F2089">
        <v>0</v>
      </c>
      <c r="G2089">
        <v>11835</v>
      </c>
      <c r="H2089">
        <v>1.04</v>
      </c>
      <c r="I2089">
        <v>12308</v>
      </c>
      <c r="J2089">
        <v>0</v>
      </c>
      <c r="K2089">
        <v>12308</v>
      </c>
      <c r="L2089">
        <v>0</v>
      </c>
      <c r="M2089">
        <v>0</v>
      </c>
      <c r="N2089">
        <v>0</v>
      </c>
      <c r="O2089" t="s">
        <v>3303</v>
      </c>
      <c r="P2089">
        <v>12308</v>
      </c>
    </row>
    <row r="2090" spans="1:16" x14ac:dyDescent="0.35">
      <c r="A2090" t="s">
        <v>5392</v>
      </c>
      <c r="B2090" t="s">
        <v>3303</v>
      </c>
      <c r="C2090" t="s">
        <v>3304</v>
      </c>
      <c r="D2090">
        <v>29931</v>
      </c>
      <c r="E2090">
        <v>0</v>
      </c>
      <c r="F2090">
        <v>0</v>
      </c>
      <c r="G2090">
        <v>29931</v>
      </c>
      <c r="H2090">
        <v>1.04</v>
      </c>
      <c r="I2090">
        <v>31128</v>
      </c>
      <c r="J2090">
        <v>0</v>
      </c>
      <c r="K2090">
        <v>31128</v>
      </c>
      <c r="L2090">
        <v>0</v>
      </c>
      <c r="M2090">
        <v>0</v>
      </c>
      <c r="N2090">
        <v>0</v>
      </c>
      <c r="O2090" t="s">
        <v>3303</v>
      </c>
      <c r="P2090">
        <v>31128</v>
      </c>
    </row>
    <row r="2091" spans="1:16" x14ac:dyDescent="0.35">
      <c r="A2091" t="s">
        <v>5393</v>
      </c>
      <c r="B2091" t="s">
        <v>3303</v>
      </c>
      <c r="C2091" t="s">
        <v>3304</v>
      </c>
      <c r="D2091">
        <v>85079</v>
      </c>
      <c r="E2091">
        <v>0</v>
      </c>
      <c r="F2091">
        <v>0</v>
      </c>
      <c r="G2091">
        <v>85079</v>
      </c>
      <c r="H2091">
        <v>1.04</v>
      </c>
      <c r="I2091">
        <v>88482</v>
      </c>
      <c r="J2091">
        <v>0</v>
      </c>
      <c r="K2091">
        <v>88482</v>
      </c>
      <c r="L2091">
        <v>0</v>
      </c>
      <c r="M2091">
        <v>0</v>
      </c>
      <c r="N2091">
        <v>0</v>
      </c>
      <c r="O2091" t="s">
        <v>3303</v>
      </c>
      <c r="P2091">
        <v>88482</v>
      </c>
    </row>
    <row r="2092" spans="1:16" x14ac:dyDescent="0.35">
      <c r="A2092" t="s">
        <v>5394</v>
      </c>
      <c r="B2092" t="s">
        <v>3303</v>
      </c>
      <c r="C2092" t="s">
        <v>3304</v>
      </c>
      <c r="D2092">
        <v>51018</v>
      </c>
      <c r="E2092">
        <v>0</v>
      </c>
      <c r="F2092">
        <v>0</v>
      </c>
      <c r="G2092">
        <v>51018</v>
      </c>
      <c r="H2092">
        <v>1.04</v>
      </c>
      <c r="I2092">
        <v>53059</v>
      </c>
      <c r="J2092">
        <v>0</v>
      </c>
      <c r="K2092">
        <v>53059</v>
      </c>
      <c r="L2092">
        <v>0</v>
      </c>
      <c r="M2092">
        <v>0</v>
      </c>
      <c r="N2092">
        <v>0</v>
      </c>
      <c r="O2092" t="s">
        <v>3303</v>
      </c>
      <c r="P2092">
        <v>53059</v>
      </c>
    </row>
    <row r="2093" spans="1:16" x14ac:dyDescent="0.35">
      <c r="A2093" t="s">
        <v>5395</v>
      </c>
      <c r="B2093" t="s">
        <v>3303</v>
      </c>
      <c r="C2093" t="s">
        <v>3304</v>
      </c>
      <c r="D2093">
        <v>16658</v>
      </c>
      <c r="E2093">
        <v>0</v>
      </c>
      <c r="F2093">
        <v>0</v>
      </c>
      <c r="G2093">
        <v>16658</v>
      </c>
      <c r="H2093">
        <v>1.04</v>
      </c>
      <c r="I2093">
        <v>17324</v>
      </c>
      <c r="J2093">
        <v>0</v>
      </c>
      <c r="K2093">
        <v>17324</v>
      </c>
      <c r="L2093">
        <v>0</v>
      </c>
      <c r="M2093">
        <v>0</v>
      </c>
      <c r="N2093">
        <v>0</v>
      </c>
      <c r="O2093" t="s">
        <v>3303</v>
      </c>
      <c r="P2093">
        <v>17324</v>
      </c>
    </row>
    <row r="2094" spans="1:16" x14ac:dyDescent="0.35">
      <c r="A2094" t="s">
        <v>5396</v>
      </c>
      <c r="B2094" t="s">
        <v>3303</v>
      </c>
      <c r="C2094" t="s">
        <v>3304</v>
      </c>
      <c r="D2094">
        <v>758712</v>
      </c>
      <c r="E2094">
        <v>121494</v>
      </c>
      <c r="F2094">
        <v>0</v>
      </c>
      <c r="G2094">
        <v>880206</v>
      </c>
      <c r="H2094">
        <v>1.04</v>
      </c>
      <c r="I2094">
        <v>915414</v>
      </c>
      <c r="J2094">
        <v>0</v>
      </c>
      <c r="K2094">
        <v>915414</v>
      </c>
      <c r="L2094">
        <v>0</v>
      </c>
      <c r="M2094">
        <v>0</v>
      </c>
      <c r="N2094">
        <v>0</v>
      </c>
      <c r="O2094" t="s">
        <v>3303</v>
      </c>
      <c r="P2094">
        <v>915414</v>
      </c>
    </row>
    <row r="2095" spans="1:16" x14ac:dyDescent="0.35">
      <c r="A2095" t="s">
        <v>5397</v>
      </c>
      <c r="B2095" t="s">
        <v>3303</v>
      </c>
      <c r="C2095" t="s">
        <v>3304</v>
      </c>
      <c r="D2095">
        <v>76839</v>
      </c>
      <c r="E2095">
        <v>0</v>
      </c>
      <c r="F2095">
        <v>0</v>
      </c>
      <c r="G2095">
        <v>76839</v>
      </c>
      <c r="H2095">
        <v>1.04</v>
      </c>
      <c r="I2095">
        <v>79913</v>
      </c>
      <c r="J2095">
        <v>0</v>
      </c>
      <c r="K2095">
        <v>79913</v>
      </c>
      <c r="L2095">
        <v>0</v>
      </c>
      <c r="M2095">
        <v>0</v>
      </c>
      <c r="N2095">
        <v>0</v>
      </c>
      <c r="O2095" t="s">
        <v>3303</v>
      </c>
      <c r="P2095">
        <v>79913</v>
      </c>
    </row>
    <row r="2096" spans="1:16" x14ac:dyDescent="0.35">
      <c r="A2096" t="s">
        <v>5398</v>
      </c>
      <c r="B2096" t="s">
        <v>3303</v>
      </c>
      <c r="C2096" t="s">
        <v>3304</v>
      </c>
      <c r="D2096">
        <v>58877</v>
      </c>
      <c r="E2096">
        <v>0</v>
      </c>
      <c r="F2096">
        <v>0</v>
      </c>
      <c r="G2096">
        <v>58877</v>
      </c>
      <c r="H2096">
        <v>1.04</v>
      </c>
      <c r="I2096">
        <v>61232</v>
      </c>
      <c r="J2096">
        <v>0</v>
      </c>
      <c r="K2096">
        <v>61232</v>
      </c>
      <c r="L2096">
        <v>0</v>
      </c>
      <c r="M2096">
        <v>0</v>
      </c>
      <c r="N2096">
        <v>0</v>
      </c>
      <c r="O2096" t="s">
        <v>3303</v>
      </c>
      <c r="P2096">
        <v>61232</v>
      </c>
    </row>
    <row r="2097" spans="1:16" x14ac:dyDescent="0.35">
      <c r="A2097" t="s">
        <v>5399</v>
      </c>
      <c r="B2097" t="s">
        <v>3303</v>
      </c>
      <c r="C2097" t="s">
        <v>3304</v>
      </c>
      <c r="D2097">
        <v>18445</v>
      </c>
      <c r="E2097">
        <v>0</v>
      </c>
      <c r="F2097">
        <v>0</v>
      </c>
      <c r="G2097">
        <v>18445</v>
      </c>
      <c r="H2097">
        <v>1.04</v>
      </c>
      <c r="I2097">
        <v>19183</v>
      </c>
      <c r="J2097">
        <v>0</v>
      </c>
      <c r="K2097">
        <v>19183</v>
      </c>
      <c r="L2097">
        <v>0</v>
      </c>
      <c r="M2097">
        <v>0</v>
      </c>
      <c r="N2097">
        <v>0</v>
      </c>
      <c r="O2097" t="s">
        <v>3303</v>
      </c>
      <c r="P2097">
        <v>19183</v>
      </c>
    </row>
    <row r="2098" spans="1:16" x14ac:dyDescent="0.35">
      <c r="A2098" t="s">
        <v>5400</v>
      </c>
      <c r="B2098" t="s">
        <v>3303</v>
      </c>
      <c r="C2098" t="s">
        <v>3304</v>
      </c>
      <c r="D2098">
        <v>4490</v>
      </c>
      <c r="E2098">
        <v>0</v>
      </c>
      <c r="F2098">
        <v>0</v>
      </c>
      <c r="G2098">
        <v>4490</v>
      </c>
      <c r="H2098">
        <v>1.04</v>
      </c>
      <c r="I2098">
        <v>4670</v>
      </c>
      <c r="J2098">
        <v>0</v>
      </c>
      <c r="K2098">
        <v>4670</v>
      </c>
      <c r="L2098">
        <v>0</v>
      </c>
      <c r="M2098">
        <v>0</v>
      </c>
      <c r="N2098">
        <v>0</v>
      </c>
      <c r="O2098" t="s">
        <v>3303</v>
      </c>
      <c r="P2098">
        <v>4670</v>
      </c>
    </row>
    <row r="2099" spans="1:16" x14ac:dyDescent="0.35">
      <c r="A2099" t="s">
        <v>5401</v>
      </c>
      <c r="B2099" t="s">
        <v>3303</v>
      </c>
      <c r="C2099" t="s">
        <v>3304</v>
      </c>
      <c r="D2099">
        <v>484638</v>
      </c>
      <c r="E2099">
        <v>0</v>
      </c>
      <c r="F2099">
        <v>0</v>
      </c>
      <c r="G2099">
        <v>484638</v>
      </c>
      <c r="H2099">
        <v>1.04</v>
      </c>
      <c r="I2099">
        <v>504024</v>
      </c>
      <c r="J2099">
        <v>0</v>
      </c>
      <c r="K2099">
        <v>504024</v>
      </c>
      <c r="L2099">
        <v>0</v>
      </c>
      <c r="M2099">
        <v>0</v>
      </c>
      <c r="N2099">
        <v>0</v>
      </c>
      <c r="O2099" t="s">
        <v>3303</v>
      </c>
      <c r="P2099">
        <v>504024</v>
      </c>
    </row>
    <row r="2100" spans="1:16" x14ac:dyDescent="0.35">
      <c r="A2100" t="s">
        <v>5402</v>
      </c>
      <c r="B2100" t="s">
        <v>3303</v>
      </c>
      <c r="C2100" t="s">
        <v>3304</v>
      </c>
      <c r="D2100">
        <v>186776</v>
      </c>
      <c r="E2100">
        <v>0</v>
      </c>
      <c r="F2100">
        <v>0</v>
      </c>
      <c r="G2100">
        <v>186776</v>
      </c>
      <c r="H2100">
        <v>1.04</v>
      </c>
      <c r="I2100">
        <v>194247</v>
      </c>
      <c r="J2100">
        <v>0</v>
      </c>
      <c r="K2100">
        <v>194247</v>
      </c>
      <c r="L2100">
        <v>0</v>
      </c>
      <c r="M2100">
        <v>0</v>
      </c>
      <c r="N2100">
        <v>0</v>
      </c>
      <c r="O2100" t="s">
        <v>3303</v>
      </c>
      <c r="P2100">
        <v>194247</v>
      </c>
    </row>
    <row r="2101" spans="1:16" x14ac:dyDescent="0.35">
      <c r="A2101" t="s">
        <v>5403</v>
      </c>
      <c r="B2101" t="s">
        <v>3303</v>
      </c>
      <c r="C2101" t="s">
        <v>3304</v>
      </c>
      <c r="D2101">
        <v>4953390</v>
      </c>
      <c r="E2101">
        <v>0</v>
      </c>
      <c r="F2101">
        <v>0</v>
      </c>
      <c r="G2101">
        <v>4953390</v>
      </c>
      <c r="H2101">
        <v>1.04</v>
      </c>
      <c r="I2101">
        <v>5151526</v>
      </c>
      <c r="J2101">
        <v>0</v>
      </c>
      <c r="K2101">
        <v>5151526</v>
      </c>
      <c r="L2101">
        <v>236222</v>
      </c>
      <c r="M2101">
        <v>0</v>
      </c>
      <c r="N2101">
        <v>0</v>
      </c>
      <c r="O2101" t="s">
        <v>3303</v>
      </c>
      <c r="P2101">
        <v>5387748</v>
      </c>
    </row>
    <row r="2102" spans="1:16" x14ac:dyDescent="0.35">
      <c r="A2102" t="s">
        <v>5404</v>
      </c>
      <c r="B2102" t="s">
        <v>3303</v>
      </c>
      <c r="C2102" t="s">
        <v>3304</v>
      </c>
      <c r="D2102">
        <v>3646265</v>
      </c>
      <c r="E2102">
        <v>0</v>
      </c>
      <c r="F2102">
        <v>0</v>
      </c>
      <c r="G2102">
        <v>3646265</v>
      </c>
      <c r="H2102">
        <v>1.04</v>
      </c>
      <c r="I2102">
        <v>3792116</v>
      </c>
      <c r="J2102">
        <v>0</v>
      </c>
      <c r="K2102">
        <v>3792116</v>
      </c>
      <c r="L2102">
        <v>305069</v>
      </c>
      <c r="M2102">
        <v>0</v>
      </c>
      <c r="N2102">
        <v>0</v>
      </c>
      <c r="O2102" t="s">
        <v>3303</v>
      </c>
      <c r="P2102">
        <v>4097185</v>
      </c>
    </row>
    <row r="2103" spans="1:16" x14ac:dyDescent="0.35">
      <c r="A2103" t="s">
        <v>5405</v>
      </c>
      <c r="B2103" t="s">
        <v>3303</v>
      </c>
      <c r="C2103" t="s">
        <v>3304</v>
      </c>
      <c r="D2103">
        <v>8327</v>
      </c>
      <c r="E2103">
        <v>0</v>
      </c>
      <c r="F2103">
        <v>0</v>
      </c>
      <c r="G2103">
        <v>8327</v>
      </c>
      <c r="H2103">
        <v>1.04</v>
      </c>
      <c r="I2103">
        <v>8660</v>
      </c>
      <c r="J2103">
        <v>0</v>
      </c>
      <c r="K2103">
        <v>8660</v>
      </c>
      <c r="L2103">
        <v>0</v>
      </c>
      <c r="M2103">
        <v>0</v>
      </c>
      <c r="N2103">
        <v>0</v>
      </c>
      <c r="O2103" t="s">
        <v>3303</v>
      </c>
      <c r="P2103">
        <v>8660</v>
      </c>
    </row>
    <row r="2104" spans="1:16" x14ac:dyDescent="0.35">
      <c r="A2104" t="s">
        <v>5406</v>
      </c>
      <c r="B2104" t="s">
        <v>3303</v>
      </c>
      <c r="C2104" t="s">
        <v>3304</v>
      </c>
      <c r="D2104">
        <v>193608</v>
      </c>
      <c r="E2104">
        <v>0</v>
      </c>
      <c r="F2104">
        <v>0</v>
      </c>
      <c r="G2104">
        <v>193608</v>
      </c>
      <c r="H2104">
        <v>1.04</v>
      </c>
      <c r="I2104">
        <v>201352</v>
      </c>
      <c r="J2104">
        <v>0</v>
      </c>
      <c r="K2104">
        <v>201352</v>
      </c>
      <c r="L2104">
        <v>35690</v>
      </c>
      <c r="M2104">
        <v>0</v>
      </c>
      <c r="N2104">
        <v>0</v>
      </c>
      <c r="O2104" t="s">
        <v>3303</v>
      </c>
      <c r="P2104">
        <v>237042</v>
      </c>
    </row>
    <row r="2105" spans="1:16" x14ac:dyDescent="0.35">
      <c r="A2105" t="s">
        <v>5407</v>
      </c>
      <c r="B2105" t="s">
        <v>3303</v>
      </c>
      <c r="C2105" t="s">
        <v>3304</v>
      </c>
      <c r="D2105">
        <v>239283</v>
      </c>
      <c r="E2105">
        <v>0</v>
      </c>
      <c r="F2105">
        <v>0</v>
      </c>
      <c r="G2105">
        <v>239283</v>
      </c>
      <c r="H2105">
        <v>1.04</v>
      </c>
      <c r="I2105">
        <v>248854</v>
      </c>
      <c r="J2105">
        <v>0</v>
      </c>
      <c r="K2105">
        <v>248854</v>
      </c>
      <c r="L2105">
        <v>18666</v>
      </c>
      <c r="M2105">
        <v>0</v>
      </c>
      <c r="N2105">
        <v>0</v>
      </c>
      <c r="O2105" t="s">
        <v>3303</v>
      </c>
      <c r="P2105">
        <v>267520</v>
      </c>
    </row>
    <row r="2106" spans="1:16" x14ac:dyDescent="0.35">
      <c r="A2106" t="s">
        <v>5408</v>
      </c>
      <c r="B2106" t="s">
        <v>3303</v>
      </c>
      <c r="C2106" t="s">
        <v>3304</v>
      </c>
      <c r="D2106">
        <v>86779</v>
      </c>
      <c r="E2106">
        <v>0</v>
      </c>
      <c r="F2106">
        <v>0</v>
      </c>
      <c r="G2106">
        <v>86779</v>
      </c>
      <c r="H2106">
        <v>1.04</v>
      </c>
      <c r="I2106">
        <v>90250</v>
      </c>
      <c r="J2106">
        <v>0</v>
      </c>
      <c r="K2106">
        <v>90250</v>
      </c>
      <c r="L2106">
        <v>0</v>
      </c>
      <c r="M2106">
        <v>0</v>
      </c>
      <c r="N2106">
        <v>0</v>
      </c>
      <c r="O2106" t="s">
        <v>3303</v>
      </c>
      <c r="P2106">
        <v>90250</v>
      </c>
    </row>
    <row r="2107" spans="1:16" x14ac:dyDescent="0.35">
      <c r="A2107" t="s">
        <v>5409</v>
      </c>
      <c r="B2107" t="s">
        <v>3303</v>
      </c>
      <c r="C2107" t="s">
        <v>3304</v>
      </c>
      <c r="D2107">
        <v>88811</v>
      </c>
      <c r="E2107">
        <v>0</v>
      </c>
      <c r="F2107">
        <v>0</v>
      </c>
      <c r="G2107">
        <v>88811</v>
      </c>
      <c r="H2107">
        <v>1.04</v>
      </c>
      <c r="I2107">
        <v>92363</v>
      </c>
      <c r="J2107">
        <v>0</v>
      </c>
      <c r="K2107">
        <v>92363</v>
      </c>
      <c r="L2107">
        <v>15515</v>
      </c>
      <c r="M2107">
        <v>0</v>
      </c>
      <c r="N2107">
        <v>0</v>
      </c>
      <c r="O2107" t="s">
        <v>3303</v>
      </c>
      <c r="P2107">
        <v>107878</v>
      </c>
    </row>
    <row r="2108" spans="1:16" x14ac:dyDescent="0.35">
      <c r="A2108" t="s">
        <v>5410</v>
      </c>
      <c r="B2108" t="s">
        <v>1440</v>
      </c>
      <c r="C2108" t="s">
        <v>3376</v>
      </c>
      <c r="D2108" t="s">
        <v>3303</v>
      </c>
      <c r="E2108" t="s">
        <v>3303</v>
      </c>
      <c r="F2108" t="s">
        <v>3303</v>
      </c>
      <c r="G2108" t="s">
        <v>3303</v>
      </c>
      <c r="H2108">
        <v>1.04</v>
      </c>
      <c r="I2108" t="s">
        <v>3303</v>
      </c>
      <c r="J2108" t="s">
        <v>3303</v>
      </c>
      <c r="K2108">
        <v>0</v>
      </c>
      <c r="L2108" t="s">
        <v>3303</v>
      </c>
      <c r="M2108" t="s">
        <v>3303</v>
      </c>
      <c r="N2108" t="s">
        <v>3303</v>
      </c>
      <c r="O2108" t="s">
        <v>3303</v>
      </c>
      <c r="P2108">
        <v>0</v>
      </c>
    </row>
    <row r="2109" spans="1:16" x14ac:dyDescent="0.35">
      <c r="A2109" t="s">
        <v>5411</v>
      </c>
      <c r="B2109" t="s">
        <v>3303</v>
      </c>
      <c r="C2109" t="s">
        <v>3304</v>
      </c>
      <c r="D2109">
        <v>2312024</v>
      </c>
      <c r="E2109">
        <v>0</v>
      </c>
      <c r="F2109">
        <v>0</v>
      </c>
      <c r="G2109">
        <v>2312024</v>
      </c>
      <c r="H2109">
        <v>1.04</v>
      </c>
      <c r="I2109">
        <v>2404505</v>
      </c>
      <c r="J2109">
        <v>0</v>
      </c>
      <c r="K2109">
        <v>2404505</v>
      </c>
      <c r="L2109">
        <v>0</v>
      </c>
      <c r="M2109">
        <v>0</v>
      </c>
      <c r="N2109">
        <v>0</v>
      </c>
      <c r="O2109" t="s">
        <v>3303</v>
      </c>
      <c r="P2109">
        <v>2404505</v>
      </c>
    </row>
    <row r="2110" spans="1:16" x14ac:dyDescent="0.35">
      <c r="A2110" t="s">
        <v>5412</v>
      </c>
      <c r="B2110" t="s">
        <v>3303</v>
      </c>
      <c r="C2110" t="s">
        <v>3304</v>
      </c>
      <c r="D2110">
        <v>1142996</v>
      </c>
      <c r="E2110">
        <v>0</v>
      </c>
      <c r="F2110">
        <v>0</v>
      </c>
      <c r="G2110">
        <v>1142996</v>
      </c>
      <c r="H2110">
        <v>1.04</v>
      </c>
      <c r="I2110">
        <v>1188716</v>
      </c>
      <c r="J2110">
        <v>0</v>
      </c>
      <c r="K2110">
        <v>1188716</v>
      </c>
      <c r="L2110">
        <v>0</v>
      </c>
      <c r="M2110">
        <v>0</v>
      </c>
      <c r="N2110">
        <v>0</v>
      </c>
      <c r="O2110" t="s">
        <v>3303</v>
      </c>
      <c r="P2110">
        <v>1188716</v>
      </c>
    </row>
    <row r="2111" spans="1:16" x14ac:dyDescent="0.35">
      <c r="A2111" t="s">
        <v>5413</v>
      </c>
      <c r="B2111" t="s">
        <v>3303</v>
      </c>
      <c r="C2111" t="s">
        <v>3304</v>
      </c>
      <c r="D2111">
        <v>8060319</v>
      </c>
      <c r="E2111">
        <v>0</v>
      </c>
      <c r="F2111">
        <v>0</v>
      </c>
      <c r="G2111">
        <v>8060319</v>
      </c>
      <c r="H2111">
        <v>1.04</v>
      </c>
      <c r="I2111">
        <v>8382732</v>
      </c>
      <c r="J2111">
        <v>0</v>
      </c>
      <c r="K2111">
        <v>8382732</v>
      </c>
      <c r="L2111">
        <v>0</v>
      </c>
      <c r="M2111">
        <v>0</v>
      </c>
      <c r="N2111">
        <v>0</v>
      </c>
      <c r="O2111" t="s">
        <v>3303</v>
      </c>
      <c r="P2111">
        <v>8382732</v>
      </c>
    </row>
    <row r="2112" spans="1:16" x14ac:dyDescent="0.35">
      <c r="A2112" t="s">
        <v>5414</v>
      </c>
      <c r="B2112" t="s">
        <v>3303</v>
      </c>
      <c r="C2112" t="s">
        <v>3304</v>
      </c>
      <c r="D2112">
        <v>6657832</v>
      </c>
      <c r="E2112">
        <v>0</v>
      </c>
      <c r="F2112">
        <v>0</v>
      </c>
      <c r="G2112">
        <v>6657832</v>
      </c>
      <c r="H2112">
        <v>1.04</v>
      </c>
      <c r="I2112">
        <v>6924145</v>
      </c>
      <c r="J2112">
        <v>0</v>
      </c>
      <c r="K2112">
        <v>6924145</v>
      </c>
      <c r="L2112">
        <v>0</v>
      </c>
      <c r="M2112">
        <v>0</v>
      </c>
      <c r="N2112">
        <v>0</v>
      </c>
      <c r="O2112" t="s">
        <v>3303</v>
      </c>
      <c r="P2112">
        <v>6924145</v>
      </c>
    </row>
    <row r="2113" spans="1:16" x14ac:dyDescent="0.35">
      <c r="A2113" t="s">
        <v>5415</v>
      </c>
      <c r="B2113" t="s">
        <v>3303</v>
      </c>
      <c r="C2113" t="s">
        <v>3304</v>
      </c>
      <c r="D2113">
        <v>1241548</v>
      </c>
      <c r="E2113">
        <v>0</v>
      </c>
      <c r="F2113">
        <v>0</v>
      </c>
      <c r="G2113">
        <v>1241548</v>
      </c>
      <c r="H2113">
        <v>1.04</v>
      </c>
      <c r="I2113">
        <v>1291210</v>
      </c>
      <c r="J2113">
        <v>0</v>
      </c>
      <c r="K2113">
        <v>1291210</v>
      </c>
      <c r="L2113">
        <v>0</v>
      </c>
      <c r="M2113">
        <v>0</v>
      </c>
      <c r="N2113">
        <v>0</v>
      </c>
      <c r="O2113" t="s">
        <v>3303</v>
      </c>
      <c r="P2113">
        <v>1291210</v>
      </c>
    </row>
    <row r="2114" spans="1:16" x14ac:dyDescent="0.35">
      <c r="A2114" t="s">
        <v>5416</v>
      </c>
      <c r="B2114" t="s">
        <v>3303</v>
      </c>
      <c r="C2114" t="s">
        <v>3304</v>
      </c>
      <c r="D2114">
        <v>292130</v>
      </c>
      <c r="E2114">
        <v>0</v>
      </c>
      <c r="F2114">
        <v>0</v>
      </c>
      <c r="G2114">
        <v>292130</v>
      </c>
      <c r="H2114">
        <v>1.04</v>
      </c>
      <c r="I2114">
        <v>303815</v>
      </c>
      <c r="J2114">
        <v>0</v>
      </c>
      <c r="K2114">
        <v>303815</v>
      </c>
      <c r="L2114">
        <v>0</v>
      </c>
      <c r="M2114">
        <v>0</v>
      </c>
      <c r="N2114">
        <v>0</v>
      </c>
      <c r="O2114" t="s">
        <v>3303</v>
      </c>
      <c r="P2114">
        <v>303815</v>
      </c>
    </row>
    <row r="2115" spans="1:16" x14ac:dyDescent="0.35">
      <c r="A2115" t="s">
        <v>5417</v>
      </c>
      <c r="B2115" t="s">
        <v>3303</v>
      </c>
      <c r="C2115" t="s">
        <v>3304</v>
      </c>
      <c r="D2115">
        <v>63049</v>
      </c>
      <c r="E2115">
        <v>0</v>
      </c>
      <c r="F2115">
        <v>0</v>
      </c>
      <c r="G2115">
        <v>63049</v>
      </c>
      <c r="H2115">
        <v>1.04</v>
      </c>
      <c r="I2115">
        <v>65571</v>
      </c>
      <c r="J2115">
        <v>0</v>
      </c>
      <c r="K2115">
        <v>65571</v>
      </c>
      <c r="L2115">
        <v>0</v>
      </c>
      <c r="M2115">
        <v>0</v>
      </c>
      <c r="N2115">
        <v>0</v>
      </c>
      <c r="O2115" t="s">
        <v>3303</v>
      </c>
      <c r="P2115">
        <v>65571</v>
      </c>
    </row>
    <row r="2116" spans="1:16" x14ac:dyDescent="0.35">
      <c r="A2116" t="s">
        <v>5418</v>
      </c>
      <c r="B2116" t="s">
        <v>3303</v>
      </c>
      <c r="C2116" t="s">
        <v>3304</v>
      </c>
      <c r="D2116">
        <v>227661</v>
      </c>
      <c r="E2116">
        <v>0</v>
      </c>
      <c r="F2116">
        <v>0</v>
      </c>
      <c r="G2116">
        <v>227661</v>
      </c>
      <c r="H2116">
        <v>1.04</v>
      </c>
      <c r="I2116">
        <v>236767</v>
      </c>
      <c r="J2116">
        <v>0</v>
      </c>
      <c r="K2116">
        <v>236767</v>
      </c>
      <c r="L2116">
        <v>0</v>
      </c>
      <c r="M2116">
        <v>0</v>
      </c>
      <c r="N2116">
        <v>0</v>
      </c>
      <c r="O2116" t="s">
        <v>3303</v>
      </c>
      <c r="P2116">
        <v>236767</v>
      </c>
    </row>
    <row r="2117" spans="1:16" x14ac:dyDescent="0.35">
      <c r="A2117" t="s">
        <v>5419</v>
      </c>
      <c r="B2117" t="s">
        <v>3303</v>
      </c>
      <c r="C2117" t="s">
        <v>3304</v>
      </c>
      <c r="D2117">
        <v>7428404</v>
      </c>
      <c r="E2117">
        <v>0</v>
      </c>
      <c r="F2117">
        <v>0</v>
      </c>
      <c r="G2117">
        <v>7428404</v>
      </c>
      <c r="H2117">
        <v>1.04</v>
      </c>
      <c r="I2117">
        <v>7725540</v>
      </c>
      <c r="J2117">
        <v>0</v>
      </c>
      <c r="K2117">
        <v>7725540</v>
      </c>
      <c r="L2117">
        <v>0</v>
      </c>
      <c r="M2117">
        <v>138856</v>
      </c>
      <c r="N2117">
        <v>422268</v>
      </c>
      <c r="O2117" t="s">
        <v>3303</v>
      </c>
      <c r="P2117">
        <v>8286664</v>
      </c>
    </row>
    <row r="2118" spans="1:16" x14ac:dyDescent="0.35">
      <c r="A2118" t="s">
        <v>5420</v>
      </c>
      <c r="B2118" t="s">
        <v>3303</v>
      </c>
      <c r="C2118" t="s">
        <v>3304</v>
      </c>
      <c r="D2118">
        <v>104095</v>
      </c>
      <c r="E2118">
        <v>0</v>
      </c>
      <c r="F2118">
        <v>0</v>
      </c>
      <c r="G2118">
        <v>104095</v>
      </c>
      <c r="H2118">
        <v>1.04</v>
      </c>
      <c r="I2118">
        <v>108259</v>
      </c>
      <c r="J2118">
        <v>0</v>
      </c>
      <c r="K2118">
        <v>108259</v>
      </c>
      <c r="L2118">
        <v>0</v>
      </c>
      <c r="M2118">
        <v>0</v>
      </c>
      <c r="N2118">
        <v>0</v>
      </c>
      <c r="O2118" t="s">
        <v>3303</v>
      </c>
      <c r="P2118">
        <v>108259</v>
      </c>
    </row>
    <row r="2119" spans="1:16" x14ac:dyDescent="0.35">
      <c r="A2119" t="s">
        <v>5421</v>
      </c>
      <c r="B2119" t="s">
        <v>3303</v>
      </c>
      <c r="C2119" t="s">
        <v>3304</v>
      </c>
      <c r="D2119">
        <v>124174</v>
      </c>
      <c r="E2119">
        <v>0</v>
      </c>
      <c r="F2119">
        <v>0</v>
      </c>
      <c r="G2119">
        <v>124174</v>
      </c>
      <c r="H2119">
        <v>1.04</v>
      </c>
      <c r="I2119">
        <v>129141</v>
      </c>
      <c r="J2119">
        <v>0</v>
      </c>
      <c r="K2119">
        <v>129141</v>
      </c>
      <c r="L2119">
        <v>0</v>
      </c>
      <c r="M2119">
        <v>0</v>
      </c>
      <c r="N2119">
        <v>0</v>
      </c>
      <c r="O2119" t="s">
        <v>3303</v>
      </c>
      <c r="P2119">
        <v>129141</v>
      </c>
    </row>
    <row r="2120" spans="1:16" x14ac:dyDescent="0.35">
      <c r="A2120" t="s">
        <v>5422</v>
      </c>
      <c r="B2120" t="s">
        <v>3303</v>
      </c>
      <c r="C2120" t="s">
        <v>3304</v>
      </c>
      <c r="D2120">
        <v>92713</v>
      </c>
      <c r="E2120">
        <v>0</v>
      </c>
      <c r="F2120">
        <v>0</v>
      </c>
      <c r="G2120">
        <v>92713</v>
      </c>
      <c r="H2120">
        <v>1.04</v>
      </c>
      <c r="I2120">
        <v>96422</v>
      </c>
      <c r="J2120">
        <v>0</v>
      </c>
      <c r="K2120">
        <v>96422</v>
      </c>
      <c r="L2120">
        <v>0</v>
      </c>
      <c r="M2120">
        <v>0</v>
      </c>
      <c r="N2120">
        <v>0</v>
      </c>
      <c r="O2120" t="s">
        <v>3303</v>
      </c>
      <c r="P2120">
        <v>96422</v>
      </c>
    </row>
    <row r="2121" spans="1:16" x14ac:dyDescent="0.35">
      <c r="A2121" t="s">
        <v>5423</v>
      </c>
      <c r="B2121" t="s">
        <v>3303</v>
      </c>
      <c r="C2121" t="s">
        <v>3304</v>
      </c>
      <c r="D2121">
        <v>5678</v>
      </c>
      <c r="E2121">
        <v>0</v>
      </c>
      <c r="F2121">
        <v>0</v>
      </c>
      <c r="G2121">
        <v>5678</v>
      </c>
      <c r="H2121">
        <v>1.04</v>
      </c>
      <c r="I2121">
        <v>5905</v>
      </c>
      <c r="J2121">
        <v>0</v>
      </c>
      <c r="K2121">
        <v>5905</v>
      </c>
      <c r="L2121">
        <v>0</v>
      </c>
      <c r="M2121">
        <v>0</v>
      </c>
      <c r="N2121">
        <v>0</v>
      </c>
      <c r="O2121" t="s">
        <v>3303</v>
      </c>
      <c r="P2121">
        <v>5905</v>
      </c>
    </row>
    <row r="2122" spans="1:16" x14ac:dyDescent="0.35">
      <c r="A2122" t="s">
        <v>5424</v>
      </c>
      <c r="B2122" t="s">
        <v>3303</v>
      </c>
      <c r="C2122" t="s">
        <v>3304</v>
      </c>
      <c r="D2122">
        <v>18678</v>
      </c>
      <c r="E2122">
        <v>0</v>
      </c>
      <c r="F2122">
        <v>0</v>
      </c>
      <c r="G2122">
        <v>18678</v>
      </c>
      <c r="H2122">
        <v>1.04</v>
      </c>
      <c r="I2122">
        <v>19425</v>
      </c>
      <c r="J2122">
        <v>0</v>
      </c>
      <c r="K2122">
        <v>19425</v>
      </c>
      <c r="L2122">
        <v>0</v>
      </c>
      <c r="M2122">
        <v>0</v>
      </c>
      <c r="N2122">
        <v>0</v>
      </c>
      <c r="O2122" t="s">
        <v>3303</v>
      </c>
      <c r="P2122">
        <v>19425</v>
      </c>
    </row>
    <row r="2123" spans="1:16" x14ac:dyDescent="0.35">
      <c r="A2123" t="s">
        <v>5425</v>
      </c>
      <c r="B2123" t="s">
        <v>3303</v>
      </c>
      <c r="C2123" t="s">
        <v>3304</v>
      </c>
      <c r="D2123">
        <v>39198</v>
      </c>
      <c r="E2123">
        <v>0</v>
      </c>
      <c r="F2123">
        <v>0</v>
      </c>
      <c r="G2123">
        <v>39198</v>
      </c>
      <c r="H2123">
        <v>1.04</v>
      </c>
      <c r="I2123">
        <v>40766</v>
      </c>
      <c r="J2123">
        <v>0</v>
      </c>
      <c r="K2123">
        <v>40766</v>
      </c>
      <c r="L2123">
        <v>0</v>
      </c>
      <c r="M2123">
        <v>0</v>
      </c>
      <c r="N2123">
        <v>0</v>
      </c>
      <c r="O2123" t="s">
        <v>3303</v>
      </c>
      <c r="P2123">
        <v>40766</v>
      </c>
    </row>
    <row r="2124" spans="1:16" x14ac:dyDescent="0.35">
      <c r="A2124" t="s">
        <v>5426</v>
      </c>
      <c r="B2124" t="s">
        <v>3303</v>
      </c>
      <c r="C2124" t="s">
        <v>3304</v>
      </c>
      <c r="D2124">
        <v>8467</v>
      </c>
      <c r="E2124">
        <v>0</v>
      </c>
      <c r="F2124">
        <v>0</v>
      </c>
      <c r="G2124">
        <v>8467</v>
      </c>
      <c r="H2124">
        <v>1.04</v>
      </c>
      <c r="I2124">
        <v>8806</v>
      </c>
      <c r="J2124">
        <v>0</v>
      </c>
      <c r="K2124">
        <v>8806</v>
      </c>
      <c r="L2124">
        <v>0</v>
      </c>
      <c r="M2124">
        <v>0</v>
      </c>
      <c r="N2124">
        <v>0</v>
      </c>
      <c r="O2124" t="s">
        <v>3303</v>
      </c>
      <c r="P2124">
        <v>8806</v>
      </c>
    </row>
    <row r="2125" spans="1:16" x14ac:dyDescent="0.35">
      <c r="A2125" t="s">
        <v>5427</v>
      </c>
      <c r="B2125" t="s">
        <v>3303</v>
      </c>
      <c r="C2125" t="s">
        <v>3304</v>
      </c>
      <c r="D2125">
        <v>38153</v>
      </c>
      <c r="E2125">
        <v>0</v>
      </c>
      <c r="F2125">
        <v>0</v>
      </c>
      <c r="G2125">
        <v>38153</v>
      </c>
      <c r="H2125">
        <v>1.04</v>
      </c>
      <c r="I2125">
        <v>39679</v>
      </c>
      <c r="J2125">
        <v>0</v>
      </c>
      <c r="K2125">
        <v>39679</v>
      </c>
      <c r="L2125">
        <v>0</v>
      </c>
      <c r="M2125">
        <v>0</v>
      </c>
      <c r="N2125">
        <v>0</v>
      </c>
      <c r="O2125" t="s">
        <v>3303</v>
      </c>
      <c r="P2125">
        <v>39679</v>
      </c>
    </row>
    <row r="2126" spans="1:16" x14ac:dyDescent="0.35">
      <c r="A2126" t="s">
        <v>5428</v>
      </c>
      <c r="B2126" t="s">
        <v>3303</v>
      </c>
      <c r="C2126" t="s">
        <v>3304</v>
      </c>
      <c r="D2126">
        <v>5138</v>
      </c>
      <c r="E2126">
        <v>0</v>
      </c>
      <c r="F2126">
        <v>0</v>
      </c>
      <c r="G2126">
        <v>5138</v>
      </c>
      <c r="H2126">
        <v>1.04</v>
      </c>
      <c r="I2126">
        <v>5344</v>
      </c>
      <c r="J2126">
        <v>0</v>
      </c>
      <c r="K2126">
        <v>5344</v>
      </c>
      <c r="L2126">
        <v>0</v>
      </c>
      <c r="M2126">
        <v>0</v>
      </c>
      <c r="N2126">
        <v>0</v>
      </c>
      <c r="O2126" t="s">
        <v>3303</v>
      </c>
      <c r="P2126">
        <v>5344</v>
      </c>
    </row>
    <row r="2127" spans="1:16" x14ac:dyDescent="0.35">
      <c r="A2127" t="s">
        <v>5429</v>
      </c>
      <c r="B2127" t="s">
        <v>3303</v>
      </c>
      <c r="C2127" t="s">
        <v>3304</v>
      </c>
      <c r="D2127">
        <v>24984</v>
      </c>
      <c r="E2127">
        <v>0</v>
      </c>
      <c r="F2127">
        <v>0</v>
      </c>
      <c r="G2127">
        <v>24984</v>
      </c>
      <c r="H2127">
        <v>1.04</v>
      </c>
      <c r="I2127">
        <v>25983</v>
      </c>
      <c r="J2127">
        <v>0</v>
      </c>
      <c r="K2127">
        <v>25983</v>
      </c>
      <c r="L2127">
        <v>0</v>
      </c>
      <c r="M2127">
        <v>0</v>
      </c>
      <c r="N2127">
        <v>0</v>
      </c>
      <c r="O2127" t="s">
        <v>3303</v>
      </c>
      <c r="P2127">
        <v>25983</v>
      </c>
    </row>
    <row r="2128" spans="1:16" x14ac:dyDescent="0.35">
      <c r="A2128" t="s">
        <v>5430</v>
      </c>
      <c r="B2128" t="s">
        <v>3303</v>
      </c>
      <c r="C2128" t="s">
        <v>3304</v>
      </c>
      <c r="D2128">
        <v>41378</v>
      </c>
      <c r="E2128">
        <v>0</v>
      </c>
      <c r="F2128">
        <v>0</v>
      </c>
      <c r="G2128">
        <v>41378</v>
      </c>
      <c r="H2128">
        <v>1.04</v>
      </c>
      <c r="I2128">
        <v>43033</v>
      </c>
      <c r="J2128">
        <v>0</v>
      </c>
      <c r="K2128">
        <v>43033</v>
      </c>
      <c r="L2128">
        <v>0</v>
      </c>
      <c r="M2128">
        <v>0</v>
      </c>
      <c r="N2128">
        <v>0</v>
      </c>
      <c r="O2128" t="s">
        <v>3303</v>
      </c>
      <c r="P2128">
        <v>43033</v>
      </c>
    </row>
    <row r="2129" spans="1:16" x14ac:dyDescent="0.35">
      <c r="A2129" t="s">
        <v>5431</v>
      </c>
      <c r="B2129" t="s">
        <v>3303</v>
      </c>
      <c r="C2129" t="s">
        <v>3304</v>
      </c>
      <c r="D2129">
        <v>56339</v>
      </c>
      <c r="E2129">
        <v>0</v>
      </c>
      <c r="F2129">
        <v>0</v>
      </c>
      <c r="G2129">
        <v>56339</v>
      </c>
      <c r="H2129">
        <v>1.04</v>
      </c>
      <c r="I2129">
        <v>58593</v>
      </c>
      <c r="J2129">
        <v>0</v>
      </c>
      <c r="K2129">
        <v>58593</v>
      </c>
      <c r="L2129">
        <v>0</v>
      </c>
      <c r="M2129">
        <v>0</v>
      </c>
      <c r="N2129">
        <v>0</v>
      </c>
      <c r="O2129" t="s">
        <v>3303</v>
      </c>
      <c r="P2129">
        <v>58593</v>
      </c>
    </row>
    <row r="2130" spans="1:16" x14ac:dyDescent="0.35">
      <c r="A2130" t="s">
        <v>5432</v>
      </c>
      <c r="B2130" t="s">
        <v>3303</v>
      </c>
      <c r="C2130" t="s">
        <v>3304</v>
      </c>
      <c r="D2130">
        <v>137503</v>
      </c>
      <c r="E2130">
        <v>0</v>
      </c>
      <c r="F2130">
        <v>0</v>
      </c>
      <c r="G2130">
        <v>137503</v>
      </c>
      <c r="H2130">
        <v>1.04</v>
      </c>
      <c r="I2130">
        <v>143003</v>
      </c>
      <c r="J2130">
        <v>0</v>
      </c>
      <c r="K2130">
        <v>143003</v>
      </c>
      <c r="L2130">
        <v>0</v>
      </c>
      <c r="M2130">
        <v>0</v>
      </c>
      <c r="N2130">
        <v>0</v>
      </c>
      <c r="O2130" t="s">
        <v>3303</v>
      </c>
      <c r="P2130">
        <v>143003</v>
      </c>
    </row>
    <row r="2131" spans="1:16" x14ac:dyDescent="0.35">
      <c r="A2131" t="s">
        <v>5433</v>
      </c>
      <c r="B2131" t="s">
        <v>3303</v>
      </c>
      <c r="C2131" t="s">
        <v>3304</v>
      </c>
      <c r="D2131">
        <v>123567</v>
      </c>
      <c r="E2131">
        <v>0</v>
      </c>
      <c r="F2131">
        <v>0</v>
      </c>
      <c r="G2131">
        <v>123567</v>
      </c>
      <c r="H2131">
        <v>1.04</v>
      </c>
      <c r="I2131">
        <v>128510</v>
      </c>
      <c r="J2131">
        <v>0</v>
      </c>
      <c r="K2131">
        <v>128510</v>
      </c>
      <c r="L2131">
        <v>0</v>
      </c>
      <c r="M2131">
        <v>0</v>
      </c>
      <c r="N2131">
        <v>0</v>
      </c>
      <c r="O2131" t="s">
        <v>3303</v>
      </c>
      <c r="P2131">
        <v>128510</v>
      </c>
    </row>
    <row r="2132" spans="1:16" x14ac:dyDescent="0.35">
      <c r="A2132" t="s">
        <v>5434</v>
      </c>
      <c r="B2132" t="s">
        <v>3303</v>
      </c>
      <c r="C2132" t="s">
        <v>3304</v>
      </c>
      <c r="D2132">
        <v>117434</v>
      </c>
      <c r="E2132">
        <v>0</v>
      </c>
      <c r="F2132">
        <v>0</v>
      </c>
      <c r="G2132">
        <v>117434</v>
      </c>
      <c r="H2132">
        <v>1.04</v>
      </c>
      <c r="I2132">
        <v>122131</v>
      </c>
      <c r="J2132">
        <v>0</v>
      </c>
      <c r="K2132">
        <v>122131</v>
      </c>
      <c r="L2132">
        <v>0</v>
      </c>
      <c r="M2132">
        <v>0</v>
      </c>
      <c r="N2132">
        <v>0</v>
      </c>
      <c r="O2132" t="s">
        <v>3303</v>
      </c>
      <c r="P2132">
        <v>122131</v>
      </c>
    </row>
    <row r="2133" spans="1:16" x14ac:dyDescent="0.35">
      <c r="A2133" t="s">
        <v>5435</v>
      </c>
      <c r="B2133" t="s">
        <v>3303</v>
      </c>
      <c r="C2133" t="s">
        <v>3304</v>
      </c>
      <c r="D2133">
        <v>62346</v>
      </c>
      <c r="E2133">
        <v>0</v>
      </c>
      <c r="F2133">
        <v>0</v>
      </c>
      <c r="G2133">
        <v>62346</v>
      </c>
      <c r="H2133">
        <v>1.04</v>
      </c>
      <c r="I2133">
        <v>64840</v>
      </c>
      <c r="J2133">
        <v>0</v>
      </c>
      <c r="K2133">
        <v>64840</v>
      </c>
      <c r="L2133">
        <v>0</v>
      </c>
      <c r="M2133">
        <v>0</v>
      </c>
      <c r="N2133">
        <v>0</v>
      </c>
      <c r="O2133" t="s">
        <v>3303</v>
      </c>
      <c r="P2133">
        <v>64840</v>
      </c>
    </row>
    <row r="2134" spans="1:16" x14ac:dyDescent="0.35">
      <c r="A2134" t="s">
        <v>5436</v>
      </c>
      <c r="B2134" t="s">
        <v>3303</v>
      </c>
      <c r="C2134" t="s">
        <v>3304</v>
      </c>
      <c r="D2134">
        <v>6143</v>
      </c>
      <c r="E2134">
        <v>0</v>
      </c>
      <c r="F2134">
        <v>0</v>
      </c>
      <c r="G2134">
        <v>6143</v>
      </c>
      <c r="H2134">
        <v>1.04</v>
      </c>
      <c r="I2134">
        <v>6389</v>
      </c>
      <c r="J2134">
        <v>0</v>
      </c>
      <c r="K2134">
        <v>6389</v>
      </c>
      <c r="L2134">
        <v>0</v>
      </c>
      <c r="M2134">
        <v>0</v>
      </c>
      <c r="N2134">
        <v>0</v>
      </c>
      <c r="O2134" t="s">
        <v>3303</v>
      </c>
      <c r="P2134">
        <v>6389</v>
      </c>
    </row>
    <row r="2135" spans="1:16" x14ac:dyDescent="0.35">
      <c r="A2135" t="s">
        <v>5437</v>
      </c>
      <c r="B2135" t="s">
        <v>3303</v>
      </c>
      <c r="C2135" t="s">
        <v>3304</v>
      </c>
      <c r="D2135">
        <v>31168</v>
      </c>
      <c r="E2135">
        <v>0</v>
      </c>
      <c r="F2135">
        <v>0</v>
      </c>
      <c r="G2135">
        <v>31168</v>
      </c>
      <c r="H2135">
        <v>1.04</v>
      </c>
      <c r="I2135">
        <v>32415</v>
      </c>
      <c r="J2135">
        <v>0</v>
      </c>
      <c r="K2135">
        <v>32415</v>
      </c>
      <c r="L2135">
        <v>0</v>
      </c>
      <c r="M2135">
        <v>0</v>
      </c>
      <c r="N2135">
        <v>0</v>
      </c>
      <c r="O2135" t="s">
        <v>3303</v>
      </c>
      <c r="P2135">
        <v>32415</v>
      </c>
    </row>
    <row r="2136" spans="1:16" x14ac:dyDescent="0.35">
      <c r="A2136" t="s">
        <v>5438</v>
      </c>
      <c r="B2136" t="s">
        <v>3303</v>
      </c>
      <c r="C2136" t="s">
        <v>3304</v>
      </c>
      <c r="D2136">
        <v>7973</v>
      </c>
      <c r="E2136">
        <v>0</v>
      </c>
      <c r="F2136">
        <v>0</v>
      </c>
      <c r="G2136">
        <v>7973</v>
      </c>
      <c r="H2136">
        <v>1.04</v>
      </c>
      <c r="I2136">
        <v>8292</v>
      </c>
      <c r="J2136">
        <v>0</v>
      </c>
      <c r="K2136">
        <v>8292</v>
      </c>
      <c r="L2136">
        <v>0</v>
      </c>
      <c r="M2136">
        <v>0</v>
      </c>
      <c r="N2136">
        <v>0</v>
      </c>
      <c r="O2136" t="s">
        <v>3303</v>
      </c>
      <c r="P2136">
        <v>8292</v>
      </c>
    </row>
    <row r="2137" spans="1:16" x14ac:dyDescent="0.35">
      <c r="A2137" t="s">
        <v>5439</v>
      </c>
      <c r="B2137" t="s">
        <v>3303</v>
      </c>
      <c r="C2137" t="s">
        <v>3304</v>
      </c>
      <c r="D2137">
        <v>42716</v>
      </c>
      <c r="E2137">
        <v>0</v>
      </c>
      <c r="F2137">
        <v>0</v>
      </c>
      <c r="G2137">
        <v>42716</v>
      </c>
      <c r="H2137">
        <v>1.04</v>
      </c>
      <c r="I2137">
        <v>44425</v>
      </c>
      <c r="J2137">
        <v>0</v>
      </c>
      <c r="K2137">
        <v>44425</v>
      </c>
      <c r="L2137">
        <v>0</v>
      </c>
      <c r="M2137">
        <v>0</v>
      </c>
      <c r="N2137">
        <v>0</v>
      </c>
      <c r="O2137" t="s">
        <v>3303</v>
      </c>
      <c r="P2137">
        <v>44425</v>
      </c>
    </row>
    <row r="2138" spans="1:16" x14ac:dyDescent="0.35">
      <c r="A2138" t="s">
        <v>5440</v>
      </c>
      <c r="B2138" t="s">
        <v>3303</v>
      </c>
      <c r="C2138" t="s">
        <v>3304</v>
      </c>
      <c r="D2138">
        <v>345512</v>
      </c>
      <c r="E2138">
        <v>0</v>
      </c>
      <c r="F2138">
        <v>0</v>
      </c>
      <c r="G2138">
        <v>345512</v>
      </c>
      <c r="H2138">
        <v>1.04</v>
      </c>
      <c r="I2138">
        <v>359332</v>
      </c>
      <c r="J2138">
        <v>0</v>
      </c>
      <c r="K2138">
        <v>359332</v>
      </c>
      <c r="L2138">
        <v>0</v>
      </c>
      <c r="M2138">
        <v>0</v>
      </c>
      <c r="N2138">
        <v>0</v>
      </c>
      <c r="O2138" t="s">
        <v>3303</v>
      </c>
      <c r="P2138">
        <v>359332</v>
      </c>
    </row>
    <row r="2139" spans="1:16" x14ac:dyDescent="0.35">
      <c r="A2139" t="s">
        <v>5441</v>
      </c>
      <c r="B2139" t="s">
        <v>3303</v>
      </c>
      <c r="C2139" t="s">
        <v>3304</v>
      </c>
      <c r="D2139">
        <v>376238</v>
      </c>
      <c r="E2139">
        <v>0</v>
      </c>
      <c r="F2139">
        <v>0</v>
      </c>
      <c r="G2139">
        <v>376238</v>
      </c>
      <c r="H2139">
        <v>1.04</v>
      </c>
      <c r="I2139">
        <v>391288</v>
      </c>
      <c r="J2139">
        <v>0</v>
      </c>
      <c r="K2139">
        <v>391288</v>
      </c>
      <c r="L2139">
        <v>16870</v>
      </c>
      <c r="M2139">
        <v>0</v>
      </c>
      <c r="N2139">
        <v>0</v>
      </c>
      <c r="O2139" t="s">
        <v>3303</v>
      </c>
      <c r="P2139">
        <v>408158</v>
      </c>
    </row>
    <row r="2140" spans="1:16" x14ac:dyDescent="0.35">
      <c r="A2140" t="s">
        <v>5442</v>
      </c>
      <c r="B2140" t="s">
        <v>3303</v>
      </c>
      <c r="C2140" t="s">
        <v>3304</v>
      </c>
      <c r="D2140">
        <v>613531</v>
      </c>
      <c r="E2140">
        <v>0</v>
      </c>
      <c r="F2140">
        <v>0</v>
      </c>
      <c r="G2140">
        <v>613531</v>
      </c>
      <c r="H2140">
        <v>1.04</v>
      </c>
      <c r="I2140">
        <v>638072</v>
      </c>
      <c r="J2140">
        <v>0</v>
      </c>
      <c r="K2140">
        <v>638072</v>
      </c>
      <c r="L2140">
        <v>17422</v>
      </c>
      <c r="M2140">
        <v>0</v>
      </c>
      <c r="N2140">
        <v>0</v>
      </c>
      <c r="O2140" t="s">
        <v>3303</v>
      </c>
      <c r="P2140">
        <v>655494</v>
      </c>
    </row>
    <row r="2141" spans="1:16" x14ac:dyDescent="0.35">
      <c r="A2141" t="s">
        <v>5443</v>
      </c>
      <c r="B2141" t="s">
        <v>3303</v>
      </c>
      <c r="C2141" t="s">
        <v>3304</v>
      </c>
      <c r="D2141">
        <v>309841</v>
      </c>
      <c r="E2141">
        <v>0</v>
      </c>
      <c r="F2141">
        <v>0</v>
      </c>
      <c r="G2141">
        <v>309841</v>
      </c>
      <c r="H2141">
        <v>1.04</v>
      </c>
      <c r="I2141">
        <v>322235</v>
      </c>
      <c r="J2141">
        <v>0</v>
      </c>
      <c r="K2141">
        <v>322235</v>
      </c>
      <c r="L2141">
        <v>5029</v>
      </c>
      <c r="M2141">
        <v>0</v>
      </c>
      <c r="N2141">
        <v>0</v>
      </c>
      <c r="O2141" t="s">
        <v>3303</v>
      </c>
      <c r="P2141">
        <v>327264</v>
      </c>
    </row>
    <row r="2142" spans="1:16" x14ac:dyDescent="0.35">
      <c r="A2142" t="s">
        <v>5444</v>
      </c>
      <c r="B2142" t="s">
        <v>3303</v>
      </c>
      <c r="C2142" t="s">
        <v>3304</v>
      </c>
      <c r="D2142">
        <v>18107</v>
      </c>
      <c r="E2142">
        <v>0</v>
      </c>
      <c r="F2142">
        <v>0</v>
      </c>
      <c r="G2142">
        <v>18107</v>
      </c>
      <c r="H2142">
        <v>1.04</v>
      </c>
      <c r="I2142">
        <v>18831</v>
      </c>
      <c r="J2142">
        <v>0</v>
      </c>
      <c r="K2142">
        <v>18831</v>
      </c>
      <c r="L2142">
        <v>0</v>
      </c>
      <c r="M2142">
        <v>0</v>
      </c>
      <c r="N2142">
        <v>0</v>
      </c>
      <c r="O2142" t="s">
        <v>3303</v>
      </c>
      <c r="P2142">
        <v>18831</v>
      </c>
    </row>
    <row r="2143" spans="1:16" x14ac:dyDescent="0.35">
      <c r="A2143" t="s">
        <v>5445</v>
      </c>
      <c r="B2143" t="s">
        <v>3303</v>
      </c>
      <c r="C2143" t="s">
        <v>3304</v>
      </c>
      <c r="D2143">
        <v>3670247</v>
      </c>
      <c r="E2143">
        <v>0</v>
      </c>
      <c r="F2143">
        <v>0</v>
      </c>
      <c r="G2143">
        <v>3670247</v>
      </c>
      <c r="H2143">
        <v>1.04</v>
      </c>
      <c r="I2143">
        <v>3817057</v>
      </c>
      <c r="J2143">
        <v>0</v>
      </c>
      <c r="K2143">
        <v>3817057</v>
      </c>
      <c r="L2143">
        <v>0</v>
      </c>
      <c r="M2143">
        <v>0</v>
      </c>
      <c r="N2143">
        <v>0</v>
      </c>
      <c r="O2143" t="s">
        <v>3303</v>
      </c>
      <c r="P2143">
        <v>3817057</v>
      </c>
    </row>
    <row r="2144" spans="1:16" x14ac:dyDescent="0.35">
      <c r="A2144" t="s">
        <v>5446</v>
      </c>
      <c r="B2144" t="s">
        <v>2162</v>
      </c>
      <c r="C2144" t="s">
        <v>3376</v>
      </c>
      <c r="D2144">
        <v>2905569</v>
      </c>
      <c r="E2144">
        <v>0</v>
      </c>
      <c r="F2144">
        <v>0</v>
      </c>
      <c r="G2144">
        <v>2905569</v>
      </c>
      <c r="H2144">
        <v>1.04</v>
      </c>
      <c r="I2144">
        <v>3021792</v>
      </c>
      <c r="J2144">
        <v>0</v>
      </c>
      <c r="K2144">
        <v>3021792</v>
      </c>
      <c r="L2144">
        <v>0</v>
      </c>
      <c r="M2144">
        <v>0</v>
      </c>
      <c r="N2144">
        <v>0</v>
      </c>
      <c r="O2144" t="s">
        <v>3303</v>
      </c>
      <c r="P2144">
        <v>3021792</v>
      </c>
    </row>
    <row r="2145" spans="1:16" x14ac:dyDescent="0.35">
      <c r="A2145" t="s">
        <v>5447</v>
      </c>
      <c r="B2145" t="s">
        <v>3303</v>
      </c>
      <c r="C2145" t="s">
        <v>3304</v>
      </c>
      <c r="D2145">
        <v>277873</v>
      </c>
      <c r="E2145">
        <v>0</v>
      </c>
      <c r="F2145">
        <v>0</v>
      </c>
      <c r="G2145">
        <v>277873</v>
      </c>
      <c r="H2145">
        <v>1.04</v>
      </c>
      <c r="I2145">
        <v>288988</v>
      </c>
      <c r="J2145">
        <v>0</v>
      </c>
      <c r="K2145">
        <v>288988</v>
      </c>
      <c r="L2145">
        <v>0</v>
      </c>
      <c r="M2145">
        <v>0</v>
      </c>
      <c r="N2145">
        <v>0</v>
      </c>
      <c r="O2145" t="s">
        <v>3303</v>
      </c>
      <c r="P2145">
        <v>288988</v>
      </c>
    </row>
    <row r="2146" spans="1:16" x14ac:dyDescent="0.35">
      <c r="A2146" t="s">
        <v>5448</v>
      </c>
      <c r="B2146" t="s">
        <v>3303</v>
      </c>
      <c r="C2146" t="s">
        <v>3304</v>
      </c>
      <c r="D2146">
        <v>140058</v>
      </c>
      <c r="E2146">
        <v>0</v>
      </c>
      <c r="F2146">
        <v>0</v>
      </c>
      <c r="G2146">
        <v>140058</v>
      </c>
      <c r="H2146">
        <v>1.04</v>
      </c>
      <c r="I2146">
        <v>145660</v>
      </c>
      <c r="J2146">
        <v>0</v>
      </c>
      <c r="K2146">
        <v>145660</v>
      </c>
      <c r="L2146">
        <v>0</v>
      </c>
      <c r="M2146">
        <v>0</v>
      </c>
      <c r="N2146">
        <v>0</v>
      </c>
      <c r="O2146" t="s">
        <v>3303</v>
      </c>
      <c r="P2146">
        <v>145660</v>
      </c>
    </row>
    <row r="2147" spans="1:16" x14ac:dyDescent="0.35">
      <c r="A2147" t="s">
        <v>5449</v>
      </c>
      <c r="B2147" t="s">
        <v>3303</v>
      </c>
      <c r="C2147" t="s">
        <v>3304</v>
      </c>
      <c r="D2147">
        <v>213030</v>
      </c>
      <c r="E2147">
        <v>0</v>
      </c>
      <c r="F2147">
        <v>0</v>
      </c>
      <c r="G2147">
        <v>213030</v>
      </c>
      <c r="H2147">
        <v>1.04</v>
      </c>
      <c r="I2147">
        <v>221551</v>
      </c>
      <c r="J2147">
        <v>0</v>
      </c>
      <c r="K2147">
        <v>221551</v>
      </c>
      <c r="L2147">
        <v>0</v>
      </c>
      <c r="M2147">
        <v>0</v>
      </c>
      <c r="N2147">
        <v>0</v>
      </c>
      <c r="O2147" t="s">
        <v>3303</v>
      </c>
      <c r="P2147">
        <v>221551</v>
      </c>
    </row>
    <row r="2148" spans="1:16" x14ac:dyDescent="0.35">
      <c r="A2148" t="s">
        <v>5450</v>
      </c>
      <c r="B2148" t="s">
        <v>3303</v>
      </c>
      <c r="C2148" t="s">
        <v>3304</v>
      </c>
      <c r="D2148">
        <v>504828</v>
      </c>
      <c r="E2148">
        <v>0</v>
      </c>
      <c r="F2148">
        <v>0</v>
      </c>
      <c r="G2148">
        <v>504828</v>
      </c>
      <c r="H2148">
        <v>1.04</v>
      </c>
      <c r="I2148">
        <v>525021</v>
      </c>
      <c r="J2148">
        <v>0</v>
      </c>
      <c r="K2148">
        <v>525021</v>
      </c>
      <c r="L2148">
        <v>0</v>
      </c>
      <c r="M2148">
        <v>0</v>
      </c>
      <c r="N2148">
        <v>0</v>
      </c>
      <c r="O2148" t="s">
        <v>3303</v>
      </c>
      <c r="P2148">
        <v>525021</v>
      </c>
    </row>
    <row r="2149" spans="1:16" x14ac:dyDescent="0.35">
      <c r="A2149" t="s">
        <v>5451</v>
      </c>
      <c r="B2149" t="s">
        <v>1341</v>
      </c>
      <c r="C2149" t="s">
        <v>3376</v>
      </c>
      <c r="D2149" t="s">
        <v>3303</v>
      </c>
      <c r="E2149" t="s">
        <v>3303</v>
      </c>
      <c r="F2149" t="s">
        <v>3303</v>
      </c>
      <c r="G2149" t="s">
        <v>3303</v>
      </c>
      <c r="H2149">
        <v>1.04</v>
      </c>
      <c r="I2149" t="s">
        <v>3303</v>
      </c>
      <c r="J2149" t="s">
        <v>3303</v>
      </c>
      <c r="K2149">
        <v>0</v>
      </c>
      <c r="L2149" t="s">
        <v>3303</v>
      </c>
      <c r="M2149" t="s">
        <v>3303</v>
      </c>
      <c r="N2149" t="s">
        <v>3303</v>
      </c>
      <c r="O2149" t="s">
        <v>3303</v>
      </c>
      <c r="P2149">
        <v>0</v>
      </c>
    </row>
    <row r="2150" spans="1:16" x14ac:dyDescent="0.35">
      <c r="A2150" t="s">
        <v>5452</v>
      </c>
      <c r="B2150" t="s">
        <v>3303</v>
      </c>
      <c r="C2150" t="s">
        <v>3304</v>
      </c>
      <c r="D2150">
        <v>9110945</v>
      </c>
      <c r="E2150">
        <v>0</v>
      </c>
      <c r="F2150">
        <v>0</v>
      </c>
      <c r="G2150">
        <v>9110945</v>
      </c>
      <c r="H2150">
        <v>1.04</v>
      </c>
      <c r="I2150">
        <v>9475383</v>
      </c>
      <c r="J2150">
        <v>0</v>
      </c>
      <c r="K2150">
        <v>9475383</v>
      </c>
      <c r="L2150">
        <v>910162</v>
      </c>
      <c r="M2150">
        <v>374241</v>
      </c>
      <c r="N2150">
        <v>940820</v>
      </c>
      <c r="O2150" t="s">
        <v>3303</v>
      </c>
      <c r="P2150">
        <v>11700606</v>
      </c>
    </row>
    <row r="2151" spans="1:16" x14ac:dyDescent="0.35">
      <c r="A2151" t="s">
        <v>5453</v>
      </c>
      <c r="B2151" t="s">
        <v>3303</v>
      </c>
      <c r="C2151" t="s">
        <v>3304</v>
      </c>
      <c r="D2151">
        <v>680</v>
      </c>
      <c r="E2151">
        <v>0</v>
      </c>
      <c r="F2151">
        <v>0</v>
      </c>
      <c r="G2151">
        <v>680</v>
      </c>
      <c r="H2151">
        <v>1.04</v>
      </c>
      <c r="I2151">
        <v>707</v>
      </c>
      <c r="J2151">
        <v>0</v>
      </c>
      <c r="K2151">
        <v>707</v>
      </c>
      <c r="L2151">
        <v>0</v>
      </c>
      <c r="M2151">
        <v>0</v>
      </c>
      <c r="N2151">
        <v>0</v>
      </c>
      <c r="O2151" t="s">
        <v>3303</v>
      </c>
      <c r="P2151">
        <v>707</v>
      </c>
    </row>
    <row r="2152" spans="1:16" x14ac:dyDescent="0.35">
      <c r="A2152" t="s">
        <v>5454</v>
      </c>
      <c r="B2152" t="s">
        <v>3303</v>
      </c>
      <c r="C2152" t="s">
        <v>3304</v>
      </c>
      <c r="D2152">
        <v>39678</v>
      </c>
      <c r="E2152">
        <v>0</v>
      </c>
      <c r="F2152">
        <v>0</v>
      </c>
      <c r="G2152">
        <v>39678</v>
      </c>
      <c r="H2152">
        <v>1.04</v>
      </c>
      <c r="I2152">
        <v>41265</v>
      </c>
      <c r="J2152">
        <v>0</v>
      </c>
      <c r="K2152">
        <v>41265</v>
      </c>
      <c r="L2152">
        <v>0</v>
      </c>
      <c r="M2152">
        <v>0</v>
      </c>
      <c r="N2152">
        <v>0</v>
      </c>
      <c r="O2152" t="s">
        <v>3303</v>
      </c>
      <c r="P2152">
        <v>41265</v>
      </c>
    </row>
    <row r="2153" spans="1:16" x14ac:dyDescent="0.35">
      <c r="A2153" t="s">
        <v>5455</v>
      </c>
      <c r="B2153" t="s">
        <v>3303</v>
      </c>
      <c r="C2153" t="s">
        <v>3304</v>
      </c>
      <c r="D2153">
        <v>27637</v>
      </c>
      <c r="E2153">
        <v>0</v>
      </c>
      <c r="F2153">
        <v>0</v>
      </c>
      <c r="G2153">
        <v>27637</v>
      </c>
      <c r="H2153">
        <v>1.04</v>
      </c>
      <c r="I2153">
        <v>28742</v>
      </c>
      <c r="J2153">
        <v>0</v>
      </c>
      <c r="K2153">
        <v>28742</v>
      </c>
      <c r="L2153">
        <v>0</v>
      </c>
      <c r="M2153">
        <v>0</v>
      </c>
      <c r="N2153">
        <v>0</v>
      </c>
      <c r="O2153" t="s">
        <v>3303</v>
      </c>
      <c r="P2153">
        <v>28742</v>
      </c>
    </row>
    <row r="2154" spans="1:16" x14ac:dyDescent="0.35">
      <c r="A2154" t="s">
        <v>5456</v>
      </c>
      <c r="B2154" t="s">
        <v>3303</v>
      </c>
      <c r="C2154" t="s">
        <v>3304</v>
      </c>
      <c r="D2154">
        <v>91155</v>
      </c>
      <c r="E2154">
        <v>0</v>
      </c>
      <c r="F2154">
        <v>0</v>
      </c>
      <c r="G2154">
        <v>91155</v>
      </c>
      <c r="H2154">
        <v>1.04</v>
      </c>
      <c r="I2154">
        <v>94801</v>
      </c>
      <c r="J2154">
        <v>0</v>
      </c>
      <c r="K2154">
        <v>94801</v>
      </c>
      <c r="L2154">
        <v>0</v>
      </c>
      <c r="M2154">
        <v>0</v>
      </c>
      <c r="N2154">
        <v>0</v>
      </c>
      <c r="O2154" t="s">
        <v>3303</v>
      </c>
      <c r="P2154">
        <v>94801</v>
      </c>
    </row>
    <row r="2155" spans="1:16" x14ac:dyDescent="0.35">
      <c r="A2155" t="s">
        <v>5457</v>
      </c>
      <c r="B2155" t="s">
        <v>3303</v>
      </c>
      <c r="C2155" t="s">
        <v>3304</v>
      </c>
      <c r="D2155">
        <v>14965</v>
      </c>
      <c r="E2155">
        <v>0</v>
      </c>
      <c r="F2155">
        <v>0</v>
      </c>
      <c r="G2155">
        <v>14965</v>
      </c>
      <c r="H2155">
        <v>1.04</v>
      </c>
      <c r="I2155">
        <v>15564</v>
      </c>
      <c r="J2155">
        <v>0</v>
      </c>
      <c r="K2155">
        <v>15564</v>
      </c>
      <c r="L2155">
        <v>0</v>
      </c>
      <c r="M2155">
        <v>0</v>
      </c>
      <c r="N2155">
        <v>0</v>
      </c>
      <c r="O2155" t="s">
        <v>3303</v>
      </c>
      <c r="P2155">
        <v>15564</v>
      </c>
    </row>
    <row r="2156" spans="1:16" x14ac:dyDescent="0.35">
      <c r="A2156" t="s">
        <v>5458</v>
      </c>
      <c r="B2156" t="s">
        <v>3303</v>
      </c>
      <c r="C2156" t="s">
        <v>3304</v>
      </c>
      <c r="D2156">
        <v>56633</v>
      </c>
      <c r="E2156">
        <v>0</v>
      </c>
      <c r="F2156">
        <v>0</v>
      </c>
      <c r="G2156">
        <v>56633</v>
      </c>
      <c r="H2156">
        <v>1.04</v>
      </c>
      <c r="I2156">
        <v>58898</v>
      </c>
      <c r="J2156">
        <v>0</v>
      </c>
      <c r="K2156">
        <v>58898</v>
      </c>
      <c r="L2156">
        <v>0</v>
      </c>
      <c r="M2156">
        <v>0</v>
      </c>
      <c r="N2156">
        <v>0</v>
      </c>
      <c r="O2156" t="s">
        <v>3303</v>
      </c>
      <c r="P2156">
        <v>58898</v>
      </c>
    </row>
    <row r="2157" spans="1:16" x14ac:dyDescent="0.35">
      <c r="A2157" t="s">
        <v>5459</v>
      </c>
      <c r="B2157" t="s">
        <v>3303</v>
      </c>
      <c r="C2157" t="s">
        <v>3304</v>
      </c>
      <c r="D2157">
        <v>28472</v>
      </c>
      <c r="E2157">
        <v>0</v>
      </c>
      <c r="F2157">
        <v>0</v>
      </c>
      <c r="G2157">
        <v>28472</v>
      </c>
      <c r="H2157">
        <v>1.04</v>
      </c>
      <c r="I2157">
        <v>29611</v>
      </c>
      <c r="J2157">
        <v>0</v>
      </c>
      <c r="K2157">
        <v>29611</v>
      </c>
      <c r="L2157">
        <v>0</v>
      </c>
      <c r="M2157">
        <v>0</v>
      </c>
      <c r="N2157">
        <v>0</v>
      </c>
      <c r="O2157" t="s">
        <v>3303</v>
      </c>
      <c r="P2157">
        <v>29611</v>
      </c>
    </row>
    <row r="2158" spans="1:16" x14ac:dyDescent="0.35">
      <c r="A2158" t="s">
        <v>5460</v>
      </c>
      <c r="B2158" t="s">
        <v>3303</v>
      </c>
      <c r="C2158" t="s">
        <v>3304</v>
      </c>
      <c r="D2158">
        <v>31010</v>
      </c>
      <c r="E2158">
        <v>0</v>
      </c>
      <c r="F2158">
        <v>0</v>
      </c>
      <c r="G2158">
        <v>31010</v>
      </c>
      <c r="H2158">
        <v>1.04</v>
      </c>
      <c r="I2158">
        <v>32250</v>
      </c>
      <c r="J2158">
        <v>0</v>
      </c>
      <c r="K2158">
        <v>32250</v>
      </c>
      <c r="L2158">
        <v>0</v>
      </c>
      <c r="M2158">
        <v>0</v>
      </c>
      <c r="N2158">
        <v>0</v>
      </c>
      <c r="O2158" t="s">
        <v>3303</v>
      </c>
      <c r="P2158">
        <v>32250</v>
      </c>
    </row>
    <row r="2159" spans="1:16" x14ac:dyDescent="0.35">
      <c r="A2159" t="s">
        <v>5461</v>
      </c>
      <c r="B2159" t="s">
        <v>3303</v>
      </c>
      <c r="C2159" t="s">
        <v>3304</v>
      </c>
      <c r="D2159">
        <v>61873</v>
      </c>
      <c r="E2159">
        <v>0</v>
      </c>
      <c r="F2159">
        <v>0</v>
      </c>
      <c r="G2159">
        <v>61873</v>
      </c>
      <c r="H2159">
        <v>1.04</v>
      </c>
      <c r="I2159">
        <v>64348</v>
      </c>
      <c r="J2159">
        <v>0</v>
      </c>
      <c r="K2159">
        <v>64348</v>
      </c>
      <c r="L2159">
        <v>0</v>
      </c>
      <c r="M2159">
        <v>0</v>
      </c>
      <c r="N2159">
        <v>0</v>
      </c>
      <c r="O2159" t="s">
        <v>3303</v>
      </c>
      <c r="P2159">
        <v>64348</v>
      </c>
    </row>
    <row r="2160" spans="1:16" x14ac:dyDescent="0.35">
      <c r="A2160" t="s">
        <v>5462</v>
      </c>
      <c r="B2160" t="s">
        <v>3303</v>
      </c>
      <c r="C2160" t="s">
        <v>3304</v>
      </c>
      <c r="D2160">
        <v>25169</v>
      </c>
      <c r="E2160">
        <v>0</v>
      </c>
      <c r="F2160">
        <v>0</v>
      </c>
      <c r="G2160">
        <v>25169</v>
      </c>
      <c r="H2160">
        <v>1.04</v>
      </c>
      <c r="I2160">
        <v>26176</v>
      </c>
      <c r="J2160">
        <v>0</v>
      </c>
      <c r="K2160">
        <v>26176</v>
      </c>
      <c r="L2160">
        <v>0</v>
      </c>
      <c r="M2160">
        <v>0</v>
      </c>
      <c r="N2160">
        <v>0</v>
      </c>
      <c r="O2160" t="s">
        <v>3303</v>
      </c>
      <c r="P2160">
        <v>26176</v>
      </c>
    </row>
    <row r="2161" spans="1:16" x14ac:dyDescent="0.35">
      <c r="A2161" t="s">
        <v>5463</v>
      </c>
      <c r="B2161" t="s">
        <v>3303</v>
      </c>
      <c r="C2161" t="s">
        <v>3304</v>
      </c>
      <c r="D2161">
        <v>65877</v>
      </c>
      <c r="E2161">
        <v>0</v>
      </c>
      <c r="F2161">
        <v>0</v>
      </c>
      <c r="G2161">
        <v>65877</v>
      </c>
      <c r="H2161">
        <v>1.04</v>
      </c>
      <c r="I2161">
        <v>68512</v>
      </c>
      <c r="J2161">
        <v>0</v>
      </c>
      <c r="K2161">
        <v>68512</v>
      </c>
      <c r="L2161">
        <v>0</v>
      </c>
      <c r="M2161">
        <v>0</v>
      </c>
      <c r="N2161">
        <v>0</v>
      </c>
      <c r="O2161" t="s">
        <v>3303</v>
      </c>
      <c r="P2161">
        <v>68512</v>
      </c>
    </row>
    <row r="2162" spans="1:16" x14ac:dyDescent="0.35">
      <c r="A2162" t="s">
        <v>5464</v>
      </c>
      <c r="B2162" t="s">
        <v>3303</v>
      </c>
      <c r="C2162" t="s">
        <v>3304</v>
      </c>
      <c r="D2162">
        <v>72552</v>
      </c>
      <c r="E2162">
        <v>0</v>
      </c>
      <c r="F2162">
        <v>0</v>
      </c>
      <c r="G2162">
        <v>72552</v>
      </c>
      <c r="H2162">
        <v>1.04</v>
      </c>
      <c r="I2162">
        <v>75454</v>
      </c>
      <c r="J2162">
        <v>0</v>
      </c>
      <c r="K2162">
        <v>75454</v>
      </c>
      <c r="L2162">
        <v>0</v>
      </c>
      <c r="M2162">
        <v>0</v>
      </c>
      <c r="N2162">
        <v>0</v>
      </c>
      <c r="O2162" t="s">
        <v>3303</v>
      </c>
      <c r="P2162">
        <v>75454</v>
      </c>
    </row>
    <row r="2163" spans="1:16" x14ac:dyDescent="0.35">
      <c r="A2163" t="s">
        <v>5465</v>
      </c>
      <c r="B2163" t="s">
        <v>3303</v>
      </c>
      <c r="C2163" t="s">
        <v>3304</v>
      </c>
      <c r="D2163">
        <v>83901</v>
      </c>
      <c r="E2163">
        <v>0</v>
      </c>
      <c r="F2163">
        <v>0</v>
      </c>
      <c r="G2163">
        <v>83901</v>
      </c>
      <c r="H2163">
        <v>1.04</v>
      </c>
      <c r="I2163">
        <v>87257</v>
      </c>
      <c r="J2163">
        <v>0</v>
      </c>
      <c r="K2163">
        <v>87257</v>
      </c>
      <c r="L2163">
        <v>0</v>
      </c>
      <c r="M2163">
        <v>0</v>
      </c>
      <c r="N2163">
        <v>0</v>
      </c>
      <c r="O2163" t="s">
        <v>3303</v>
      </c>
      <c r="P2163">
        <v>87257</v>
      </c>
    </row>
    <row r="2164" spans="1:16" x14ac:dyDescent="0.35">
      <c r="A2164" t="s">
        <v>5466</v>
      </c>
      <c r="B2164" t="s">
        <v>3303</v>
      </c>
      <c r="C2164" t="s">
        <v>3304</v>
      </c>
      <c r="D2164">
        <v>171844</v>
      </c>
      <c r="E2164">
        <v>0</v>
      </c>
      <c r="F2164">
        <v>0</v>
      </c>
      <c r="G2164">
        <v>171844</v>
      </c>
      <c r="H2164">
        <v>1.04</v>
      </c>
      <c r="I2164">
        <v>178718</v>
      </c>
      <c r="J2164">
        <v>0</v>
      </c>
      <c r="K2164">
        <v>178718</v>
      </c>
      <c r="L2164">
        <v>0</v>
      </c>
      <c r="M2164">
        <v>0</v>
      </c>
      <c r="N2164">
        <v>0</v>
      </c>
      <c r="O2164" t="s">
        <v>3303</v>
      </c>
      <c r="P2164">
        <v>178718</v>
      </c>
    </row>
    <row r="2165" spans="1:16" x14ac:dyDescent="0.35">
      <c r="A2165" t="s">
        <v>5467</v>
      </c>
      <c r="B2165" t="s">
        <v>3303</v>
      </c>
      <c r="C2165" t="s">
        <v>3304</v>
      </c>
      <c r="D2165">
        <v>6180</v>
      </c>
      <c r="E2165">
        <v>0</v>
      </c>
      <c r="F2165">
        <v>0</v>
      </c>
      <c r="G2165">
        <v>6180</v>
      </c>
      <c r="H2165">
        <v>1.04</v>
      </c>
      <c r="I2165">
        <v>6427</v>
      </c>
      <c r="J2165">
        <v>0</v>
      </c>
      <c r="K2165">
        <v>6427</v>
      </c>
      <c r="L2165">
        <v>0</v>
      </c>
      <c r="M2165">
        <v>0</v>
      </c>
      <c r="N2165">
        <v>0</v>
      </c>
      <c r="O2165" t="s">
        <v>3303</v>
      </c>
      <c r="P2165">
        <v>6427</v>
      </c>
    </row>
    <row r="2166" spans="1:16" x14ac:dyDescent="0.35">
      <c r="A2166" t="s">
        <v>5468</v>
      </c>
      <c r="B2166" t="s">
        <v>3303</v>
      </c>
      <c r="C2166" t="s">
        <v>3304</v>
      </c>
      <c r="D2166">
        <v>184217</v>
      </c>
      <c r="E2166">
        <v>0</v>
      </c>
      <c r="F2166">
        <v>0</v>
      </c>
      <c r="G2166">
        <v>184217</v>
      </c>
      <c r="H2166">
        <v>1.04</v>
      </c>
      <c r="I2166">
        <v>191586</v>
      </c>
      <c r="J2166">
        <v>0</v>
      </c>
      <c r="K2166">
        <v>191586</v>
      </c>
      <c r="L2166">
        <v>0</v>
      </c>
      <c r="M2166">
        <v>0</v>
      </c>
      <c r="N2166">
        <v>0</v>
      </c>
      <c r="O2166" t="s">
        <v>3303</v>
      </c>
      <c r="P2166">
        <v>191586</v>
      </c>
    </row>
    <row r="2167" spans="1:16" x14ac:dyDescent="0.35">
      <c r="A2167" t="s">
        <v>5469</v>
      </c>
      <c r="B2167" t="s">
        <v>3303</v>
      </c>
      <c r="C2167" t="s">
        <v>3304</v>
      </c>
      <c r="D2167">
        <v>78548</v>
      </c>
      <c r="E2167">
        <v>0</v>
      </c>
      <c r="F2167">
        <v>0</v>
      </c>
      <c r="G2167">
        <v>78548</v>
      </c>
      <c r="H2167">
        <v>1.04</v>
      </c>
      <c r="I2167">
        <v>81690</v>
      </c>
      <c r="J2167">
        <v>0</v>
      </c>
      <c r="K2167">
        <v>81690</v>
      </c>
      <c r="L2167">
        <v>0</v>
      </c>
      <c r="M2167">
        <v>0</v>
      </c>
      <c r="N2167">
        <v>0</v>
      </c>
      <c r="O2167" t="s">
        <v>3303</v>
      </c>
      <c r="P2167">
        <v>81690</v>
      </c>
    </row>
    <row r="2168" spans="1:16" x14ac:dyDescent="0.35">
      <c r="A2168" t="s">
        <v>5470</v>
      </c>
      <c r="B2168" t="s">
        <v>3303</v>
      </c>
      <c r="C2168" t="s">
        <v>3304</v>
      </c>
      <c r="D2168">
        <v>65126</v>
      </c>
      <c r="E2168">
        <v>0</v>
      </c>
      <c r="F2168">
        <v>0</v>
      </c>
      <c r="G2168">
        <v>65126</v>
      </c>
      <c r="H2168">
        <v>1.04</v>
      </c>
      <c r="I2168">
        <v>67731</v>
      </c>
      <c r="J2168">
        <v>0</v>
      </c>
      <c r="K2168">
        <v>67731</v>
      </c>
      <c r="L2168">
        <v>0</v>
      </c>
      <c r="M2168">
        <v>0</v>
      </c>
      <c r="N2168">
        <v>0</v>
      </c>
      <c r="O2168" t="s">
        <v>3303</v>
      </c>
      <c r="P2168">
        <v>67731</v>
      </c>
    </row>
    <row r="2169" spans="1:16" x14ac:dyDescent="0.35">
      <c r="A2169" t="s">
        <v>5471</v>
      </c>
      <c r="B2169" t="s">
        <v>3303</v>
      </c>
      <c r="C2169" t="s">
        <v>3304</v>
      </c>
      <c r="D2169">
        <v>40386</v>
      </c>
      <c r="E2169">
        <v>0</v>
      </c>
      <c r="F2169">
        <v>0</v>
      </c>
      <c r="G2169">
        <v>40386</v>
      </c>
      <c r="H2169">
        <v>1.04</v>
      </c>
      <c r="I2169">
        <v>42001</v>
      </c>
      <c r="J2169">
        <v>0</v>
      </c>
      <c r="K2169">
        <v>42001</v>
      </c>
      <c r="L2169">
        <v>0</v>
      </c>
      <c r="M2169">
        <v>0</v>
      </c>
      <c r="N2169">
        <v>0</v>
      </c>
      <c r="O2169" t="s">
        <v>3303</v>
      </c>
      <c r="P2169">
        <v>42001</v>
      </c>
    </row>
    <row r="2170" spans="1:16" x14ac:dyDescent="0.35">
      <c r="A2170" t="s">
        <v>5472</v>
      </c>
      <c r="B2170" t="s">
        <v>3303</v>
      </c>
      <c r="C2170" t="s">
        <v>3304</v>
      </c>
      <c r="D2170">
        <v>13501</v>
      </c>
      <c r="E2170">
        <v>0</v>
      </c>
      <c r="F2170">
        <v>0</v>
      </c>
      <c r="G2170">
        <v>13501</v>
      </c>
      <c r="H2170">
        <v>1.04</v>
      </c>
      <c r="I2170">
        <v>14041</v>
      </c>
      <c r="J2170">
        <v>0</v>
      </c>
      <c r="K2170">
        <v>14041</v>
      </c>
      <c r="L2170">
        <v>0</v>
      </c>
      <c r="M2170">
        <v>0</v>
      </c>
      <c r="N2170">
        <v>0</v>
      </c>
      <c r="O2170" t="s">
        <v>3303</v>
      </c>
      <c r="P2170">
        <v>14041</v>
      </c>
    </row>
    <row r="2171" spans="1:16" x14ac:dyDescent="0.35">
      <c r="A2171" t="s">
        <v>5473</v>
      </c>
      <c r="B2171" t="s">
        <v>3303</v>
      </c>
      <c r="C2171" t="s">
        <v>3304</v>
      </c>
      <c r="D2171">
        <v>24678</v>
      </c>
      <c r="E2171">
        <v>0</v>
      </c>
      <c r="F2171">
        <v>0</v>
      </c>
      <c r="G2171">
        <v>24678</v>
      </c>
      <c r="H2171">
        <v>1.04</v>
      </c>
      <c r="I2171">
        <v>25665</v>
      </c>
      <c r="J2171">
        <v>0</v>
      </c>
      <c r="K2171">
        <v>25665</v>
      </c>
      <c r="L2171">
        <v>0</v>
      </c>
      <c r="M2171">
        <v>0</v>
      </c>
      <c r="N2171">
        <v>0</v>
      </c>
      <c r="O2171" t="s">
        <v>3303</v>
      </c>
      <c r="P2171">
        <v>25665</v>
      </c>
    </row>
    <row r="2172" spans="1:16" x14ac:dyDescent="0.35">
      <c r="A2172" t="s">
        <v>5474</v>
      </c>
      <c r="B2172" t="s">
        <v>3303</v>
      </c>
      <c r="C2172" t="s">
        <v>3304</v>
      </c>
      <c r="D2172">
        <v>26484</v>
      </c>
      <c r="E2172">
        <v>0</v>
      </c>
      <c r="F2172">
        <v>0</v>
      </c>
      <c r="G2172">
        <v>26484</v>
      </c>
      <c r="H2172">
        <v>1.04</v>
      </c>
      <c r="I2172">
        <v>27543</v>
      </c>
      <c r="J2172">
        <v>0</v>
      </c>
      <c r="K2172">
        <v>27543</v>
      </c>
      <c r="L2172">
        <v>0</v>
      </c>
      <c r="M2172">
        <v>0</v>
      </c>
      <c r="N2172">
        <v>0</v>
      </c>
      <c r="O2172" t="s">
        <v>3303</v>
      </c>
      <c r="P2172">
        <v>27543</v>
      </c>
    </row>
    <row r="2173" spans="1:16" x14ac:dyDescent="0.35">
      <c r="A2173" t="s">
        <v>5475</v>
      </c>
      <c r="B2173" t="s">
        <v>3303</v>
      </c>
      <c r="C2173" t="s">
        <v>3304</v>
      </c>
      <c r="D2173">
        <v>26443</v>
      </c>
      <c r="E2173">
        <v>0</v>
      </c>
      <c r="F2173">
        <v>0</v>
      </c>
      <c r="G2173">
        <v>26443</v>
      </c>
      <c r="H2173">
        <v>1.04</v>
      </c>
      <c r="I2173">
        <v>27501</v>
      </c>
      <c r="J2173">
        <v>0</v>
      </c>
      <c r="K2173">
        <v>27501</v>
      </c>
      <c r="L2173">
        <v>0</v>
      </c>
      <c r="M2173">
        <v>0</v>
      </c>
      <c r="N2173">
        <v>0</v>
      </c>
      <c r="O2173" t="s">
        <v>3303</v>
      </c>
      <c r="P2173">
        <v>27501</v>
      </c>
    </row>
    <row r="2174" spans="1:16" x14ac:dyDescent="0.35">
      <c r="A2174" t="s">
        <v>5476</v>
      </c>
      <c r="B2174" t="s">
        <v>3303</v>
      </c>
      <c r="C2174" t="s">
        <v>3304</v>
      </c>
      <c r="D2174">
        <v>164408</v>
      </c>
      <c r="E2174">
        <v>0</v>
      </c>
      <c r="F2174">
        <v>0</v>
      </c>
      <c r="G2174">
        <v>164408</v>
      </c>
      <c r="H2174">
        <v>1.04</v>
      </c>
      <c r="I2174">
        <v>170984</v>
      </c>
      <c r="J2174">
        <v>0</v>
      </c>
      <c r="K2174">
        <v>170984</v>
      </c>
      <c r="L2174">
        <v>0</v>
      </c>
      <c r="M2174">
        <v>0</v>
      </c>
      <c r="N2174">
        <v>0</v>
      </c>
      <c r="O2174" t="s">
        <v>3303</v>
      </c>
      <c r="P2174">
        <v>170984</v>
      </c>
    </row>
    <row r="2175" spans="1:16" x14ac:dyDescent="0.35">
      <c r="A2175" t="s">
        <v>5477</v>
      </c>
      <c r="B2175" t="s">
        <v>3303</v>
      </c>
      <c r="C2175" t="s">
        <v>3304</v>
      </c>
      <c r="D2175">
        <v>52687</v>
      </c>
      <c r="E2175">
        <v>0</v>
      </c>
      <c r="F2175">
        <v>0</v>
      </c>
      <c r="G2175">
        <v>52687</v>
      </c>
      <c r="H2175">
        <v>1.04</v>
      </c>
      <c r="I2175">
        <v>54794</v>
      </c>
      <c r="J2175">
        <v>0</v>
      </c>
      <c r="K2175">
        <v>54794</v>
      </c>
      <c r="L2175">
        <v>0</v>
      </c>
      <c r="M2175">
        <v>0</v>
      </c>
      <c r="N2175">
        <v>0</v>
      </c>
      <c r="O2175" t="s">
        <v>3303</v>
      </c>
      <c r="P2175">
        <v>54794</v>
      </c>
    </row>
    <row r="2176" spans="1:16" x14ac:dyDescent="0.35">
      <c r="A2176" t="s">
        <v>5478</v>
      </c>
      <c r="B2176" t="s">
        <v>3303</v>
      </c>
      <c r="C2176" t="s">
        <v>3304</v>
      </c>
      <c r="D2176">
        <v>26898</v>
      </c>
      <c r="E2176">
        <v>0</v>
      </c>
      <c r="F2176">
        <v>0</v>
      </c>
      <c r="G2176">
        <v>26898</v>
      </c>
      <c r="H2176">
        <v>1.04</v>
      </c>
      <c r="I2176">
        <v>27974</v>
      </c>
      <c r="J2176">
        <v>0</v>
      </c>
      <c r="K2176">
        <v>27974</v>
      </c>
      <c r="L2176">
        <v>0</v>
      </c>
      <c r="M2176">
        <v>0</v>
      </c>
      <c r="N2176">
        <v>0</v>
      </c>
      <c r="O2176" t="s">
        <v>3303</v>
      </c>
      <c r="P2176">
        <v>27974</v>
      </c>
    </row>
    <row r="2177" spans="1:16" x14ac:dyDescent="0.35">
      <c r="A2177" t="s">
        <v>5479</v>
      </c>
      <c r="B2177" t="s">
        <v>3303</v>
      </c>
      <c r="C2177" t="s">
        <v>3304</v>
      </c>
      <c r="D2177">
        <v>5711535</v>
      </c>
      <c r="E2177">
        <v>0</v>
      </c>
      <c r="F2177">
        <v>0</v>
      </c>
      <c r="G2177">
        <v>5711535</v>
      </c>
      <c r="H2177">
        <v>1.04</v>
      </c>
      <c r="I2177">
        <v>5939996</v>
      </c>
      <c r="J2177">
        <v>0</v>
      </c>
      <c r="K2177">
        <v>5939996</v>
      </c>
      <c r="L2177">
        <v>0</v>
      </c>
      <c r="M2177">
        <v>0</v>
      </c>
      <c r="N2177">
        <v>0</v>
      </c>
      <c r="O2177" t="s">
        <v>3303</v>
      </c>
      <c r="P2177">
        <v>5939996</v>
      </c>
    </row>
    <row r="2178" spans="1:16" x14ac:dyDescent="0.35">
      <c r="A2178" t="s">
        <v>5480</v>
      </c>
      <c r="B2178" t="s">
        <v>3303</v>
      </c>
      <c r="C2178" t="s">
        <v>3304</v>
      </c>
      <c r="D2178">
        <v>1985658</v>
      </c>
      <c r="E2178">
        <v>0</v>
      </c>
      <c r="F2178">
        <v>0</v>
      </c>
      <c r="G2178">
        <v>1985658</v>
      </c>
      <c r="H2178">
        <v>1.04</v>
      </c>
      <c r="I2178">
        <v>2065084</v>
      </c>
      <c r="J2178">
        <v>0</v>
      </c>
      <c r="K2178">
        <v>2065084</v>
      </c>
      <c r="L2178">
        <v>94310</v>
      </c>
      <c r="M2178">
        <v>0</v>
      </c>
      <c r="N2178">
        <v>0</v>
      </c>
      <c r="O2178" t="s">
        <v>3303</v>
      </c>
      <c r="P2178">
        <v>2159394</v>
      </c>
    </row>
    <row r="2179" spans="1:16" x14ac:dyDescent="0.35">
      <c r="A2179" t="s">
        <v>5481</v>
      </c>
      <c r="B2179" t="s">
        <v>3303</v>
      </c>
      <c r="C2179" t="s">
        <v>3304</v>
      </c>
      <c r="D2179">
        <v>1126312</v>
      </c>
      <c r="E2179">
        <v>0</v>
      </c>
      <c r="F2179">
        <v>0</v>
      </c>
      <c r="G2179">
        <v>1126312</v>
      </c>
      <c r="H2179">
        <v>1.04</v>
      </c>
      <c r="I2179">
        <v>1171364</v>
      </c>
      <c r="J2179">
        <v>0</v>
      </c>
      <c r="K2179">
        <v>1171364</v>
      </c>
      <c r="L2179">
        <v>62731</v>
      </c>
      <c r="M2179">
        <v>0</v>
      </c>
      <c r="N2179">
        <v>0</v>
      </c>
      <c r="O2179" t="s">
        <v>3303</v>
      </c>
      <c r="P2179">
        <v>1234095</v>
      </c>
    </row>
    <row r="2180" spans="1:16" x14ac:dyDescent="0.35">
      <c r="A2180" t="s">
        <v>5482</v>
      </c>
      <c r="B2180" t="s">
        <v>3303</v>
      </c>
      <c r="C2180" t="s">
        <v>3304</v>
      </c>
      <c r="D2180">
        <v>979410</v>
      </c>
      <c r="E2180">
        <v>0</v>
      </c>
      <c r="F2180">
        <v>0</v>
      </c>
      <c r="G2180">
        <v>979410</v>
      </c>
      <c r="H2180">
        <v>1.04</v>
      </c>
      <c r="I2180">
        <v>1018586</v>
      </c>
      <c r="J2180">
        <v>0</v>
      </c>
      <c r="K2180">
        <v>1018586</v>
      </c>
      <c r="L2180">
        <v>0</v>
      </c>
      <c r="M2180">
        <v>0</v>
      </c>
      <c r="N2180">
        <v>0</v>
      </c>
      <c r="O2180" t="s">
        <v>3303</v>
      </c>
      <c r="P2180">
        <v>1018586</v>
      </c>
    </row>
    <row r="2181" spans="1:16" x14ac:dyDescent="0.35">
      <c r="A2181" t="s">
        <v>5483</v>
      </c>
      <c r="B2181" t="s">
        <v>3303</v>
      </c>
      <c r="C2181" t="s">
        <v>3304</v>
      </c>
      <c r="D2181">
        <v>216295</v>
      </c>
      <c r="E2181">
        <v>0</v>
      </c>
      <c r="F2181">
        <v>0</v>
      </c>
      <c r="G2181">
        <v>216295</v>
      </c>
      <c r="H2181">
        <v>1.04</v>
      </c>
      <c r="I2181">
        <v>224947</v>
      </c>
      <c r="J2181">
        <v>0</v>
      </c>
      <c r="K2181">
        <v>224947</v>
      </c>
      <c r="L2181">
        <v>6268</v>
      </c>
      <c r="M2181">
        <v>0</v>
      </c>
      <c r="N2181">
        <v>0</v>
      </c>
      <c r="O2181" t="s">
        <v>3303</v>
      </c>
      <c r="P2181">
        <v>231215</v>
      </c>
    </row>
    <row r="2182" spans="1:16" x14ac:dyDescent="0.35">
      <c r="A2182" t="s">
        <v>5484</v>
      </c>
      <c r="B2182" t="s">
        <v>3303</v>
      </c>
      <c r="C2182" t="s">
        <v>3304</v>
      </c>
      <c r="D2182">
        <v>394745</v>
      </c>
      <c r="E2182">
        <v>0</v>
      </c>
      <c r="F2182">
        <v>0</v>
      </c>
      <c r="G2182">
        <v>394745</v>
      </c>
      <c r="H2182">
        <v>1.04</v>
      </c>
      <c r="I2182">
        <v>410535</v>
      </c>
      <c r="J2182">
        <v>0</v>
      </c>
      <c r="K2182">
        <v>410535</v>
      </c>
      <c r="L2182">
        <v>81664</v>
      </c>
      <c r="M2182">
        <v>0</v>
      </c>
      <c r="N2182">
        <v>0</v>
      </c>
      <c r="O2182" t="s">
        <v>3303</v>
      </c>
      <c r="P2182">
        <v>492199</v>
      </c>
    </row>
    <row r="2183" spans="1:16" x14ac:dyDescent="0.35">
      <c r="A2183" t="s">
        <v>5485</v>
      </c>
      <c r="B2183" t="s">
        <v>1596</v>
      </c>
      <c r="C2183" t="s">
        <v>3376</v>
      </c>
      <c r="D2183" t="s">
        <v>3303</v>
      </c>
      <c r="E2183" t="s">
        <v>3303</v>
      </c>
      <c r="F2183" t="s">
        <v>3303</v>
      </c>
      <c r="G2183" t="s">
        <v>3303</v>
      </c>
      <c r="H2183">
        <v>1.04</v>
      </c>
      <c r="I2183" t="s">
        <v>3303</v>
      </c>
      <c r="J2183" t="s">
        <v>3303</v>
      </c>
      <c r="K2183">
        <v>133604</v>
      </c>
      <c r="L2183" t="s">
        <v>3303</v>
      </c>
      <c r="M2183" t="s">
        <v>3303</v>
      </c>
      <c r="N2183" t="s">
        <v>3303</v>
      </c>
      <c r="O2183" t="s">
        <v>3303</v>
      </c>
      <c r="P2183">
        <v>133604</v>
      </c>
    </row>
    <row r="2184" spans="1:16" x14ac:dyDescent="0.35">
      <c r="A2184" t="s">
        <v>5486</v>
      </c>
      <c r="B2184" t="s">
        <v>1596</v>
      </c>
      <c r="C2184" t="s">
        <v>3376</v>
      </c>
      <c r="D2184" t="s">
        <v>3303</v>
      </c>
      <c r="E2184" t="s">
        <v>3303</v>
      </c>
      <c r="F2184" t="s">
        <v>3303</v>
      </c>
      <c r="G2184" t="s">
        <v>3303</v>
      </c>
      <c r="H2184">
        <v>1.04</v>
      </c>
      <c r="I2184" t="s">
        <v>3303</v>
      </c>
      <c r="J2184" t="s">
        <v>3303</v>
      </c>
      <c r="K2184">
        <v>0</v>
      </c>
      <c r="L2184" t="s">
        <v>3303</v>
      </c>
      <c r="M2184" t="s">
        <v>3303</v>
      </c>
      <c r="N2184" t="s">
        <v>3303</v>
      </c>
      <c r="O2184" t="s">
        <v>3303</v>
      </c>
      <c r="P2184">
        <v>0</v>
      </c>
    </row>
    <row r="2185" spans="1:16" x14ac:dyDescent="0.35">
      <c r="A2185" t="s">
        <v>5487</v>
      </c>
      <c r="B2185" t="s">
        <v>3303</v>
      </c>
      <c r="C2185" t="s">
        <v>3304</v>
      </c>
      <c r="D2185">
        <v>2854626</v>
      </c>
      <c r="E2185">
        <v>175518</v>
      </c>
      <c r="F2185">
        <v>0</v>
      </c>
      <c r="G2185">
        <v>3030144</v>
      </c>
      <c r="H2185">
        <v>1.04</v>
      </c>
      <c r="I2185">
        <v>3151350</v>
      </c>
      <c r="J2185">
        <v>0</v>
      </c>
      <c r="K2185">
        <v>3151350</v>
      </c>
      <c r="L2185">
        <v>0</v>
      </c>
      <c r="M2185">
        <v>0</v>
      </c>
      <c r="N2185">
        <v>0</v>
      </c>
      <c r="O2185" t="s">
        <v>3303</v>
      </c>
      <c r="P2185">
        <v>3151350</v>
      </c>
    </row>
    <row r="2186" spans="1:16" x14ac:dyDescent="0.35">
      <c r="A2186" t="s">
        <v>5488</v>
      </c>
      <c r="B2186" t="s">
        <v>3303</v>
      </c>
      <c r="C2186" t="s">
        <v>3304</v>
      </c>
      <c r="D2186">
        <v>6447431</v>
      </c>
      <c r="E2186">
        <v>0</v>
      </c>
      <c r="F2186">
        <v>0</v>
      </c>
      <c r="G2186">
        <v>6447431</v>
      </c>
      <c r="H2186">
        <v>1.04</v>
      </c>
      <c r="I2186">
        <v>6705328</v>
      </c>
      <c r="J2186">
        <v>0</v>
      </c>
      <c r="K2186">
        <v>6705328</v>
      </c>
      <c r="L2186">
        <v>0</v>
      </c>
      <c r="M2186">
        <v>0</v>
      </c>
      <c r="N2186">
        <v>0</v>
      </c>
      <c r="O2186" t="s">
        <v>3303</v>
      </c>
      <c r="P2186">
        <v>6705328</v>
      </c>
    </row>
    <row r="2187" spans="1:16" x14ac:dyDescent="0.35">
      <c r="A2187" t="s">
        <v>5489</v>
      </c>
      <c r="B2187" t="s">
        <v>3303</v>
      </c>
      <c r="C2187" t="s">
        <v>3304</v>
      </c>
      <c r="D2187">
        <v>5122550</v>
      </c>
      <c r="E2187">
        <v>0</v>
      </c>
      <c r="F2187">
        <v>0</v>
      </c>
      <c r="G2187">
        <v>5122550</v>
      </c>
      <c r="H2187">
        <v>1.04</v>
      </c>
      <c r="I2187">
        <v>5327452</v>
      </c>
      <c r="J2187">
        <v>0</v>
      </c>
      <c r="K2187">
        <v>5327452</v>
      </c>
      <c r="L2187">
        <v>0</v>
      </c>
      <c r="M2187">
        <v>0</v>
      </c>
      <c r="N2187">
        <v>0</v>
      </c>
      <c r="O2187" t="s">
        <v>3303</v>
      </c>
      <c r="P2187">
        <v>5327452</v>
      </c>
    </row>
    <row r="2188" spans="1:16" x14ac:dyDescent="0.35">
      <c r="A2188" t="s">
        <v>5490</v>
      </c>
      <c r="B2188" t="s">
        <v>3159</v>
      </c>
      <c r="C2188" t="s">
        <v>3376</v>
      </c>
      <c r="D2188" t="s">
        <v>3303</v>
      </c>
      <c r="E2188" t="s">
        <v>3303</v>
      </c>
      <c r="F2188" t="s">
        <v>3303</v>
      </c>
      <c r="G2188" t="s">
        <v>3303</v>
      </c>
      <c r="H2188">
        <v>1.04</v>
      </c>
      <c r="I2188" t="s">
        <v>3303</v>
      </c>
      <c r="J2188" t="s">
        <v>3303</v>
      </c>
      <c r="K2188">
        <v>0</v>
      </c>
      <c r="L2188" t="s">
        <v>3303</v>
      </c>
      <c r="M2188" t="s">
        <v>3303</v>
      </c>
      <c r="N2188" t="s">
        <v>3303</v>
      </c>
      <c r="O2188" t="s">
        <v>3303</v>
      </c>
      <c r="P2188">
        <v>0</v>
      </c>
    </row>
    <row r="2189" spans="1:16" x14ac:dyDescent="0.35">
      <c r="A2189" t="s">
        <v>5491</v>
      </c>
      <c r="B2189" t="s">
        <v>3303</v>
      </c>
      <c r="C2189" t="s">
        <v>3304</v>
      </c>
      <c r="D2189">
        <v>1207731</v>
      </c>
      <c r="E2189">
        <v>0</v>
      </c>
      <c r="F2189">
        <v>0</v>
      </c>
      <c r="G2189">
        <v>1207731</v>
      </c>
      <c r="H2189">
        <v>1.04</v>
      </c>
      <c r="I2189">
        <v>1256040</v>
      </c>
      <c r="J2189">
        <v>0</v>
      </c>
      <c r="K2189">
        <v>1256040</v>
      </c>
      <c r="L2189">
        <v>0</v>
      </c>
      <c r="M2189">
        <v>0</v>
      </c>
      <c r="N2189">
        <v>0</v>
      </c>
      <c r="O2189" t="s">
        <v>3303</v>
      </c>
      <c r="P2189">
        <v>1256040</v>
      </c>
    </row>
    <row r="2190" spans="1:16" x14ac:dyDescent="0.35">
      <c r="A2190" t="s">
        <v>5492</v>
      </c>
      <c r="B2190" t="s">
        <v>3303</v>
      </c>
      <c r="C2190" t="s">
        <v>3304</v>
      </c>
      <c r="D2190">
        <v>324328</v>
      </c>
      <c r="E2190">
        <v>0</v>
      </c>
      <c r="F2190">
        <v>0</v>
      </c>
      <c r="G2190">
        <v>324328</v>
      </c>
      <c r="H2190">
        <v>1.04</v>
      </c>
      <c r="I2190">
        <v>337301</v>
      </c>
      <c r="J2190">
        <v>0</v>
      </c>
      <c r="K2190">
        <v>337301</v>
      </c>
      <c r="L2190">
        <v>0</v>
      </c>
      <c r="M2190">
        <v>0</v>
      </c>
      <c r="N2190">
        <v>0</v>
      </c>
      <c r="O2190" t="s">
        <v>3303</v>
      </c>
      <c r="P2190">
        <v>337301</v>
      </c>
    </row>
    <row r="2191" spans="1:16" x14ac:dyDescent="0.35">
      <c r="A2191" t="s">
        <v>5493</v>
      </c>
      <c r="B2191" t="s">
        <v>3303</v>
      </c>
      <c r="C2191" t="s">
        <v>3304</v>
      </c>
      <c r="D2191">
        <v>732150</v>
      </c>
      <c r="E2191">
        <v>0</v>
      </c>
      <c r="F2191">
        <v>0</v>
      </c>
      <c r="G2191">
        <v>732150</v>
      </c>
      <c r="H2191">
        <v>1.04</v>
      </c>
      <c r="I2191">
        <v>761436</v>
      </c>
      <c r="J2191">
        <v>0</v>
      </c>
      <c r="K2191">
        <v>761436</v>
      </c>
      <c r="L2191">
        <v>0</v>
      </c>
      <c r="M2191">
        <v>0</v>
      </c>
      <c r="N2191">
        <v>0</v>
      </c>
      <c r="O2191" t="s">
        <v>3303</v>
      </c>
      <c r="P2191">
        <v>761436</v>
      </c>
    </row>
    <row r="2192" spans="1:16" x14ac:dyDescent="0.35">
      <c r="A2192" t="s">
        <v>5494</v>
      </c>
      <c r="B2192" t="s">
        <v>2711</v>
      </c>
      <c r="C2192" t="s">
        <v>3376</v>
      </c>
      <c r="D2192" t="s">
        <v>3303</v>
      </c>
      <c r="E2192" t="s">
        <v>3303</v>
      </c>
      <c r="F2192" t="s">
        <v>3303</v>
      </c>
      <c r="G2192" t="s">
        <v>3303</v>
      </c>
      <c r="H2192">
        <v>1.04</v>
      </c>
      <c r="I2192" t="s">
        <v>3303</v>
      </c>
      <c r="J2192" t="s">
        <v>3303</v>
      </c>
      <c r="K2192">
        <v>387141</v>
      </c>
      <c r="L2192" t="s">
        <v>3303</v>
      </c>
      <c r="M2192" t="s">
        <v>3303</v>
      </c>
      <c r="N2192" t="s">
        <v>3303</v>
      </c>
      <c r="O2192" t="s">
        <v>3303</v>
      </c>
      <c r="P2192">
        <v>387141</v>
      </c>
    </row>
    <row r="2193" spans="1:16" x14ac:dyDescent="0.35">
      <c r="A2193" t="s">
        <v>5495</v>
      </c>
      <c r="B2193" t="s">
        <v>3303</v>
      </c>
      <c r="C2193" t="s">
        <v>3304</v>
      </c>
      <c r="D2193">
        <v>1340003</v>
      </c>
      <c r="E2193">
        <v>0</v>
      </c>
      <c r="F2193">
        <v>0</v>
      </c>
      <c r="G2193">
        <v>1340003</v>
      </c>
      <c r="H2193">
        <v>1.04</v>
      </c>
      <c r="I2193">
        <v>1393603</v>
      </c>
      <c r="J2193">
        <v>0</v>
      </c>
      <c r="K2193">
        <v>1393603</v>
      </c>
      <c r="L2193">
        <v>42451</v>
      </c>
      <c r="M2193">
        <v>40751</v>
      </c>
      <c r="N2193">
        <v>102799</v>
      </c>
      <c r="O2193" t="s">
        <v>3303</v>
      </c>
      <c r="P2193">
        <v>1579604</v>
      </c>
    </row>
    <row r="2194" spans="1:16" x14ac:dyDescent="0.35">
      <c r="A2194" t="s">
        <v>5496</v>
      </c>
      <c r="B2194" t="s">
        <v>3303</v>
      </c>
      <c r="C2194" t="s">
        <v>3304</v>
      </c>
      <c r="D2194">
        <v>3922</v>
      </c>
      <c r="E2194">
        <v>0</v>
      </c>
      <c r="F2194">
        <v>0</v>
      </c>
      <c r="G2194">
        <v>3922</v>
      </c>
      <c r="H2194">
        <v>1.04</v>
      </c>
      <c r="I2194">
        <v>4079</v>
      </c>
      <c r="J2194">
        <v>0</v>
      </c>
      <c r="K2194">
        <v>4079</v>
      </c>
      <c r="L2194">
        <v>0</v>
      </c>
      <c r="M2194">
        <v>0</v>
      </c>
      <c r="N2194">
        <v>0</v>
      </c>
      <c r="O2194" t="s">
        <v>3303</v>
      </c>
      <c r="P2194">
        <v>4079</v>
      </c>
    </row>
    <row r="2195" spans="1:16" x14ac:dyDescent="0.35">
      <c r="A2195" t="s">
        <v>5497</v>
      </c>
      <c r="B2195" t="s">
        <v>3303</v>
      </c>
      <c r="C2195" t="s">
        <v>3304</v>
      </c>
      <c r="D2195">
        <v>16247</v>
      </c>
      <c r="E2195">
        <v>0</v>
      </c>
      <c r="F2195">
        <v>0</v>
      </c>
      <c r="G2195">
        <v>16247</v>
      </c>
      <c r="H2195">
        <v>1.04</v>
      </c>
      <c r="I2195">
        <v>16897</v>
      </c>
      <c r="J2195">
        <v>0</v>
      </c>
      <c r="K2195">
        <v>16897</v>
      </c>
      <c r="L2195">
        <v>0</v>
      </c>
      <c r="M2195">
        <v>0</v>
      </c>
      <c r="N2195">
        <v>0</v>
      </c>
      <c r="O2195" t="s">
        <v>3303</v>
      </c>
      <c r="P2195">
        <v>16897</v>
      </c>
    </row>
    <row r="2196" spans="1:16" x14ac:dyDescent="0.35">
      <c r="A2196" t="s">
        <v>5498</v>
      </c>
      <c r="B2196" t="s">
        <v>3303</v>
      </c>
      <c r="C2196" t="s">
        <v>3304</v>
      </c>
      <c r="D2196">
        <v>8363</v>
      </c>
      <c r="E2196">
        <v>0</v>
      </c>
      <c r="F2196">
        <v>0</v>
      </c>
      <c r="G2196">
        <v>8363</v>
      </c>
      <c r="H2196">
        <v>1.04</v>
      </c>
      <c r="I2196">
        <v>8698</v>
      </c>
      <c r="J2196">
        <v>0</v>
      </c>
      <c r="K2196">
        <v>8698</v>
      </c>
      <c r="L2196">
        <v>0</v>
      </c>
      <c r="M2196">
        <v>0</v>
      </c>
      <c r="N2196">
        <v>0</v>
      </c>
      <c r="O2196" t="s">
        <v>3303</v>
      </c>
      <c r="P2196">
        <v>8698</v>
      </c>
    </row>
    <row r="2197" spans="1:16" x14ac:dyDescent="0.35">
      <c r="A2197" t="s">
        <v>5499</v>
      </c>
      <c r="B2197" t="s">
        <v>3303</v>
      </c>
      <c r="C2197" t="s">
        <v>3304</v>
      </c>
      <c r="D2197">
        <v>10895</v>
      </c>
      <c r="E2197">
        <v>0</v>
      </c>
      <c r="F2197">
        <v>0</v>
      </c>
      <c r="G2197">
        <v>10895</v>
      </c>
      <c r="H2197">
        <v>1.04</v>
      </c>
      <c r="I2197">
        <v>11331</v>
      </c>
      <c r="J2197">
        <v>0</v>
      </c>
      <c r="K2197">
        <v>11331</v>
      </c>
      <c r="L2197">
        <v>0</v>
      </c>
      <c r="M2197">
        <v>0</v>
      </c>
      <c r="N2197">
        <v>0</v>
      </c>
      <c r="O2197" t="s">
        <v>3303</v>
      </c>
      <c r="P2197">
        <v>11331</v>
      </c>
    </row>
    <row r="2198" spans="1:16" x14ac:dyDescent="0.35">
      <c r="A2198" t="s">
        <v>5500</v>
      </c>
      <c r="B2198" t="s">
        <v>3303</v>
      </c>
      <c r="C2198" t="s">
        <v>3304</v>
      </c>
      <c r="D2198">
        <v>26279</v>
      </c>
      <c r="E2198">
        <v>0</v>
      </c>
      <c r="F2198">
        <v>0</v>
      </c>
      <c r="G2198">
        <v>26279</v>
      </c>
      <c r="H2198">
        <v>1.04</v>
      </c>
      <c r="I2198">
        <v>27330</v>
      </c>
      <c r="J2198">
        <v>0</v>
      </c>
      <c r="K2198">
        <v>27330</v>
      </c>
      <c r="L2198">
        <v>0</v>
      </c>
      <c r="M2198">
        <v>0</v>
      </c>
      <c r="N2198">
        <v>0</v>
      </c>
      <c r="O2198" t="s">
        <v>3303</v>
      </c>
      <c r="P2198">
        <v>27330</v>
      </c>
    </row>
    <row r="2199" spans="1:16" x14ac:dyDescent="0.35">
      <c r="A2199" t="s">
        <v>5501</v>
      </c>
      <c r="B2199" t="s">
        <v>3303</v>
      </c>
      <c r="C2199" t="s">
        <v>3304</v>
      </c>
      <c r="D2199">
        <v>26315</v>
      </c>
      <c r="E2199">
        <v>0</v>
      </c>
      <c r="F2199">
        <v>0</v>
      </c>
      <c r="G2199">
        <v>26315</v>
      </c>
      <c r="H2199">
        <v>1.04</v>
      </c>
      <c r="I2199">
        <v>27368</v>
      </c>
      <c r="J2199">
        <v>0</v>
      </c>
      <c r="K2199">
        <v>27368</v>
      </c>
      <c r="L2199">
        <v>0</v>
      </c>
      <c r="M2199">
        <v>0</v>
      </c>
      <c r="N2199">
        <v>0</v>
      </c>
      <c r="O2199" t="s">
        <v>3303</v>
      </c>
      <c r="P2199">
        <v>27368</v>
      </c>
    </row>
    <row r="2200" spans="1:16" x14ac:dyDescent="0.35">
      <c r="A2200" t="s">
        <v>5502</v>
      </c>
      <c r="B2200" t="s">
        <v>3303</v>
      </c>
      <c r="C2200" t="s">
        <v>3304</v>
      </c>
      <c r="D2200">
        <v>2827</v>
      </c>
      <c r="E2200">
        <v>0</v>
      </c>
      <c r="F2200">
        <v>0</v>
      </c>
      <c r="G2200">
        <v>2827</v>
      </c>
      <c r="H2200">
        <v>1.04</v>
      </c>
      <c r="I2200">
        <v>2940</v>
      </c>
      <c r="J2200">
        <v>0</v>
      </c>
      <c r="K2200">
        <v>2940</v>
      </c>
      <c r="L2200">
        <v>0</v>
      </c>
      <c r="M2200">
        <v>0</v>
      </c>
      <c r="N2200">
        <v>0</v>
      </c>
      <c r="O2200" t="s">
        <v>3303</v>
      </c>
      <c r="P2200">
        <v>2940</v>
      </c>
    </row>
    <row r="2201" spans="1:16" x14ac:dyDescent="0.35">
      <c r="A2201" t="s">
        <v>5503</v>
      </c>
      <c r="B2201" t="s">
        <v>3303</v>
      </c>
      <c r="C2201" t="s">
        <v>3304</v>
      </c>
      <c r="D2201">
        <v>6622</v>
      </c>
      <c r="E2201">
        <v>0</v>
      </c>
      <c r="F2201">
        <v>0</v>
      </c>
      <c r="G2201">
        <v>6622</v>
      </c>
      <c r="H2201">
        <v>1.04</v>
      </c>
      <c r="I2201">
        <v>6887</v>
      </c>
      <c r="J2201">
        <v>0</v>
      </c>
      <c r="K2201">
        <v>6887</v>
      </c>
      <c r="L2201">
        <v>0</v>
      </c>
      <c r="M2201">
        <v>0</v>
      </c>
      <c r="N2201">
        <v>0</v>
      </c>
      <c r="O2201" t="s">
        <v>3303</v>
      </c>
      <c r="P2201">
        <v>6887</v>
      </c>
    </row>
    <row r="2202" spans="1:16" x14ac:dyDescent="0.35">
      <c r="A2202" t="s">
        <v>5504</v>
      </c>
      <c r="B2202" t="s">
        <v>3303</v>
      </c>
      <c r="C2202" t="s">
        <v>3304</v>
      </c>
      <c r="D2202">
        <v>481425</v>
      </c>
      <c r="E2202">
        <v>0</v>
      </c>
      <c r="F2202">
        <v>0</v>
      </c>
      <c r="G2202">
        <v>481425</v>
      </c>
      <c r="H2202">
        <v>1.04</v>
      </c>
      <c r="I2202">
        <v>500682</v>
      </c>
      <c r="J2202">
        <v>0</v>
      </c>
      <c r="K2202">
        <v>500682</v>
      </c>
      <c r="L2202">
        <v>47450</v>
      </c>
      <c r="M2202">
        <v>0</v>
      </c>
      <c r="N2202">
        <v>0</v>
      </c>
      <c r="O2202" t="s">
        <v>3303</v>
      </c>
      <c r="P2202">
        <v>548132</v>
      </c>
    </row>
    <row r="2203" spans="1:16" x14ac:dyDescent="0.35">
      <c r="A2203" t="s">
        <v>5505</v>
      </c>
      <c r="B2203" t="s">
        <v>3303</v>
      </c>
      <c r="C2203" t="s">
        <v>3304</v>
      </c>
      <c r="D2203">
        <v>1428102</v>
      </c>
      <c r="E2203">
        <v>0</v>
      </c>
      <c r="F2203">
        <v>0</v>
      </c>
      <c r="G2203">
        <v>1428102</v>
      </c>
      <c r="H2203">
        <v>1.04</v>
      </c>
      <c r="I2203">
        <v>1485226</v>
      </c>
      <c r="J2203">
        <v>0</v>
      </c>
      <c r="K2203">
        <v>1485226</v>
      </c>
      <c r="L2203">
        <v>0</v>
      </c>
      <c r="M2203">
        <v>0</v>
      </c>
      <c r="N2203">
        <v>0</v>
      </c>
      <c r="O2203" t="s">
        <v>3303</v>
      </c>
      <c r="P2203">
        <v>1485226</v>
      </c>
    </row>
    <row r="2204" spans="1:16" x14ac:dyDescent="0.35">
      <c r="A2204" t="s">
        <v>5506</v>
      </c>
      <c r="B2204" t="s">
        <v>3303</v>
      </c>
      <c r="C2204" t="s">
        <v>3304</v>
      </c>
      <c r="D2204">
        <v>147399</v>
      </c>
      <c r="E2204">
        <v>0</v>
      </c>
      <c r="F2204">
        <v>0</v>
      </c>
      <c r="G2204">
        <v>147399</v>
      </c>
      <c r="H2204">
        <v>1.04</v>
      </c>
      <c r="I2204">
        <v>153295</v>
      </c>
      <c r="J2204">
        <v>0</v>
      </c>
      <c r="K2204">
        <v>153295</v>
      </c>
      <c r="L2204">
        <v>0</v>
      </c>
      <c r="M2204">
        <v>0</v>
      </c>
      <c r="N2204">
        <v>0</v>
      </c>
      <c r="O2204" t="s">
        <v>3303</v>
      </c>
      <c r="P2204">
        <v>153295</v>
      </c>
    </row>
    <row r="2205" spans="1:16" x14ac:dyDescent="0.35">
      <c r="A2205" t="s">
        <v>5507</v>
      </c>
      <c r="B2205" t="s">
        <v>2533</v>
      </c>
      <c r="C2205" t="s">
        <v>3376</v>
      </c>
      <c r="D2205" t="s">
        <v>3303</v>
      </c>
      <c r="E2205" t="s">
        <v>3303</v>
      </c>
      <c r="F2205" t="s">
        <v>3303</v>
      </c>
      <c r="G2205" t="s">
        <v>3303</v>
      </c>
      <c r="H2205">
        <v>1.04</v>
      </c>
      <c r="I2205" t="s">
        <v>3303</v>
      </c>
      <c r="J2205" t="s">
        <v>3303</v>
      </c>
      <c r="K2205">
        <v>53601</v>
      </c>
      <c r="L2205" t="s">
        <v>3303</v>
      </c>
      <c r="M2205" t="s">
        <v>3303</v>
      </c>
      <c r="N2205" t="s">
        <v>3303</v>
      </c>
      <c r="O2205" t="s">
        <v>3303</v>
      </c>
      <c r="P2205">
        <v>53601</v>
      </c>
    </row>
    <row r="2206" spans="1:16" x14ac:dyDescent="0.35">
      <c r="A2206" t="s">
        <v>5508</v>
      </c>
      <c r="B2206" t="s">
        <v>3303</v>
      </c>
      <c r="C2206" t="s">
        <v>3304</v>
      </c>
      <c r="D2206">
        <v>3133948</v>
      </c>
      <c r="E2206">
        <v>0</v>
      </c>
      <c r="F2206">
        <v>0</v>
      </c>
      <c r="G2206">
        <v>3133948</v>
      </c>
      <c r="H2206">
        <v>1.04</v>
      </c>
      <c r="I2206">
        <v>3259306</v>
      </c>
      <c r="J2206">
        <v>0</v>
      </c>
      <c r="K2206">
        <v>3259306</v>
      </c>
      <c r="L2206">
        <v>311328</v>
      </c>
      <c r="M2206">
        <v>138075</v>
      </c>
      <c r="N2206">
        <v>348297</v>
      </c>
      <c r="O2206" t="s">
        <v>3303</v>
      </c>
      <c r="P2206">
        <v>4057006</v>
      </c>
    </row>
    <row r="2207" spans="1:16" x14ac:dyDescent="0.35">
      <c r="A2207" t="s">
        <v>5509</v>
      </c>
      <c r="B2207" t="s">
        <v>3303</v>
      </c>
      <c r="C2207" t="s">
        <v>3304</v>
      </c>
      <c r="D2207">
        <v>41080</v>
      </c>
      <c r="E2207">
        <v>0</v>
      </c>
      <c r="F2207">
        <v>0</v>
      </c>
      <c r="G2207">
        <v>41080</v>
      </c>
      <c r="H2207">
        <v>1.04</v>
      </c>
      <c r="I2207">
        <v>42723</v>
      </c>
      <c r="J2207">
        <v>0</v>
      </c>
      <c r="K2207">
        <v>42723</v>
      </c>
      <c r="L2207">
        <v>0</v>
      </c>
      <c r="M2207">
        <v>0</v>
      </c>
      <c r="N2207">
        <v>0</v>
      </c>
      <c r="O2207" t="s">
        <v>3303</v>
      </c>
      <c r="P2207">
        <v>42723</v>
      </c>
    </row>
    <row r="2208" spans="1:16" x14ac:dyDescent="0.35">
      <c r="A2208" t="s">
        <v>5510</v>
      </c>
      <c r="B2208" t="s">
        <v>3303</v>
      </c>
      <c r="C2208" t="s">
        <v>3304</v>
      </c>
      <c r="D2208">
        <v>18636</v>
      </c>
      <c r="E2208">
        <v>0</v>
      </c>
      <c r="F2208">
        <v>0</v>
      </c>
      <c r="G2208">
        <v>18636</v>
      </c>
      <c r="H2208">
        <v>1.04</v>
      </c>
      <c r="I2208">
        <v>19381</v>
      </c>
      <c r="J2208">
        <v>0</v>
      </c>
      <c r="K2208">
        <v>19381</v>
      </c>
      <c r="L2208">
        <v>0</v>
      </c>
      <c r="M2208">
        <v>0</v>
      </c>
      <c r="N2208">
        <v>0</v>
      </c>
      <c r="O2208" t="s">
        <v>3303</v>
      </c>
      <c r="P2208">
        <v>19381</v>
      </c>
    </row>
    <row r="2209" spans="1:16" x14ac:dyDescent="0.35">
      <c r="A2209" t="s">
        <v>5511</v>
      </c>
      <c r="B2209" t="s">
        <v>3303</v>
      </c>
      <c r="C2209" t="s">
        <v>3304</v>
      </c>
      <c r="D2209">
        <v>16917</v>
      </c>
      <c r="E2209">
        <v>0</v>
      </c>
      <c r="F2209">
        <v>0</v>
      </c>
      <c r="G2209">
        <v>16917</v>
      </c>
      <c r="H2209">
        <v>1.04</v>
      </c>
      <c r="I2209">
        <v>17594</v>
      </c>
      <c r="J2209">
        <v>0</v>
      </c>
      <c r="K2209">
        <v>17594</v>
      </c>
      <c r="L2209">
        <v>0</v>
      </c>
      <c r="M2209">
        <v>0</v>
      </c>
      <c r="N2209">
        <v>0</v>
      </c>
      <c r="O2209" t="s">
        <v>3303</v>
      </c>
      <c r="P2209">
        <v>17594</v>
      </c>
    </row>
    <row r="2210" spans="1:16" x14ac:dyDescent="0.35">
      <c r="A2210" t="s">
        <v>5512</v>
      </c>
      <c r="B2210" t="s">
        <v>3303</v>
      </c>
      <c r="C2210" t="s">
        <v>3304</v>
      </c>
      <c r="D2210">
        <v>16280</v>
      </c>
      <c r="E2210">
        <v>0</v>
      </c>
      <c r="F2210">
        <v>0</v>
      </c>
      <c r="G2210">
        <v>16280</v>
      </c>
      <c r="H2210">
        <v>1.04</v>
      </c>
      <c r="I2210">
        <v>16931</v>
      </c>
      <c r="J2210">
        <v>0</v>
      </c>
      <c r="K2210">
        <v>16931</v>
      </c>
      <c r="L2210">
        <v>0</v>
      </c>
      <c r="M2210">
        <v>0</v>
      </c>
      <c r="N2210">
        <v>0</v>
      </c>
      <c r="O2210" t="s">
        <v>3303</v>
      </c>
      <c r="P2210">
        <v>16931</v>
      </c>
    </row>
    <row r="2211" spans="1:16" x14ac:dyDescent="0.35">
      <c r="A2211" t="s">
        <v>5513</v>
      </c>
      <c r="B2211" t="s">
        <v>3303</v>
      </c>
      <c r="C2211" t="s">
        <v>3304</v>
      </c>
      <c r="D2211">
        <v>15089</v>
      </c>
      <c r="E2211">
        <v>0</v>
      </c>
      <c r="F2211">
        <v>0</v>
      </c>
      <c r="G2211">
        <v>15089</v>
      </c>
      <c r="H2211">
        <v>1.04</v>
      </c>
      <c r="I2211">
        <v>15693</v>
      </c>
      <c r="J2211">
        <v>0</v>
      </c>
      <c r="K2211">
        <v>15693</v>
      </c>
      <c r="L2211">
        <v>0</v>
      </c>
      <c r="M2211">
        <v>0</v>
      </c>
      <c r="N2211">
        <v>0</v>
      </c>
      <c r="O2211" t="s">
        <v>3303</v>
      </c>
      <c r="P2211">
        <v>15693</v>
      </c>
    </row>
    <row r="2212" spans="1:16" x14ac:dyDescent="0.35">
      <c r="A2212" t="s">
        <v>5514</v>
      </c>
      <c r="B2212" t="s">
        <v>3303</v>
      </c>
      <c r="C2212" t="s">
        <v>3304</v>
      </c>
      <c r="D2212">
        <v>11147</v>
      </c>
      <c r="E2212">
        <v>0</v>
      </c>
      <c r="F2212">
        <v>0</v>
      </c>
      <c r="G2212">
        <v>11147</v>
      </c>
      <c r="H2212">
        <v>1.04</v>
      </c>
      <c r="I2212">
        <v>11593</v>
      </c>
      <c r="J2212">
        <v>0</v>
      </c>
      <c r="K2212">
        <v>11593</v>
      </c>
      <c r="L2212">
        <v>0</v>
      </c>
      <c r="M2212">
        <v>0</v>
      </c>
      <c r="N2212">
        <v>0</v>
      </c>
      <c r="O2212" t="s">
        <v>3303</v>
      </c>
      <c r="P2212">
        <v>11593</v>
      </c>
    </row>
    <row r="2213" spans="1:16" x14ac:dyDescent="0.35">
      <c r="A2213" t="s">
        <v>5515</v>
      </c>
      <c r="B2213" t="s">
        <v>3303</v>
      </c>
      <c r="C2213" t="s">
        <v>3304</v>
      </c>
      <c r="D2213">
        <v>11683</v>
      </c>
      <c r="E2213">
        <v>0</v>
      </c>
      <c r="F2213">
        <v>0</v>
      </c>
      <c r="G2213">
        <v>11683</v>
      </c>
      <c r="H2213">
        <v>1.04</v>
      </c>
      <c r="I2213">
        <v>12150</v>
      </c>
      <c r="J2213">
        <v>0</v>
      </c>
      <c r="K2213">
        <v>12150</v>
      </c>
      <c r="L2213">
        <v>0</v>
      </c>
      <c r="M2213">
        <v>0</v>
      </c>
      <c r="N2213">
        <v>0</v>
      </c>
      <c r="O2213" t="s">
        <v>3303</v>
      </c>
      <c r="P2213">
        <v>12150</v>
      </c>
    </row>
    <row r="2214" spans="1:16" x14ac:dyDescent="0.35">
      <c r="A2214" t="s">
        <v>5516</v>
      </c>
      <c r="B2214" t="s">
        <v>3303</v>
      </c>
      <c r="C2214" t="s">
        <v>3304</v>
      </c>
      <c r="D2214">
        <v>71126</v>
      </c>
      <c r="E2214">
        <v>0</v>
      </c>
      <c r="F2214">
        <v>0</v>
      </c>
      <c r="G2214">
        <v>71126</v>
      </c>
      <c r="H2214">
        <v>1.04</v>
      </c>
      <c r="I2214">
        <v>73971</v>
      </c>
      <c r="J2214">
        <v>0</v>
      </c>
      <c r="K2214">
        <v>73971</v>
      </c>
      <c r="L2214">
        <v>0</v>
      </c>
      <c r="M2214">
        <v>0</v>
      </c>
      <c r="N2214">
        <v>0</v>
      </c>
      <c r="O2214" t="s">
        <v>3303</v>
      </c>
      <c r="P2214">
        <v>73971</v>
      </c>
    </row>
    <row r="2215" spans="1:16" x14ac:dyDescent="0.35">
      <c r="A2215" t="s">
        <v>5517</v>
      </c>
      <c r="B2215" t="s">
        <v>3303</v>
      </c>
      <c r="C2215" t="s">
        <v>3304</v>
      </c>
      <c r="D2215">
        <v>13018</v>
      </c>
      <c r="E2215">
        <v>0</v>
      </c>
      <c r="F2215">
        <v>0</v>
      </c>
      <c r="G2215">
        <v>13018</v>
      </c>
      <c r="H2215">
        <v>1.04</v>
      </c>
      <c r="I2215">
        <v>13539</v>
      </c>
      <c r="J2215">
        <v>0</v>
      </c>
      <c r="K2215">
        <v>13539</v>
      </c>
      <c r="L2215">
        <v>0</v>
      </c>
      <c r="M2215">
        <v>0</v>
      </c>
      <c r="N2215">
        <v>0</v>
      </c>
      <c r="O2215" t="s">
        <v>3303</v>
      </c>
      <c r="P2215">
        <v>13539</v>
      </c>
    </row>
    <row r="2216" spans="1:16" x14ac:dyDescent="0.35">
      <c r="A2216" t="s">
        <v>5518</v>
      </c>
      <c r="B2216" t="s">
        <v>3303</v>
      </c>
      <c r="C2216" t="s">
        <v>3304</v>
      </c>
      <c r="D2216">
        <v>16195</v>
      </c>
      <c r="E2216">
        <v>0</v>
      </c>
      <c r="F2216">
        <v>0</v>
      </c>
      <c r="G2216">
        <v>16195</v>
      </c>
      <c r="H2216">
        <v>1.04</v>
      </c>
      <c r="I2216">
        <v>16843</v>
      </c>
      <c r="J2216">
        <v>0</v>
      </c>
      <c r="K2216">
        <v>16843</v>
      </c>
      <c r="L2216">
        <v>0</v>
      </c>
      <c r="M2216">
        <v>0</v>
      </c>
      <c r="N2216">
        <v>0</v>
      </c>
      <c r="O2216" t="s">
        <v>3303</v>
      </c>
      <c r="P2216">
        <v>16843</v>
      </c>
    </row>
    <row r="2217" spans="1:16" x14ac:dyDescent="0.35">
      <c r="A2217" t="s">
        <v>5519</v>
      </c>
      <c r="B2217" t="s">
        <v>3303</v>
      </c>
      <c r="C2217" t="s">
        <v>3304</v>
      </c>
      <c r="D2217">
        <v>750628</v>
      </c>
      <c r="E2217">
        <v>0</v>
      </c>
      <c r="F2217">
        <v>0</v>
      </c>
      <c r="G2217">
        <v>750628</v>
      </c>
      <c r="H2217">
        <v>1.04</v>
      </c>
      <c r="I2217">
        <v>780653</v>
      </c>
      <c r="J2217">
        <v>0</v>
      </c>
      <c r="K2217">
        <v>780653</v>
      </c>
      <c r="L2217">
        <v>0</v>
      </c>
      <c r="M2217">
        <v>0</v>
      </c>
      <c r="N2217">
        <v>0</v>
      </c>
      <c r="O2217" t="s">
        <v>3303</v>
      </c>
      <c r="P2217">
        <v>780653</v>
      </c>
    </row>
    <row r="2218" spans="1:16" x14ac:dyDescent="0.35">
      <c r="A2218" t="s">
        <v>5520</v>
      </c>
      <c r="B2218" t="s">
        <v>3303</v>
      </c>
      <c r="C2218" t="s">
        <v>3304</v>
      </c>
      <c r="D2218">
        <v>700229</v>
      </c>
      <c r="E2218">
        <v>0</v>
      </c>
      <c r="F2218">
        <v>0</v>
      </c>
      <c r="G2218">
        <v>700229</v>
      </c>
      <c r="H2218">
        <v>1.04</v>
      </c>
      <c r="I2218">
        <v>728238</v>
      </c>
      <c r="J2218">
        <v>0</v>
      </c>
      <c r="K2218">
        <v>728238</v>
      </c>
      <c r="L2218">
        <v>34185</v>
      </c>
      <c r="M2218">
        <v>0</v>
      </c>
      <c r="N2218">
        <v>0</v>
      </c>
      <c r="O2218" t="s">
        <v>3303</v>
      </c>
      <c r="P2218">
        <v>762423</v>
      </c>
    </row>
    <row r="2219" spans="1:16" x14ac:dyDescent="0.35">
      <c r="A2219" t="s">
        <v>5521</v>
      </c>
      <c r="B2219" t="s">
        <v>3303</v>
      </c>
      <c r="C2219" t="s">
        <v>3304</v>
      </c>
      <c r="D2219">
        <v>637209</v>
      </c>
      <c r="E2219">
        <v>0</v>
      </c>
      <c r="F2219">
        <v>0</v>
      </c>
      <c r="G2219">
        <v>637209</v>
      </c>
      <c r="H2219">
        <v>1.04</v>
      </c>
      <c r="I2219">
        <v>662697</v>
      </c>
      <c r="J2219">
        <v>0</v>
      </c>
      <c r="K2219">
        <v>662697</v>
      </c>
      <c r="L2219">
        <v>44153</v>
      </c>
      <c r="M2219">
        <v>0</v>
      </c>
      <c r="N2219">
        <v>0</v>
      </c>
      <c r="O2219" t="s">
        <v>3303</v>
      </c>
      <c r="P2219">
        <v>706850</v>
      </c>
    </row>
    <row r="2220" spans="1:16" x14ac:dyDescent="0.35">
      <c r="A2220" t="s">
        <v>5522</v>
      </c>
      <c r="B2220" t="s">
        <v>3303</v>
      </c>
      <c r="C2220" t="s">
        <v>3304</v>
      </c>
      <c r="D2220">
        <v>347750</v>
      </c>
      <c r="E2220">
        <v>0</v>
      </c>
      <c r="F2220">
        <v>0</v>
      </c>
      <c r="G2220">
        <v>347750</v>
      </c>
      <c r="H2220">
        <v>1.04</v>
      </c>
      <c r="I2220">
        <v>361660</v>
      </c>
      <c r="J2220">
        <v>0</v>
      </c>
      <c r="K2220">
        <v>361660</v>
      </c>
      <c r="L2220">
        <v>0</v>
      </c>
      <c r="M2220">
        <v>0</v>
      </c>
      <c r="N2220">
        <v>0</v>
      </c>
      <c r="O2220" t="s">
        <v>3303</v>
      </c>
      <c r="P2220">
        <v>361660</v>
      </c>
    </row>
    <row r="2221" spans="1:16" x14ac:dyDescent="0.35">
      <c r="A2221" t="s">
        <v>5523</v>
      </c>
      <c r="B2221" t="s">
        <v>3303</v>
      </c>
      <c r="C2221" t="s">
        <v>3304</v>
      </c>
      <c r="D2221">
        <v>1504648</v>
      </c>
      <c r="E2221">
        <v>0</v>
      </c>
      <c r="F2221">
        <v>0</v>
      </c>
      <c r="G2221">
        <v>1504648</v>
      </c>
      <c r="H2221">
        <v>1.04</v>
      </c>
      <c r="I2221">
        <v>1564834</v>
      </c>
      <c r="J2221">
        <v>0</v>
      </c>
      <c r="K2221">
        <v>1564834</v>
      </c>
      <c r="L2221">
        <v>0</v>
      </c>
      <c r="M2221">
        <v>0</v>
      </c>
      <c r="N2221">
        <v>0</v>
      </c>
      <c r="O2221" t="s">
        <v>3303</v>
      </c>
      <c r="P2221">
        <v>1564834</v>
      </c>
    </row>
    <row r="2222" spans="1:16" x14ac:dyDescent="0.35">
      <c r="A2222" t="s">
        <v>5524</v>
      </c>
      <c r="B2222" t="s">
        <v>3303</v>
      </c>
      <c r="C2222" t="s">
        <v>3304</v>
      </c>
      <c r="D2222">
        <v>2292553</v>
      </c>
      <c r="E2222">
        <v>0</v>
      </c>
      <c r="F2222">
        <v>0</v>
      </c>
      <c r="G2222">
        <v>2292553</v>
      </c>
      <c r="H2222">
        <v>1.04</v>
      </c>
      <c r="I2222">
        <v>2384255</v>
      </c>
      <c r="J2222">
        <v>0</v>
      </c>
      <c r="K2222">
        <v>2384255</v>
      </c>
      <c r="L2222">
        <v>0</v>
      </c>
      <c r="M2222">
        <v>0</v>
      </c>
      <c r="N2222">
        <v>0</v>
      </c>
      <c r="O2222" t="s">
        <v>3303</v>
      </c>
      <c r="P2222">
        <v>2384255</v>
      </c>
    </row>
    <row r="2223" spans="1:16" x14ac:dyDescent="0.35">
      <c r="A2223" t="s">
        <v>5525</v>
      </c>
      <c r="B2223" t="s">
        <v>3303</v>
      </c>
      <c r="C2223" t="s">
        <v>3304</v>
      </c>
      <c r="D2223">
        <v>1928112</v>
      </c>
      <c r="E2223">
        <v>0</v>
      </c>
      <c r="F2223">
        <v>0</v>
      </c>
      <c r="G2223">
        <v>1928112</v>
      </c>
      <c r="H2223">
        <v>1.04</v>
      </c>
      <c r="I2223">
        <v>2005236</v>
      </c>
      <c r="J2223">
        <v>0</v>
      </c>
      <c r="K2223">
        <v>2005236</v>
      </c>
      <c r="L2223">
        <v>0</v>
      </c>
      <c r="M2223">
        <v>0</v>
      </c>
      <c r="N2223">
        <v>0</v>
      </c>
      <c r="O2223" t="s">
        <v>3303</v>
      </c>
      <c r="P2223">
        <v>2005236</v>
      </c>
    </row>
    <row r="2224" spans="1:16" x14ac:dyDescent="0.35">
      <c r="A2224" t="s">
        <v>5526</v>
      </c>
      <c r="B2224" t="s">
        <v>3303</v>
      </c>
      <c r="C2224" t="s">
        <v>3304</v>
      </c>
      <c r="D2224">
        <v>96668</v>
      </c>
      <c r="E2224">
        <v>0</v>
      </c>
      <c r="F2224">
        <v>0</v>
      </c>
      <c r="G2224">
        <v>96668</v>
      </c>
      <c r="H2224">
        <v>1.04</v>
      </c>
      <c r="I2224">
        <v>100535</v>
      </c>
      <c r="J2224">
        <v>0</v>
      </c>
      <c r="K2224">
        <v>100535</v>
      </c>
      <c r="L2224">
        <v>0</v>
      </c>
      <c r="M2224">
        <v>0</v>
      </c>
      <c r="N2224">
        <v>0</v>
      </c>
      <c r="O2224" t="s">
        <v>3303</v>
      </c>
      <c r="P2224">
        <v>100535</v>
      </c>
    </row>
    <row r="2225" spans="1:16" x14ac:dyDescent="0.35">
      <c r="A2225" t="s">
        <v>5527</v>
      </c>
      <c r="B2225" t="s">
        <v>3303</v>
      </c>
      <c r="C2225" t="s">
        <v>3304</v>
      </c>
      <c r="D2225">
        <v>98134</v>
      </c>
      <c r="E2225">
        <v>0</v>
      </c>
      <c r="F2225">
        <v>0</v>
      </c>
      <c r="G2225">
        <v>98134</v>
      </c>
      <c r="H2225">
        <v>1.04</v>
      </c>
      <c r="I2225">
        <v>102059</v>
      </c>
      <c r="J2225">
        <v>0</v>
      </c>
      <c r="K2225">
        <v>102059</v>
      </c>
      <c r="L2225">
        <v>0</v>
      </c>
      <c r="M2225">
        <v>0</v>
      </c>
      <c r="N2225">
        <v>0</v>
      </c>
      <c r="O2225" t="s">
        <v>3303</v>
      </c>
      <c r="P2225">
        <v>102059</v>
      </c>
    </row>
    <row r="2226" spans="1:16" x14ac:dyDescent="0.35">
      <c r="A2226" t="s">
        <v>5528</v>
      </c>
      <c r="B2226" t="s">
        <v>3303</v>
      </c>
      <c r="C2226" t="s">
        <v>3304</v>
      </c>
      <c r="D2226">
        <v>184082</v>
      </c>
      <c r="E2226">
        <v>0</v>
      </c>
      <c r="F2226">
        <v>0</v>
      </c>
      <c r="G2226">
        <v>184082</v>
      </c>
      <c r="H2226">
        <v>1.04</v>
      </c>
      <c r="I2226">
        <v>191445</v>
      </c>
      <c r="J2226">
        <v>0</v>
      </c>
      <c r="K2226">
        <v>191445</v>
      </c>
      <c r="L2226">
        <v>0</v>
      </c>
      <c r="M2226">
        <v>0</v>
      </c>
      <c r="N2226">
        <v>0</v>
      </c>
      <c r="O2226" t="s">
        <v>3303</v>
      </c>
      <c r="P2226">
        <v>191445</v>
      </c>
    </row>
    <row r="2227" spans="1:16" x14ac:dyDescent="0.35">
      <c r="A2227" t="s">
        <v>5529</v>
      </c>
      <c r="B2227" t="s">
        <v>3303</v>
      </c>
      <c r="C2227" t="s">
        <v>3304</v>
      </c>
      <c r="D2227">
        <v>224546</v>
      </c>
      <c r="E2227">
        <v>0</v>
      </c>
      <c r="F2227">
        <v>0</v>
      </c>
      <c r="G2227">
        <v>224546</v>
      </c>
      <c r="H2227">
        <v>1.04</v>
      </c>
      <c r="I2227">
        <v>233528</v>
      </c>
      <c r="J2227">
        <v>0</v>
      </c>
      <c r="K2227">
        <v>233528</v>
      </c>
      <c r="L2227">
        <v>0</v>
      </c>
      <c r="M2227">
        <v>0</v>
      </c>
      <c r="N2227">
        <v>0</v>
      </c>
      <c r="O2227" t="s">
        <v>3303</v>
      </c>
      <c r="P2227">
        <v>233528</v>
      </c>
    </row>
    <row r="2228" spans="1:16" x14ac:dyDescent="0.35">
      <c r="A2228" t="s">
        <v>5530</v>
      </c>
      <c r="B2228" t="s">
        <v>3303</v>
      </c>
      <c r="C2228" t="s">
        <v>3304</v>
      </c>
      <c r="D2228">
        <v>436026</v>
      </c>
      <c r="E2228">
        <v>0</v>
      </c>
      <c r="F2228">
        <v>0</v>
      </c>
      <c r="G2228">
        <v>436026</v>
      </c>
      <c r="H2228">
        <v>1.04</v>
      </c>
      <c r="I2228">
        <v>453467</v>
      </c>
      <c r="J2228">
        <v>0</v>
      </c>
      <c r="K2228">
        <v>453467</v>
      </c>
      <c r="L2228">
        <v>0</v>
      </c>
      <c r="M2228">
        <v>0</v>
      </c>
      <c r="N2228">
        <v>0</v>
      </c>
      <c r="O2228" t="s">
        <v>3303</v>
      </c>
      <c r="P2228">
        <v>453467</v>
      </c>
    </row>
    <row r="2229" spans="1:16" x14ac:dyDescent="0.35">
      <c r="A2229" t="s">
        <v>5531</v>
      </c>
      <c r="B2229" t="s">
        <v>3303</v>
      </c>
      <c r="C2229" t="s">
        <v>3304</v>
      </c>
      <c r="D2229">
        <v>3968984</v>
      </c>
      <c r="E2229">
        <v>0</v>
      </c>
      <c r="F2229">
        <v>0</v>
      </c>
      <c r="G2229">
        <v>3968984</v>
      </c>
      <c r="H2229">
        <v>1.04</v>
      </c>
      <c r="I2229">
        <v>4127743</v>
      </c>
      <c r="J2229">
        <v>0</v>
      </c>
      <c r="K2229">
        <v>4127743</v>
      </c>
      <c r="L2229">
        <v>131651</v>
      </c>
      <c r="M2229">
        <v>109005</v>
      </c>
      <c r="N2229">
        <v>326279</v>
      </c>
      <c r="O2229" t="s">
        <v>3303</v>
      </c>
      <c r="P2229">
        <v>4694678</v>
      </c>
    </row>
    <row r="2230" spans="1:16" x14ac:dyDescent="0.35">
      <c r="A2230" t="s">
        <v>5532</v>
      </c>
      <c r="B2230" t="s">
        <v>3303</v>
      </c>
      <c r="C2230" t="s">
        <v>3304</v>
      </c>
      <c r="D2230">
        <v>32261</v>
      </c>
      <c r="E2230">
        <v>0</v>
      </c>
      <c r="F2230">
        <v>0</v>
      </c>
      <c r="G2230">
        <v>32261</v>
      </c>
      <c r="H2230">
        <v>1.04</v>
      </c>
      <c r="I2230">
        <v>33551</v>
      </c>
      <c r="J2230">
        <v>0</v>
      </c>
      <c r="K2230">
        <v>33551</v>
      </c>
      <c r="L2230">
        <v>0</v>
      </c>
      <c r="M2230">
        <v>0</v>
      </c>
      <c r="N2230">
        <v>0</v>
      </c>
      <c r="O2230" t="s">
        <v>3303</v>
      </c>
      <c r="P2230">
        <v>33551</v>
      </c>
    </row>
    <row r="2231" spans="1:16" x14ac:dyDescent="0.35">
      <c r="A2231" t="s">
        <v>5533</v>
      </c>
      <c r="B2231" t="s">
        <v>3303</v>
      </c>
      <c r="C2231" t="s">
        <v>3304</v>
      </c>
      <c r="D2231">
        <v>12362</v>
      </c>
      <c r="E2231">
        <v>0</v>
      </c>
      <c r="F2231">
        <v>0</v>
      </c>
      <c r="G2231">
        <v>12362</v>
      </c>
      <c r="H2231">
        <v>1.04</v>
      </c>
      <c r="I2231">
        <v>12856</v>
      </c>
      <c r="J2231">
        <v>0</v>
      </c>
      <c r="K2231">
        <v>12856</v>
      </c>
      <c r="L2231">
        <v>0</v>
      </c>
      <c r="M2231">
        <v>0</v>
      </c>
      <c r="N2231">
        <v>0</v>
      </c>
      <c r="O2231" t="s">
        <v>3303</v>
      </c>
      <c r="P2231">
        <v>12856</v>
      </c>
    </row>
    <row r="2232" spans="1:16" x14ac:dyDescent="0.35">
      <c r="A2232" t="s">
        <v>5534</v>
      </c>
      <c r="B2232" t="s">
        <v>3303</v>
      </c>
      <c r="C2232" t="s">
        <v>3304</v>
      </c>
      <c r="D2232">
        <v>23476</v>
      </c>
      <c r="E2232">
        <v>0</v>
      </c>
      <c r="F2232">
        <v>0</v>
      </c>
      <c r="G2232">
        <v>23476</v>
      </c>
      <c r="H2232">
        <v>1.04</v>
      </c>
      <c r="I2232">
        <v>24415</v>
      </c>
      <c r="J2232">
        <v>0</v>
      </c>
      <c r="K2232">
        <v>24415</v>
      </c>
      <c r="L2232">
        <v>0</v>
      </c>
      <c r="M2232">
        <v>0</v>
      </c>
      <c r="N2232">
        <v>0</v>
      </c>
      <c r="O2232" t="s">
        <v>3303</v>
      </c>
      <c r="P2232">
        <v>24415</v>
      </c>
    </row>
    <row r="2233" spans="1:16" x14ac:dyDescent="0.35">
      <c r="A2233" t="s">
        <v>5535</v>
      </c>
      <c r="B2233" t="s">
        <v>3303</v>
      </c>
      <c r="C2233" t="s">
        <v>3304</v>
      </c>
      <c r="D2233">
        <v>12380</v>
      </c>
      <c r="E2233">
        <v>0</v>
      </c>
      <c r="F2233">
        <v>0</v>
      </c>
      <c r="G2233">
        <v>12380</v>
      </c>
      <c r="H2233">
        <v>1.04</v>
      </c>
      <c r="I2233">
        <v>12875</v>
      </c>
      <c r="J2233">
        <v>0</v>
      </c>
      <c r="K2233">
        <v>12875</v>
      </c>
      <c r="L2233">
        <v>0</v>
      </c>
      <c r="M2233">
        <v>0</v>
      </c>
      <c r="N2233">
        <v>0</v>
      </c>
      <c r="O2233" t="s">
        <v>3303</v>
      </c>
      <c r="P2233">
        <v>12875</v>
      </c>
    </row>
    <row r="2234" spans="1:16" x14ac:dyDescent="0.35">
      <c r="A2234" t="s">
        <v>5536</v>
      </c>
      <c r="B2234" t="s">
        <v>3303</v>
      </c>
      <c r="C2234" t="s">
        <v>3304</v>
      </c>
      <c r="D2234">
        <v>2714</v>
      </c>
      <c r="E2234">
        <v>0</v>
      </c>
      <c r="F2234">
        <v>0</v>
      </c>
      <c r="G2234">
        <v>2714</v>
      </c>
      <c r="H2234">
        <v>1.04</v>
      </c>
      <c r="I2234">
        <v>2823</v>
      </c>
      <c r="J2234">
        <v>0</v>
      </c>
      <c r="K2234">
        <v>2823</v>
      </c>
      <c r="L2234">
        <v>0</v>
      </c>
      <c r="M2234">
        <v>0</v>
      </c>
      <c r="N2234">
        <v>0</v>
      </c>
      <c r="O2234" t="s">
        <v>3303</v>
      </c>
      <c r="P2234">
        <v>2823</v>
      </c>
    </row>
    <row r="2235" spans="1:16" x14ac:dyDescent="0.35">
      <c r="A2235" t="s">
        <v>5537</v>
      </c>
      <c r="B2235" t="s">
        <v>3303</v>
      </c>
      <c r="C2235" t="s">
        <v>3304</v>
      </c>
      <c r="D2235">
        <v>13159</v>
      </c>
      <c r="E2235">
        <v>0</v>
      </c>
      <c r="F2235">
        <v>0</v>
      </c>
      <c r="G2235">
        <v>13159</v>
      </c>
      <c r="H2235">
        <v>1.04</v>
      </c>
      <c r="I2235">
        <v>13685</v>
      </c>
      <c r="J2235">
        <v>0</v>
      </c>
      <c r="K2235">
        <v>13685</v>
      </c>
      <c r="L2235">
        <v>0</v>
      </c>
      <c r="M2235">
        <v>0</v>
      </c>
      <c r="N2235">
        <v>0</v>
      </c>
      <c r="O2235" t="s">
        <v>3303</v>
      </c>
      <c r="P2235">
        <v>13685</v>
      </c>
    </row>
    <row r="2236" spans="1:16" x14ac:dyDescent="0.35">
      <c r="A2236" t="s">
        <v>5538</v>
      </c>
      <c r="B2236" t="s">
        <v>3303</v>
      </c>
      <c r="C2236" t="s">
        <v>3304</v>
      </c>
      <c r="D2236">
        <v>24030</v>
      </c>
      <c r="E2236">
        <v>0</v>
      </c>
      <c r="F2236">
        <v>0</v>
      </c>
      <c r="G2236">
        <v>24030</v>
      </c>
      <c r="H2236">
        <v>1.04</v>
      </c>
      <c r="I2236">
        <v>24991</v>
      </c>
      <c r="J2236">
        <v>0</v>
      </c>
      <c r="K2236">
        <v>24991</v>
      </c>
      <c r="L2236">
        <v>0</v>
      </c>
      <c r="M2236">
        <v>0</v>
      </c>
      <c r="N2236">
        <v>0</v>
      </c>
      <c r="O2236" t="s">
        <v>3303</v>
      </c>
      <c r="P2236">
        <v>24991</v>
      </c>
    </row>
    <row r="2237" spans="1:16" x14ac:dyDescent="0.35">
      <c r="A2237" t="s">
        <v>5539</v>
      </c>
      <c r="B2237" t="s">
        <v>3303</v>
      </c>
      <c r="C2237" t="s">
        <v>3304</v>
      </c>
      <c r="D2237">
        <v>18529</v>
      </c>
      <c r="E2237">
        <v>0</v>
      </c>
      <c r="F2237">
        <v>0</v>
      </c>
      <c r="G2237">
        <v>18529</v>
      </c>
      <c r="H2237">
        <v>1.04</v>
      </c>
      <c r="I2237">
        <v>19270</v>
      </c>
      <c r="J2237">
        <v>0</v>
      </c>
      <c r="K2237">
        <v>19270</v>
      </c>
      <c r="L2237">
        <v>0</v>
      </c>
      <c r="M2237">
        <v>0</v>
      </c>
      <c r="N2237">
        <v>0</v>
      </c>
      <c r="O2237" t="s">
        <v>3303</v>
      </c>
      <c r="P2237">
        <v>19270</v>
      </c>
    </row>
    <row r="2238" spans="1:16" x14ac:dyDescent="0.35">
      <c r="A2238" t="s">
        <v>5540</v>
      </c>
      <c r="B2238" t="s">
        <v>3303</v>
      </c>
      <c r="C2238" t="s">
        <v>3304</v>
      </c>
      <c r="D2238">
        <v>12579</v>
      </c>
      <c r="E2238">
        <v>0</v>
      </c>
      <c r="F2238">
        <v>0</v>
      </c>
      <c r="G2238">
        <v>12579</v>
      </c>
      <c r="H2238">
        <v>1.04</v>
      </c>
      <c r="I2238">
        <v>13082</v>
      </c>
      <c r="J2238">
        <v>0</v>
      </c>
      <c r="K2238">
        <v>13082</v>
      </c>
      <c r="L2238">
        <v>0</v>
      </c>
      <c r="M2238">
        <v>0</v>
      </c>
      <c r="N2238">
        <v>0</v>
      </c>
      <c r="O2238" t="s">
        <v>3303</v>
      </c>
      <c r="P2238">
        <v>13082</v>
      </c>
    </row>
    <row r="2239" spans="1:16" x14ac:dyDescent="0.35">
      <c r="A2239" t="s">
        <v>5541</v>
      </c>
      <c r="B2239" t="s">
        <v>3303</v>
      </c>
      <c r="C2239" t="s">
        <v>3304</v>
      </c>
      <c r="D2239">
        <v>10099</v>
      </c>
      <c r="E2239">
        <v>0</v>
      </c>
      <c r="F2239">
        <v>0</v>
      </c>
      <c r="G2239">
        <v>10099</v>
      </c>
      <c r="H2239">
        <v>1.04</v>
      </c>
      <c r="I2239">
        <v>10503</v>
      </c>
      <c r="J2239">
        <v>0</v>
      </c>
      <c r="K2239">
        <v>10503</v>
      </c>
      <c r="L2239">
        <v>0</v>
      </c>
      <c r="M2239">
        <v>0</v>
      </c>
      <c r="N2239">
        <v>0</v>
      </c>
      <c r="O2239" t="s">
        <v>3303</v>
      </c>
      <c r="P2239">
        <v>10503</v>
      </c>
    </row>
    <row r="2240" spans="1:16" x14ac:dyDescent="0.35">
      <c r="A2240" t="s">
        <v>5542</v>
      </c>
      <c r="B2240" t="s">
        <v>3303</v>
      </c>
      <c r="C2240" t="s">
        <v>3304</v>
      </c>
      <c r="D2240">
        <v>10860</v>
      </c>
      <c r="E2240">
        <v>0</v>
      </c>
      <c r="F2240">
        <v>0</v>
      </c>
      <c r="G2240">
        <v>10860</v>
      </c>
      <c r="H2240">
        <v>1.04</v>
      </c>
      <c r="I2240">
        <v>11294</v>
      </c>
      <c r="J2240">
        <v>0</v>
      </c>
      <c r="K2240">
        <v>11294</v>
      </c>
      <c r="L2240">
        <v>0</v>
      </c>
      <c r="M2240">
        <v>0</v>
      </c>
      <c r="N2240">
        <v>0</v>
      </c>
      <c r="O2240" t="s">
        <v>3303</v>
      </c>
      <c r="P2240">
        <v>11294</v>
      </c>
    </row>
    <row r="2241" spans="1:16" x14ac:dyDescent="0.35">
      <c r="A2241" t="s">
        <v>5543</v>
      </c>
      <c r="B2241" t="s">
        <v>3303</v>
      </c>
      <c r="C2241" t="s">
        <v>3304</v>
      </c>
      <c r="D2241">
        <v>5609</v>
      </c>
      <c r="E2241">
        <v>0</v>
      </c>
      <c r="F2241">
        <v>0</v>
      </c>
      <c r="G2241">
        <v>5609</v>
      </c>
      <c r="H2241">
        <v>1.04</v>
      </c>
      <c r="I2241">
        <v>5833</v>
      </c>
      <c r="J2241">
        <v>0</v>
      </c>
      <c r="K2241">
        <v>5833</v>
      </c>
      <c r="L2241">
        <v>0</v>
      </c>
      <c r="M2241">
        <v>0</v>
      </c>
      <c r="N2241">
        <v>0</v>
      </c>
      <c r="O2241" t="s">
        <v>3303</v>
      </c>
      <c r="P2241">
        <v>5833</v>
      </c>
    </row>
    <row r="2242" spans="1:16" x14ac:dyDescent="0.35">
      <c r="A2242" t="s">
        <v>5544</v>
      </c>
      <c r="B2242" t="s">
        <v>3303</v>
      </c>
      <c r="C2242" t="s">
        <v>3304</v>
      </c>
      <c r="D2242">
        <v>10879</v>
      </c>
      <c r="E2242">
        <v>0</v>
      </c>
      <c r="F2242">
        <v>0</v>
      </c>
      <c r="G2242">
        <v>10879</v>
      </c>
      <c r="H2242">
        <v>1.04</v>
      </c>
      <c r="I2242">
        <v>11314</v>
      </c>
      <c r="J2242">
        <v>0</v>
      </c>
      <c r="K2242">
        <v>11314</v>
      </c>
      <c r="L2242">
        <v>0</v>
      </c>
      <c r="M2242">
        <v>0</v>
      </c>
      <c r="N2242">
        <v>0</v>
      </c>
      <c r="O2242" t="s">
        <v>3303</v>
      </c>
      <c r="P2242">
        <v>11314</v>
      </c>
    </row>
    <row r="2243" spans="1:16" x14ac:dyDescent="0.35">
      <c r="A2243" t="s">
        <v>5545</v>
      </c>
      <c r="B2243" t="s">
        <v>3303</v>
      </c>
      <c r="C2243" t="s">
        <v>3304</v>
      </c>
      <c r="D2243">
        <v>9022</v>
      </c>
      <c r="E2243">
        <v>0</v>
      </c>
      <c r="F2243">
        <v>0</v>
      </c>
      <c r="G2243">
        <v>9022</v>
      </c>
      <c r="H2243">
        <v>1.04</v>
      </c>
      <c r="I2243">
        <v>9383</v>
      </c>
      <c r="J2243">
        <v>0</v>
      </c>
      <c r="K2243">
        <v>9383</v>
      </c>
      <c r="L2243">
        <v>0</v>
      </c>
      <c r="M2243">
        <v>0</v>
      </c>
      <c r="N2243">
        <v>0</v>
      </c>
      <c r="O2243" t="s">
        <v>3303</v>
      </c>
      <c r="P2243">
        <v>9383</v>
      </c>
    </row>
    <row r="2244" spans="1:16" x14ac:dyDescent="0.35">
      <c r="A2244" t="s">
        <v>5546</v>
      </c>
      <c r="B2244" t="s">
        <v>3303</v>
      </c>
      <c r="C2244" t="s">
        <v>3304</v>
      </c>
      <c r="D2244">
        <v>16230</v>
      </c>
      <c r="E2244">
        <v>0</v>
      </c>
      <c r="F2244">
        <v>0</v>
      </c>
      <c r="G2244">
        <v>16230</v>
      </c>
      <c r="H2244">
        <v>1.04</v>
      </c>
      <c r="I2244">
        <v>16879</v>
      </c>
      <c r="J2244">
        <v>0</v>
      </c>
      <c r="K2244">
        <v>16879</v>
      </c>
      <c r="L2244">
        <v>0</v>
      </c>
      <c r="M2244">
        <v>0</v>
      </c>
      <c r="N2244">
        <v>0</v>
      </c>
      <c r="O2244" t="s">
        <v>3303</v>
      </c>
      <c r="P2244">
        <v>16879</v>
      </c>
    </row>
    <row r="2245" spans="1:16" x14ac:dyDescent="0.35">
      <c r="A2245" t="s">
        <v>5547</v>
      </c>
      <c r="B2245" t="s">
        <v>3303</v>
      </c>
      <c r="C2245" t="s">
        <v>3304</v>
      </c>
      <c r="D2245">
        <v>3419</v>
      </c>
      <c r="E2245">
        <v>0</v>
      </c>
      <c r="F2245">
        <v>0</v>
      </c>
      <c r="G2245">
        <v>3419</v>
      </c>
      <c r="H2245">
        <v>1.04</v>
      </c>
      <c r="I2245">
        <v>3556</v>
      </c>
      <c r="J2245">
        <v>0</v>
      </c>
      <c r="K2245">
        <v>3556</v>
      </c>
      <c r="L2245">
        <v>0</v>
      </c>
      <c r="M2245">
        <v>0</v>
      </c>
      <c r="N2245">
        <v>0</v>
      </c>
      <c r="O2245" t="s">
        <v>3303</v>
      </c>
      <c r="P2245">
        <v>3556</v>
      </c>
    </row>
    <row r="2246" spans="1:16" x14ac:dyDescent="0.35">
      <c r="A2246" t="s">
        <v>5548</v>
      </c>
      <c r="B2246" t="s">
        <v>3303</v>
      </c>
      <c r="C2246" t="s">
        <v>3304</v>
      </c>
      <c r="D2246">
        <v>13401</v>
      </c>
      <c r="E2246">
        <v>0</v>
      </c>
      <c r="F2246">
        <v>0</v>
      </c>
      <c r="G2246">
        <v>13401</v>
      </c>
      <c r="H2246">
        <v>1.04</v>
      </c>
      <c r="I2246">
        <v>13937</v>
      </c>
      <c r="J2246">
        <v>0</v>
      </c>
      <c r="K2246">
        <v>13937</v>
      </c>
      <c r="L2246">
        <v>0</v>
      </c>
      <c r="M2246">
        <v>0</v>
      </c>
      <c r="N2246">
        <v>0</v>
      </c>
      <c r="O2246" t="s">
        <v>3303</v>
      </c>
      <c r="P2246">
        <v>13937</v>
      </c>
    </row>
    <row r="2247" spans="1:16" x14ac:dyDescent="0.35">
      <c r="A2247" t="s">
        <v>5549</v>
      </c>
      <c r="B2247" t="s">
        <v>3303</v>
      </c>
      <c r="C2247" t="s">
        <v>3304</v>
      </c>
      <c r="D2247">
        <v>3672</v>
      </c>
      <c r="E2247">
        <v>0</v>
      </c>
      <c r="F2247">
        <v>0</v>
      </c>
      <c r="G2247">
        <v>3672</v>
      </c>
      <c r="H2247">
        <v>1.04</v>
      </c>
      <c r="I2247">
        <v>3819</v>
      </c>
      <c r="J2247">
        <v>0</v>
      </c>
      <c r="K2247">
        <v>3819</v>
      </c>
      <c r="L2247">
        <v>0</v>
      </c>
      <c r="M2247">
        <v>0</v>
      </c>
      <c r="N2247">
        <v>0</v>
      </c>
      <c r="O2247" t="s">
        <v>3303</v>
      </c>
      <c r="P2247">
        <v>3819</v>
      </c>
    </row>
    <row r="2248" spans="1:16" x14ac:dyDescent="0.35">
      <c r="A2248" t="s">
        <v>5550</v>
      </c>
      <c r="B2248" t="s">
        <v>3303</v>
      </c>
      <c r="C2248" t="s">
        <v>3304</v>
      </c>
      <c r="D2248">
        <v>14652</v>
      </c>
      <c r="E2248">
        <v>0</v>
      </c>
      <c r="F2248">
        <v>0</v>
      </c>
      <c r="G2248">
        <v>14652</v>
      </c>
      <c r="H2248">
        <v>1.04</v>
      </c>
      <c r="I2248">
        <v>15238</v>
      </c>
      <c r="J2248">
        <v>0</v>
      </c>
      <c r="K2248">
        <v>15238</v>
      </c>
      <c r="L2248">
        <v>0</v>
      </c>
      <c r="M2248">
        <v>0</v>
      </c>
      <c r="N2248">
        <v>0</v>
      </c>
      <c r="O2248" t="s">
        <v>3303</v>
      </c>
      <c r="P2248">
        <v>15238</v>
      </c>
    </row>
    <row r="2249" spans="1:16" x14ac:dyDescent="0.35">
      <c r="A2249" t="s">
        <v>5551</v>
      </c>
      <c r="B2249" t="s">
        <v>3303</v>
      </c>
      <c r="C2249" t="s">
        <v>3304</v>
      </c>
      <c r="D2249">
        <v>10923</v>
      </c>
      <c r="E2249">
        <v>0</v>
      </c>
      <c r="F2249">
        <v>0</v>
      </c>
      <c r="G2249">
        <v>10923</v>
      </c>
      <c r="H2249">
        <v>1.04</v>
      </c>
      <c r="I2249">
        <v>11360</v>
      </c>
      <c r="J2249">
        <v>0</v>
      </c>
      <c r="K2249">
        <v>11360</v>
      </c>
      <c r="L2249">
        <v>0</v>
      </c>
      <c r="M2249">
        <v>0</v>
      </c>
      <c r="N2249">
        <v>0</v>
      </c>
      <c r="O2249" t="s">
        <v>3303</v>
      </c>
      <c r="P2249">
        <v>11360</v>
      </c>
    </row>
    <row r="2250" spans="1:16" x14ac:dyDescent="0.35">
      <c r="A2250" t="s">
        <v>5552</v>
      </c>
      <c r="B2250" t="s">
        <v>3303</v>
      </c>
      <c r="C2250" t="s">
        <v>3304</v>
      </c>
      <c r="D2250">
        <v>10752</v>
      </c>
      <c r="E2250">
        <v>0</v>
      </c>
      <c r="F2250">
        <v>0</v>
      </c>
      <c r="G2250">
        <v>10752</v>
      </c>
      <c r="H2250">
        <v>1.04</v>
      </c>
      <c r="I2250">
        <v>11182</v>
      </c>
      <c r="J2250">
        <v>0</v>
      </c>
      <c r="K2250">
        <v>11182</v>
      </c>
      <c r="L2250">
        <v>0</v>
      </c>
      <c r="M2250">
        <v>0</v>
      </c>
      <c r="N2250">
        <v>0</v>
      </c>
      <c r="O2250" t="s">
        <v>3303</v>
      </c>
      <c r="P2250">
        <v>11182</v>
      </c>
    </row>
    <row r="2251" spans="1:16" x14ac:dyDescent="0.35">
      <c r="A2251" t="s">
        <v>5553</v>
      </c>
      <c r="B2251" t="s">
        <v>3303</v>
      </c>
      <c r="C2251" t="s">
        <v>3304</v>
      </c>
      <c r="D2251">
        <v>29589</v>
      </c>
      <c r="E2251">
        <v>0</v>
      </c>
      <c r="F2251">
        <v>0</v>
      </c>
      <c r="G2251">
        <v>29589</v>
      </c>
      <c r="H2251">
        <v>1.04</v>
      </c>
      <c r="I2251">
        <v>30773</v>
      </c>
      <c r="J2251">
        <v>0</v>
      </c>
      <c r="K2251">
        <v>30773</v>
      </c>
      <c r="L2251">
        <v>0</v>
      </c>
      <c r="M2251">
        <v>0</v>
      </c>
      <c r="N2251">
        <v>0</v>
      </c>
      <c r="O2251" t="s">
        <v>3303</v>
      </c>
      <c r="P2251">
        <v>30773</v>
      </c>
    </row>
    <row r="2252" spans="1:16" x14ac:dyDescent="0.35">
      <c r="A2252" t="s">
        <v>5554</v>
      </c>
      <c r="B2252" t="s">
        <v>3303</v>
      </c>
      <c r="C2252" t="s">
        <v>3304</v>
      </c>
      <c r="D2252">
        <v>9606</v>
      </c>
      <c r="E2252">
        <v>0</v>
      </c>
      <c r="F2252">
        <v>0</v>
      </c>
      <c r="G2252">
        <v>9606</v>
      </c>
      <c r="H2252">
        <v>1.04</v>
      </c>
      <c r="I2252">
        <v>9990</v>
      </c>
      <c r="J2252">
        <v>0</v>
      </c>
      <c r="K2252">
        <v>9990</v>
      </c>
      <c r="L2252">
        <v>0</v>
      </c>
      <c r="M2252">
        <v>0</v>
      </c>
      <c r="N2252">
        <v>0</v>
      </c>
      <c r="O2252" t="s">
        <v>3303</v>
      </c>
      <c r="P2252">
        <v>9990</v>
      </c>
    </row>
    <row r="2253" spans="1:16" x14ac:dyDescent="0.35">
      <c r="A2253" t="s">
        <v>5555</v>
      </c>
      <c r="B2253" t="s">
        <v>3303</v>
      </c>
      <c r="C2253" t="s">
        <v>3304</v>
      </c>
      <c r="D2253">
        <v>23108</v>
      </c>
      <c r="E2253">
        <v>0</v>
      </c>
      <c r="F2253">
        <v>0</v>
      </c>
      <c r="G2253">
        <v>23108</v>
      </c>
      <c r="H2253">
        <v>1.04</v>
      </c>
      <c r="I2253">
        <v>24032</v>
      </c>
      <c r="J2253">
        <v>0</v>
      </c>
      <c r="K2253">
        <v>24032</v>
      </c>
      <c r="L2253">
        <v>0</v>
      </c>
      <c r="M2253">
        <v>0</v>
      </c>
      <c r="N2253">
        <v>0</v>
      </c>
      <c r="O2253" t="s">
        <v>3303</v>
      </c>
      <c r="P2253">
        <v>24032</v>
      </c>
    </row>
    <row r="2254" spans="1:16" x14ac:dyDescent="0.35">
      <c r="A2254" t="s">
        <v>5556</v>
      </c>
      <c r="B2254" t="s">
        <v>3303</v>
      </c>
      <c r="C2254" t="s">
        <v>3304</v>
      </c>
      <c r="D2254">
        <v>91494</v>
      </c>
      <c r="E2254">
        <v>0</v>
      </c>
      <c r="F2254">
        <v>0</v>
      </c>
      <c r="G2254">
        <v>91494</v>
      </c>
      <c r="H2254">
        <v>1.04</v>
      </c>
      <c r="I2254">
        <v>95154</v>
      </c>
      <c r="J2254">
        <v>0</v>
      </c>
      <c r="K2254">
        <v>95154</v>
      </c>
      <c r="L2254">
        <v>0</v>
      </c>
      <c r="M2254">
        <v>0</v>
      </c>
      <c r="N2254">
        <v>0</v>
      </c>
      <c r="O2254" t="s">
        <v>3303</v>
      </c>
      <c r="P2254">
        <v>95154</v>
      </c>
    </row>
    <row r="2255" spans="1:16" x14ac:dyDescent="0.35">
      <c r="A2255" t="s">
        <v>5557</v>
      </c>
      <c r="B2255" t="s">
        <v>3303</v>
      </c>
      <c r="C2255" t="s">
        <v>3304</v>
      </c>
      <c r="D2255">
        <v>367812</v>
      </c>
      <c r="E2255">
        <v>0</v>
      </c>
      <c r="F2255">
        <v>0</v>
      </c>
      <c r="G2255">
        <v>367812</v>
      </c>
      <c r="H2255">
        <v>1.04</v>
      </c>
      <c r="I2255">
        <v>382524</v>
      </c>
      <c r="J2255">
        <v>0</v>
      </c>
      <c r="K2255">
        <v>382524</v>
      </c>
      <c r="L2255">
        <v>0</v>
      </c>
      <c r="M2255">
        <v>0</v>
      </c>
      <c r="N2255">
        <v>0</v>
      </c>
      <c r="O2255" t="s">
        <v>3303</v>
      </c>
      <c r="P2255">
        <v>382524</v>
      </c>
    </row>
    <row r="2256" spans="1:16" x14ac:dyDescent="0.35">
      <c r="A2256" t="s">
        <v>5558</v>
      </c>
      <c r="B2256" t="s">
        <v>3303</v>
      </c>
      <c r="C2256" t="s">
        <v>3304</v>
      </c>
      <c r="D2256">
        <v>901529</v>
      </c>
      <c r="E2256">
        <v>0</v>
      </c>
      <c r="F2256">
        <v>0</v>
      </c>
      <c r="G2256">
        <v>901529</v>
      </c>
      <c r="H2256">
        <v>1.04</v>
      </c>
      <c r="I2256">
        <v>937590</v>
      </c>
      <c r="J2256">
        <v>0</v>
      </c>
      <c r="K2256">
        <v>937590</v>
      </c>
      <c r="L2256">
        <v>56324</v>
      </c>
      <c r="M2256">
        <v>0</v>
      </c>
      <c r="N2256">
        <v>0</v>
      </c>
      <c r="O2256" t="s">
        <v>3303</v>
      </c>
      <c r="P2256">
        <v>993914</v>
      </c>
    </row>
    <row r="2257" spans="1:16" x14ac:dyDescent="0.35">
      <c r="A2257" t="s">
        <v>5559</v>
      </c>
      <c r="B2257" t="s">
        <v>3303</v>
      </c>
      <c r="C2257" t="s">
        <v>3304</v>
      </c>
      <c r="D2257">
        <v>5520268</v>
      </c>
      <c r="E2257">
        <v>0</v>
      </c>
      <c r="F2257">
        <v>0</v>
      </c>
      <c r="G2257">
        <v>5520268</v>
      </c>
      <c r="H2257">
        <v>1.04</v>
      </c>
      <c r="I2257">
        <v>5741079</v>
      </c>
      <c r="J2257">
        <v>0</v>
      </c>
      <c r="K2257">
        <v>5741079</v>
      </c>
      <c r="L2257">
        <v>0</v>
      </c>
      <c r="M2257">
        <v>0</v>
      </c>
      <c r="N2257">
        <v>0</v>
      </c>
      <c r="O2257" t="s">
        <v>3303</v>
      </c>
      <c r="P2257">
        <v>5741079</v>
      </c>
    </row>
    <row r="2258" spans="1:16" x14ac:dyDescent="0.35">
      <c r="A2258" t="s">
        <v>5560</v>
      </c>
      <c r="B2258" t="s">
        <v>2447</v>
      </c>
      <c r="C2258" t="s">
        <v>3376</v>
      </c>
      <c r="D2258" t="s">
        <v>3303</v>
      </c>
      <c r="E2258" t="s">
        <v>3303</v>
      </c>
      <c r="F2258" t="s">
        <v>3303</v>
      </c>
      <c r="G2258" t="s">
        <v>3303</v>
      </c>
      <c r="H2258">
        <v>1.04</v>
      </c>
      <c r="I2258" t="s">
        <v>3303</v>
      </c>
      <c r="J2258" t="s">
        <v>3303</v>
      </c>
      <c r="K2258">
        <v>0</v>
      </c>
      <c r="L2258" t="s">
        <v>3303</v>
      </c>
      <c r="M2258" t="s">
        <v>3303</v>
      </c>
      <c r="N2258" t="s">
        <v>3303</v>
      </c>
      <c r="O2258" t="s">
        <v>3303</v>
      </c>
      <c r="P2258">
        <v>0</v>
      </c>
    </row>
    <row r="2259" spans="1:16" x14ac:dyDescent="0.35">
      <c r="A2259" t="s">
        <v>5561</v>
      </c>
      <c r="B2259" t="s">
        <v>3303</v>
      </c>
      <c r="C2259" t="s">
        <v>3304</v>
      </c>
      <c r="D2259">
        <v>729258</v>
      </c>
      <c r="E2259">
        <v>0</v>
      </c>
      <c r="F2259">
        <v>0</v>
      </c>
      <c r="G2259">
        <v>729258</v>
      </c>
      <c r="H2259">
        <v>1.04</v>
      </c>
      <c r="I2259">
        <v>758428</v>
      </c>
      <c r="J2259">
        <v>0</v>
      </c>
      <c r="K2259">
        <v>758428</v>
      </c>
      <c r="L2259">
        <v>0</v>
      </c>
      <c r="M2259">
        <v>0</v>
      </c>
      <c r="N2259">
        <v>0</v>
      </c>
      <c r="O2259" t="s">
        <v>3303</v>
      </c>
      <c r="P2259">
        <v>758428</v>
      </c>
    </row>
    <row r="2260" spans="1:16" x14ac:dyDescent="0.35">
      <c r="A2260" t="s">
        <v>5562</v>
      </c>
      <c r="B2260" t="s">
        <v>349</v>
      </c>
      <c r="C2260" t="s">
        <v>3376</v>
      </c>
      <c r="D2260" t="s">
        <v>3303</v>
      </c>
      <c r="E2260" t="s">
        <v>3303</v>
      </c>
      <c r="F2260" t="s">
        <v>3303</v>
      </c>
      <c r="G2260" t="s">
        <v>3303</v>
      </c>
      <c r="H2260">
        <v>1.04</v>
      </c>
      <c r="I2260" t="s">
        <v>3303</v>
      </c>
      <c r="J2260" t="s">
        <v>3303</v>
      </c>
      <c r="K2260">
        <v>0</v>
      </c>
      <c r="L2260" t="s">
        <v>3303</v>
      </c>
      <c r="M2260" t="s">
        <v>3303</v>
      </c>
      <c r="N2260" t="s">
        <v>3303</v>
      </c>
      <c r="O2260" t="s">
        <v>3303</v>
      </c>
      <c r="P2260">
        <v>0</v>
      </c>
    </row>
    <row r="2261" spans="1:16" x14ac:dyDescent="0.35">
      <c r="A2261" t="s">
        <v>5563</v>
      </c>
      <c r="B2261" t="s">
        <v>2256</v>
      </c>
      <c r="C2261" t="s">
        <v>3376</v>
      </c>
      <c r="D2261">
        <v>79994</v>
      </c>
      <c r="E2261">
        <v>0</v>
      </c>
      <c r="F2261">
        <v>0</v>
      </c>
      <c r="G2261">
        <v>79994</v>
      </c>
      <c r="H2261">
        <v>1.04</v>
      </c>
      <c r="I2261">
        <v>83194</v>
      </c>
      <c r="J2261">
        <v>0</v>
      </c>
      <c r="K2261">
        <v>64372</v>
      </c>
      <c r="L2261">
        <v>0</v>
      </c>
      <c r="M2261">
        <v>0</v>
      </c>
      <c r="N2261">
        <v>0</v>
      </c>
      <c r="O2261" t="s">
        <v>3303</v>
      </c>
      <c r="P2261">
        <v>64372</v>
      </c>
    </row>
    <row r="2262" spans="1:16" x14ac:dyDescent="0.35">
      <c r="A2262" t="s">
        <v>5564</v>
      </c>
      <c r="B2262" t="s">
        <v>3303</v>
      </c>
      <c r="C2262" t="s">
        <v>3304</v>
      </c>
      <c r="D2262">
        <v>3363775</v>
      </c>
      <c r="E2262">
        <v>0</v>
      </c>
      <c r="F2262">
        <v>0</v>
      </c>
      <c r="G2262">
        <v>3363775</v>
      </c>
      <c r="H2262">
        <v>1.04</v>
      </c>
      <c r="I2262">
        <v>3498326</v>
      </c>
      <c r="J2262">
        <v>0</v>
      </c>
      <c r="K2262">
        <v>3498326</v>
      </c>
      <c r="L2262">
        <v>310690</v>
      </c>
      <c r="M2262">
        <v>109126</v>
      </c>
      <c r="N2262">
        <v>375708</v>
      </c>
      <c r="O2262" t="s">
        <v>3303</v>
      </c>
      <c r="P2262">
        <v>4293850</v>
      </c>
    </row>
    <row r="2263" spans="1:16" x14ac:dyDescent="0.35">
      <c r="A2263" t="s">
        <v>5565</v>
      </c>
      <c r="B2263" t="s">
        <v>3303</v>
      </c>
      <c r="C2263" t="s">
        <v>3304</v>
      </c>
      <c r="D2263">
        <v>40197</v>
      </c>
      <c r="E2263">
        <v>0</v>
      </c>
      <c r="F2263">
        <v>0</v>
      </c>
      <c r="G2263">
        <v>40197</v>
      </c>
      <c r="H2263">
        <v>1.04</v>
      </c>
      <c r="I2263">
        <v>41805</v>
      </c>
      <c r="J2263">
        <v>0</v>
      </c>
      <c r="K2263">
        <v>41805</v>
      </c>
      <c r="L2263">
        <v>0</v>
      </c>
      <c r="M2263">
        <v>0</v>
      </c>
      <c r="N2263">
        <v>0</v>
      </c>
      <c r="O2263" t="s">
        <v>3303</v>
      </c>
      <c r="P2263">
        <v>41805</v>
      </c>
    </row>
    <row r="2264" spans="1:16" x14ac:dyDescent="0.35">
      <c r="A2264" t="s">
        <v>5566</v>
      </c>
      <c r="B2264" t="s">
        <v>3303</v>
      </c>
      <c r="C2264" t="s">
        <v>3304</v>
      </c>
      <c r="D2264">
        <v>30484</v>
      </c>
      <c r="E2264">
        <v>0</v>
      </c>
      <c r="F2264">
        <v>0</v>
      </c>
      <c r="G2264">
        <v>30484</v>
      </c>
      <c r="H2264">
        <v>1.04</v>
      </c>
      <c r="I2264">
        <v>31703</v>
      </c>
      <c r="J2264">
        <v>0</v>
      </c>
      <c r="K2264">
        <v>31703</v>
      </c>
      <c r="L2264">
        <v>0</v>
      </c>
      <c r="M2264">
        <v>0</v>
      </c>
      <c r="N2264">
        <v>0</v>
      </c>
      <c r="O2264" t="s">
        <v>3303</v>
      </c>
      <c r="P2264">
        <v>31703</v>
      </c>
    </row>
    <row r="2265" spans="1:16" x14ac:dyDescent="0.35">
      <c r="A2265" t="s">
        <v>5567</v>
      </c>
      <c r="B2265" t="s">
        <v>3303</v>
      </c>
      <c r="C2265" t="s">
        <v>3304</v>
      </c>
      <c r="D2265">
        <v>22159</v>
      </c>
      <c r="E2265">
        <v>0</v>
      </c>
      <c r="F2265">
        <v>0</v>
      </c>
      <c r="G2265">
        <v>22159</v>
      </c>
      <c r="H2265">
        <v>1.04</v>
      </c>
      <c r="I2265">
        <v>23045</v>
      </c>
      <c r="J2265">
        <v>0</v>
      </c>
      <c r="K2265">
        <v>23045</v>
      </c>
      <c r="L2265">
        <v>0</v>
      </c>
      <c r="M2265">
        <v>0</v>
      </c>
      <c r="N2265">
        <v>0</v>
      </c>
      <c r="O2265" t="s">
        <v>3303</v>
      </c>
      <c r="P2265">
        <v>23045</v>
      </c>
    </row>
    <row r="2266" spans="1:16" x14ac:dyDescent="0.35">
      <c r="A2266" t="s">
        <v>5568</v>
      </c>
      <c r="B2266" t="s">
        <v>3303</v>
      </c>
      <c r="C2266" t="s">
        <v>3304</v>
      </c>
      <c r="D2266">
        <v>32670</v>
      </c>
      <c r="E2266">
        <v>0</v>
      </c>
      <c r="F2266">
        <v>0</v>
      </c>
      <c r="G2266">
        <v>32670</v>
      </c>
      <c r="H2266">
        <v>1.04</v>
      </c>
      <c r="I2266">
        <v>33977</v>
      </c>
      <c r="J2266">
        <v>0</v>
      </c>
      <c r="K2266">
        <v>33977</v>
      </c>
      <c r="L2266">
        <v>0</v>
      </c>
      <c r="M2266">
        <v>0</v>
      </c>
      <c r="N2266">
        <v>0</v>
      </c>
      <c r="O2266" t="s">
        <v>3303</v>
      </c>
      <c r="P2266">
        <v>33977</v>
      </c>
    </row>
    <row r="2267" spans="1:16" x14ac:dyDescent="0.35">
      <c r="A2267" t="s">
        <v>5569</v>
      </c>
      <c r="B2267" t="s">
        <v>3303</v>
      </c>
      <c r="C2267" t="s">
        <v>3304</v>
      </c>
      <c r="D2267">
        <v>10029</v>
      </c>
      <c r="E2267">
        <v>0</v>
      </c>
      <c r="F2267">
        <v>0</v>
      </c>
      <c r="G2267">
        <v>10029</v>
      </c>
      <c r="H2267">
        <v>1.04</v>
      </c>
      <c r="I2267">
        <v>10430</v>
      </c>
      <c r="J2267">
        <v>0</v>
      </c>
      <c r="K2267">
        <v>10430</v>
      </c>
      <c r="L2267">
        <v>0</v>
      </c>
      <c r="M2267">
        <v>0</v>
      </c>
      <c r="N2267">
        <v>0</v>
      </c>
      <c r="O2267" t="s">
        <v>3303</v>
      </c>
      <c r="P2267">
        <v>10430</v>
      </c>
    </row>
    <row r="2268" spans="1:16" x14ac:dyDescent="0.35">
      <c r="A2268" t="s">
        <v>5570</v>
      </c>
      <c r="B2268" t="s">
        <v>3303</v>
      </c>
      <c r="C2268" t="s">
        <v>3304</v>
      </c>
      <c r="D2268">
        <v>2344</v>
      </c>
      <c r="E2268">
        <v>0</v>
      </c>
      <c r="F2268">
        <v>0</v>
      </c>
      <c r="G2268">
        <v>2344</v>
      </c>
      <c r="H2268">
        <v>1.04</v>
      </c>
      <c r="I2268">
        <v>2438</v>
      </c>
      <c r="J2268">
        <v>0</v>
      </c>
      <c r="K2268">
        <v>2438</v>
      </c>
      <c r="L2268">
        <v>0</v>
      </c>
      <c r="M2268">
        <v>0</v>
      </c>
      <c r="N2268">
        <v>0</v>
      </c>
      <c r="O2268" t="s">
        <v>3303</v>
      </c>
      <c r="P2268">
        <v>2438</v>
      </c>
    </row>
    <row r="2269" spans="1:16" x14ac:dyDescent="0.35">
      <c r="A2269" t="s">
        <v>5571</v>
      </c>
      <c r="B2269" t="s">
        <v>3303</v>
      </c>
      <c r="C2269" t="s">
        <v>3304</v>
      </c>
      <c r="D2269">
        <v>2961</v>
      </c>
      <c r="E2269">
        <v>0</v>
      </c>
      <c r="F2269">
        <v>0</v>
      </c>
      <c r="G2269">
        <v>2961</v>
      </c>
      <c r="H2269">
        <v>1.04</v>
      </c>
      <c r="I2269">
        <v>3079</v>
      </c>
      <c r="J2269">
        <v>0</v>
      </c>
      <c r="K2269">
        <v>3079</v>
      </c>
      <c r="L2269">
        <v>0</v>
      </c>
      <c r="M2269">
        <v>0</v>
      </c>
      <c r="N2269">
        <v>0</v>
      </c>
      <c r="O2269" t="s">
        <v>3303</v>
      </c>
      <c r="P2269">
        <v>3079</v>
      </c>
    </row>
    <row r="2270" spans="1:16" x14ac:dyDescent="0.35">
      <c r="A2270" t="s">
        <v>5572</v>
      </c>
      <c r="B2270" t="s">
        <v>3303</v>
      </c>
      <c r="C2270" t="s">
        <v>3304</v>
      </c>
      <c r="D2270">
        <v>3671</v>
      </c>
      <c r="E2270">
        <v>0</v>
      </c>
      <c r="F2270">
        <v>0</v>
      </c>
      <c r="G2270">
        <v>3671</v>
      </c>
      <c r="H2270">
        <v>1.04</v>
      </c>
      <c r="I2270">
        <v>3818</v>
      </c>
      <c r="J2270">
        <v>0</v>
      </c>
      <c r="K2270">
        <v>3818</v>
      </c>
      <c r="L2270">
        <v>0</v>
      </c>
      <c r="M2270">
        <v>0</v>
      </c>
      <c r="N2270">
        <v>0</v>
      </c>
      <c r="O2270" t="s">
        <v>3303</v>
      </c>
      <c r="P2270">
        <v>3818</v>
      </c>
    </row>
    <row r="2271" spans="1:16" x14ac:dyDescent="0.35">
      <c r="A2271" t="s">
        <v>5573</v>
      </c>
      <c r="B2271" t="s">
        <v>3303</v>
      </c>
      <c r="C2271" t="s">
        <v>3304</v>
      </c>
      <c r="D2271">
        <v>7262</v>
      </c>
      <c r="E2271">
        <v>0</v>
      </c>
      <c r="F2271">
        <v>0</v>
      </c>
      <c r="G2271">
        <v>7262</v>
      </c>
      <c r="H2271">
        <v>1.04</v>
      </c>
      <c r="I2271">
        <v>7552</v>
      </c>
      <c r="J2271">
        <v>0</v>
      </c>
      <c r="K2271">
        <v>7552</v>
      </c>
      <c r="L2271">
        <v>0</v>
      </c>
      <c r="M2271">
        <v>0</v>
      </c>
      <c r="N2271">
        <v>0</v>
      </c>
      <c r="O2271" t="s">
        <v>3303</v>
      </c>
      <c r="P2271">
        <v>7552</v>
      </c>
    </row>
    <row r="2272" spans="1:16" x14ac:dyDescent="0.35">
      <c r="A2272" t="s">
        <v>5574</v>
      </c>
      <c r="B2272" t="s">
        <v>3303</v>
      </c>
      <c r="C2272" t="s">
        <v>3304</v>
      </c>
      <c r="D2272">
        <v>15351</v>
      </c>
      <c r="E2272">
        <v>0</v>
      </c>
      <c r="F2272">
        <v>0</v>
      </c>
      <c r="G2272">
        <v>15351</v>
      </c>
      <c r="H2272">
        <v>1.04</v>
      </c>
      <c r="I2272">
        <v>15965</v>
      </c>
      <c r="J2272">
        <v>0</v>
      </c>
      <c r="K2272">
        <v>15965</v>
      </c>
      <c r="L2272">
        <v>0</v>
      </c>
      <c r="M2272">
        <v>0</v>
      </c>
      <c r="N2272">
        <v>0</v>
      </c>
      <c r="O2272" t="s">
        <v>3303</v>
      </c>
      <c r="P2272">
        <v>15965</v>
      </c>
    </row>
    <row r="2273" spans="1:16" x14ac:dyDescent="0.35">
      <c r="A2273" t="s">
        <v>5575</v>
      </c>
      <c r="B2273" t="s">
        <v>3303</v>
      </c>
      <c r="C2273" t="s">
        <v>3304</v>
      </c>
      <c r="D2273">
        <v>11209</v>
      </c>
      <c r="E2273">
        <v>0</v>
      </c>
      <c r="F2273">
        <v>0</v>
      </c>
      <c r="G2273">
        <v>11209</v>
      </c>
      <c r="H2273">
        <v>1.04</v>
      </c>
      <c r="I2273">
        <v>11657</v>
      </c>
      <c r="J2273">
        <v>0</v>
      </c>
      <c r="K2273">
        <v>11657</v>
      </c>
      <c r="L2273">
        <v>0</v>
      </c>
      <c r="M2273">
        <v>0</v>
      </c>
      <c r="N2273">
        <v>0</v>
      </c>
      <c r="O2273" t="s">
        <v>3303</v>
      </c>
      <c r="P2273">
        <v>11657</v>
      </c>
    </row>
    <row r="2274" spans="1:16" x14ac:dyDescent="0.35">
      <c r="A2274" t="s">
        <v>5576</v>
      </c>
      <c r="B2274" t="s">
        <v>3303</v>
      </c>
      <c r="C2274" t="s">
        <v>3304</v>
      </c>
      <c r="D2274">
        <v>9055</v>
      </c>
      <c r="E2274">
        <v>0</v>
      </c>
      <c r="F2274">
        <v>0</v>
      </c>
      <c r="G2274">
        <v>9055</v>
      </c>
      <c r="H2274">
        <v>1.04</v>
      </c>
      <c r="I2274">
        <v>9417</v>
      </c>
      <c r="J2274">
        <v>0</v>
      </c>
      <c r="K2274">
        <v>9417</v>
      </c>
      <c r="L2274">
        <v>0</v>
      </c>
      <c r="M2274">
        <v>0</v>
      </c>
      <c r="N2274">
        <v>0</v>
      </c>
      <c r="O2274" t="s">
        <v>3303</v>
      </c>
      <c r="P2274">
        <v>9417</v>
      </c>
    </row>
    <row r="2275" spans="1:16" x14ac:dyDescent="0.35">
      <c r="A2275" t="s">
        <v>5577</v>
      </c>
      <c r="B2275" t="s">
        <v>3303</v>
      </c>
      <c r="C2275" t="s">
        <v>3304</v>
      </c>
      <c r="D2275">
        <v>22498</v>
      </c>
      <c r="E2275">
        <v>0</v>
      </c>
      <c r="F2275">
        <v>0</v>
      </c>
      <c r="G2275">
        <v>22498</v>
      </c>
      <c r="H2275">
        <v>1.04</v>
      </c>
      <c r="I2275">
        <v>23398</v>
      </c>
      <c r="J2275">
        <v>0</v>
      </c>
      <c r="K2275">
        <v>23398</v>
      </c>
      <c r="L2275">
        <v>0</v>
      </c>
      <c r="M2275">
        <v>0</v>
      </c>
      <c r="N2275">
        <v>0</v>
      </c>
      <c r="O2275" t="s">
        <v>3303</v>
      </c>
      <c r="P2275">
        <v>23398</v>
      </c>
    </row>
    <row r="2276" spans="1:16" x14ac:dyDescent="0.35">
      <c r="A2276" t="s">
        <v>5578</v>
      </c>
      <c r="B2276" t="s">
        <v>3303</v>
      </c>
      <c r="C2276" t="s">
        <v>3304</v>
      </c>
      <c r="D2276">
        <v>17205</v>
      </c>
      <c r="E2276">
        <v>0</v>
      </c>
      <c r="F2276">
        <v>0</v>
      </c>
      <c r="G2276">
        <v>17205</v>
      </c>
      <c r="H2276">
        <v>1.04</v>
      </c>
      <c r="I2276">
        <v>17893</v>
      </c>
      <c r="J2276">
        <v>0</v>
      </c>
      <c r="K2276">
        <v>17893</v>
      </c>
      <c r="L2276">
        <v>0</v>
      </c>
      <c r="M2276">
        <v>0</v>
      </c>
      <c r="N2276">
        <v>0</v>
      </c>
      <c r="O2276" t="s">
        <v>3303</v>
      </c>
      <c r="P2276">
        <v>17893</v>
      </c>
    </row>
    <row r="2277" spans="1:16" x14ac:dyDescent="0.35">
      <c r="A2277" t="s">
        <v>5579</v>
      </c>
      <c r="B2277" t="s">
        <v>3303</v>
      </c>
      <c r="C2277" t="s">
        <v>3304</v>
      </c>
      <c r="D2277">
        <v>15029</v>
      </c>
      <c r="E2277">
        <v>0</v>
      </c>
      <c r="F2277">
        <v>0</v>
      </c>
      <c r="G2277">
        <v>15029</v>
      </c>
      <c r="H2277">
        <v>1.04</v>
      </c>
      <c r="I2277">
        <v>15630</v>
      </c>
      <c r="J2277">
        <v>0</v>
      </c>
      <c r="K2277">
        <v>15630</v>
      </c>
      <c r="L2277">
        <v>0</v>
      </c>
      <c r="M2277">
        <v>0</v>
      </c>
      <c r="N2277">
        <v>0</v>
      </c>
      <c r="O2277" t="s">
        <v>3303</v>
      </c>
      <c r="P2277">
        <v>15630</v>
      </c>
    </row>
    <row r="2278" spans="1:16" x14ac:dyDescent="0.35">
      <c r="A2278" t="s">
        <v>5580</v>
      </c>
      <c r="B2278" t="s">
        <v>3303</v>
      </c>
      <c r="C2278" t="s">
        <v>3304</v>
      </c>
      <c r="D2278">
        <v>13588</v>
      </c>
      <c r="E2278">
        <v>0</v>
      </c>
      <c r="F2278">
        <v>0</v>
      </c>
      <c r="G2278">
        <v>13588</v>
      </c>
      <c r="H2278">
        <v>1.04</v>
      </c>
      <c r="I2278">
        <v>14132</v>
      </c>
      <c r="J2278">
        <v>0</v>
      </c>
      <c r="K2278">
        <v>14132</v>
      </c>
      <c r="L2278">
        <v>0</v>
      </c>
      <c r="M2278">
        <v>0</v>
      </c>
      <c r="N2278">
        <v>0</v>
      </c>
      <c r="O2278" t="s">
        <v>3303</v>
      </c>
      <c r="P2278">
        <v>14132</v>
      </c>
    </row>
    <row r="2279" spans="1:16" x14ac:dyDescent="0.35">
      <c r="A2279" t="s">
        <v>5581</v>
      </c>
      <c r="B2279" t="s">
        <v>3303</v>
      </c>
      <c r="C2279" t="s">
        <v>3304</v>
      </c>
      <c r="D2279">
        <v>3667</v>
      </c>
      <c r="E2279">
        <v>0</v>
      </c>
      <c r="F2279">
        <v>0</v>
      </c>
      <c r="G2279">
        <v>3667</v>
      </c>
      <c r="H2279">
        <v>1.04</v>
      </c>
      <c r="I2279">
        <v>3814</v>
      </c>
      <c r="J2279">
        <v>0</v>
      </c>
      <c r="K2279">
        <v>3814</v>
      </c>
      <c r="L2279">
        <v>0</v>
      </c>
      <c r="M2279">
        <v>0</v>
      </c>
      <c r="N2279">
        <v>0</v>
      </c>
      <c r="O2279" t="s">
        <v>3303</v>
      </c>
      <c r="P2279">
        <v>3814</v>
      </c>
    </row>
    <row r="2280" spans="1:16" x14ac:dyDescent="0.35">
      <c r="A2280" t="s">
        <v>5582</v>
      </c>
      <c r="B2280" t="s">
        <v>3303</v>
      </c>
      <c r="C2280" t="s">
        <v>3304</v>
      </c>
      <c r="D2280">
        <v>10920</v>
      </c>
      <c r="E2280">
        <v>0</v>
      </c>
      <c r="F2280">
        <v>0</v>
      </c>
      <c r="G2280">
        <v>10920</v>
      </c>
      <c r="H2280">
        <v>1.04</v>
      </c>
      <c r="I2280">
        <v>11357</v>
      </c>
      <c r="J2280">
        <v>0</v>
      </c>
      <c r="K2280">
        <v>11357</v>
      </c>
      <c r="L2280">
        <v>0</v>
      </c>
      <c r="M2280">
        <v>0</v>
      </c>
      <c r="N2280">
        <v>0</v>
      </c>
      <c r="O2280" t="s">
        <v>3303</v>
      </c>
      <c r="P2280">
        <v>11357</v>
      </c>
    </row>
    <row r="2281" spans="1:16" x14ac:dyDescent="0.35">
      <c r="A2281" t="s">
        <v>5583</v>
      </c>
      <c r="B2281" t="s">
        <v>3303</v>
      </c>
      <c r="C2281" t="s">
        <v>3304</v>
      </c>
      <c r="D2281">
        <v>22873</v>
      </c>
      <c r="E2281">
        <v>0</v>
      </c>
      <c r="F2281">
        <v>0</v>
      </c>
      <c r="G2281">
        <v>22873</v>
      </c>
      <c r="H2281">
        <v>1.04</v>
      </c>
      <c r="I2281">
        <v>23788</v>
      </c>
      <c r="J2281">
        <v>0</v>
      </c>
      <c r="K2281">
        <v>23788</v>
      </c>
      <c r="L2281">
        <v>0</v>
      </c>
      <c r="M2281">
        <v>0</v>
      </c>
      <c r="N2281">
        <v>0</v>
      </c>
      <c r="O2281" t="s">
        <v>3303</v>
      </c>
      <c r="P2281">
        <v>23788</v>
      </c>
    </row>
    <row r="2282" spans="1:16" x14ac:dyDescent="0.35">
      <c r="A2282" t="s">
        <v>5584</v>
      </c>
      <c r="B2282" t="s">
        <v>3303</v>
      </c>
      <c r="C2282" t="s">
        <v>3304</v>
      </c>
      <c r="D2282">
        <v>44937</v>
      </c>
      <c r="E2282">
        <v>0</v>
      </c>
      <c r="F2282">
        <v>0</v>
      </c>
      <c r="G2282">
        <v>44937</v>
      </c>
      <c r="H2282">
        <v>1.04</v>
      </c>
      <c r="I2282">
        <v>46734</v>
      </c>
      <c r="J2282">
        <v>0</v>
      </c>
      <c r="K2282">
        <v>46734</v>
      </c>
      <c r="L2282">
        <v>0</v>
      </c>
      <c r="M2282">
        <v>0</v>
      </c>
      <c r="N2282">
        <v>0</v>
      </c>
      <c r="O2282" t="s">
        <v>3303</v>
      </c>
      <c r="P2282">
        <v>46734</v>
      </c>
    </row>
    <row r="2283" spans="1:16" x14ac:dyDescent="0.35">
      <c r="A2283" t="s">
        <v>5585</v>
      </c>
      <c r="B2283" t="s">
        <v>3303</v>
      </c>
      <c r="C2283" t="s">
        <v>3304</v>
      </c>
      <c r="D2283">
        <v>19025</v>
      </c>
      <c r="E2283">
        <v>0</v>
      </c>
      <c r="F2283">
        <v>0</v>
      </c>
      <c r="G2283">
        <v>19025</v>
      </c>
      <c r="H2283">
        <v>1.04</v>
      </c>
      <c r="I2283">
        <v>19786</v>
      </c>
      <c r="J2283">
        <v>0</v>
      </c>
      <c r="K2283">
        <v>19786</v>
      </c>
      <c r="L2283">
        <v>0</v>
      </c>
      <c r="M2283">
        <v>0</v>
      </c>
      <c r="N2283">
        <v>0</v>
      </c>
      <c r="O2283" t="s">
        <v>3303</v>
      </c>
      <c r="P2283">
        <v>19786</v>
      </c>
    </row>
    <row r="2284" spans="1:16" x14ac:dyDescent="0.35">
      <c r="A2284" t="s">
        <v>5586</v>
      </c>
      <c r="B2284" t="s">
        <v>3303</v>
      </c>
      <c r="C2284" t="s">
        <v>3304</v>
      </c>
      <c r="D2284">
        <v>4510</v>
      </c>
      <c r="E2284">
        <v>0</v>
      </c>
      <c r="F2284">
        <v>0</v>
      </c>
      <c r="G2284">
        <v>4510</v>
      </c>
      <c r="H2284">
        <v>1.04</v>
      </c>
      <c r="I2284">
        <v>4690</v>
      </c>
      <c r="J2284">
        <v>0</v>
      </c>
      <c r="K2284">
        <v>4690</v>
      </c>
      <c r="L2284">
        <v>0</v>
      </c>
      <c r="M2284">
        <v>0</v>
      </c>
      <c r="N2284">
        <v>0</v>
      </c>
      <c r="O2284" t="s">
        <v>3303</v>
      </c>
      <c r="P2284">
        <v>4690</v>
      </c>
    </row>
    <row r="2285" spans="1:16" x14ac:dyDescent="0.35">
      <c r="A2285" t="s">
        <v>5587</v>
      </c>
      <c r="B2285" t="s">
        <v>3303</v>
      </c>
      <c r="C2285" t="s">
        <v>3304</v>
      </c>
      <c r="D2285">
        <v>6386</v>
      </c>
      <c r="E2285">
        <v>0</v>
      </c>
      <c r="F2285">
        <v>0</v>
      </c>
      <c r="G2285">
        <v>6386</v>
      </c>
      <c r="H2285">
        <v>1.04</v>
      </c>
      <c r="I2285">
        <v>6641</v>
      </c>
      <c r="J2285">
        <v>0</v>
      </c>
      <c r="K2285">
        <v>6641</v>
      </c>
      <c r="L2285">
        <v>0</v>
      </c>
      <c r="M2285">
        <v>0</v>
      </c>
      <c r="N2285">
        <v>0</v>
      </c>
      <c r="O2285" t="s">
        <v>3303</v>
      </c>
      <c r="P2285">
        <v>6641</v>
      </c>
    </row>
    <row r="2286" spans="1:16" x14ac:dyDescent="0.35">
      <c r="A2286" t="s">
        <v>5588</v>
      </c>
      <c r="B2286" t="s">
        <v>3303</v>
      </c>
      <c r="C2286" t="s">
        <v>3304</v>
      </c>
      <c r="D2286">
        <v>8923</v>
      </c>
      <c r="E2286">
        <v>0</v>
      </c>
      <c r="F2286">
        <v>0</v>
      </c>
      <c r="G2286">
        <v>8923</v>
      </c>
      <c r="H2286">
        <v>1.04</v>
      </c>
      <c r="I2286">
        <v>9280</v>
      </c>
      <c r="J2286">
        <v>0</v>
      </c>
      <c r="K2286">
        <v>9280</v>
      </c>
      <c r="L2286">
        <v>0</v>
      </c>
      <c r="M2286">
        <v>0</v>
      </c>
      <c r="N2286">
        <v>0</v>
      </c>
      <c r="O2286" t="s">
        <v>3303</v>
      </c>
      <c r="P2286">
        <v>9280</v>
      </c>
    </row>
    <row r="2287" spans="1:16" x14ac:dyDescent="0.35">
      <c r="A2287" t="s">
        <v>5589</v>
      </c>
      <c r="B2287" t="s">
        <v>3303</v>
      </c>
      <c r="C2287" t="s">
        <v>3304</v>
      </c>
      <c r="D2287">
        <v>27144</v>
      </c>
      <c r="E2287">
        <v>0</v>
      </c>
      <c r="F2287">
        <v>0</v>
      </c>
      <c r="G2287">
        <v>27144</v>
      </c>
      <c r="H2287">
        <v>1.04</v>
      </c>
      <c r="I2287">
        <v>28230</v>
      </c>
      <c r="J2287">
        <v>0</v>
      </c>
      <c r="K2287">
        <v>28230</v>
      </c>
      <c r="L2287">
        <v>0</v>
      </c>
      <c r="M2287">
        <v>0</v>
      </c>
      <c r="N2287">
        <v>0</v>
      </c>
      <c r="O2287" t="s">
        <v>3303</v>
      </c>
      <c r="P2287">
        <v>28230</v>
      </c>
    </row>
    <row r="2288" spans="1:16" x14ac:dyDescent="0.35">
      <c r="A2288" t="s">
        <v>5590</v>
      </c>
      <c r="B2288" t="s">
        <v>3303</v>
      </c>
      <c r="C2288" t="s">
        <v>3304</v>
      </c>
      <c r="D2288">
        <v>26317</v>
      </c>
      <c r="E2288">
        <v>0</v>
      </c>
      <c r="F2288">
        <v>0</v>
      </c>
      <c r="G2288">
        <v>26317</v>
      </c>
      <c r="H2288">
        <v>1.04</v>
      </c>
      <c r="I2288">
        <v>27370</v>
      </c>
      <c r="J2288">
        <v>0</v>
      </c>
      <c r="K2288">
        <v>27370</v>
      </c>
      <c r="L2288">
        <v>0</v>
      </c>
      <c r="M2288">
        <v>0</v>
      </c>
      <c r="N2288">
        <v>0</v>
      </c>
      <c r="O2288" t="s">
        <v>3303</v>
      </c>
      <c r="P2288">
        <v>27370</v>
      </c>
    </row>
    <row r="2289" spans="1:16" x14ac:dyDescent="0.35">
      <c r="A2289" t="s">
        <v>5591</v>
      </c>
      <c r="B2289" t="s">
        <v>3303</v>
      </c>
      <c r="C2289" t="s">
        <v>3304</v>
      </c>
      <c r="D2289">
        <v>116829</v>
      </c>
      <c r="E2289">
        <v>0</v>
      </c>
      <c r="F2289">
        <v>0</v>
      </c>
      <c r="G2289">
        <v>116829</v>
      </c>
      <c r="H2289">
        <v>1.04</v>
      </c>
      <c r="I2289">
        <v>121502</v>
      </c>
      <c r="J2289">
        <v>0</v>
      </c>
      <c r="K2289">
        <v>121502</v>
      </c>
      <c r="L2289">
        <v>2747</v>
      </c>
      <c r="M2289">
        <v>0</v>
      </c>
      <c r="N2289">
        <v>0</v>
      </c>
      <c r="O2289" t="s">
        <v>3303</v>
      </c>
      <c r="P2289">
        <v>124249</v>
      </c>
    </row>
    <row r="2290" spans="1:16" x14ac:dyDescent="0.35">
      <c r="A2290" t="s">
        <v>5592</v>
      </c>
      <c r="B2290" t="s">
        <v>3303</v>
      </c>
      <c r="C2290" t="s">
        <v>3304</v>
      </c>
      <c r="D2290">
        <v>510666</v>
      </c>
      <c r="E2290">
        <v>0</v>
      </c>
      <c r="F2290">
        <v>0</v>
      </c>
      <c r="G2290">
        <v>510666</v>
      </c>
      <c r="H2290">
        <v>1.04</v>
      </c>
      <c r="I2290">
        <v>531093</v>
      </c>
      <c r="J2290">
        <v>0</v>
      </c>
      <c r="K2290">
        <v>531093</v>
      </c>
      <c r="L2290">
        <v>10919</v>
      </c>
      <c r="M2290">
        <v>0</v>
      </c>
      <c r="N2290">
        <v>0</v>
      </c>
      <c r="O2290" t="s">
        <v>3303</v>
      </c>
      <c r="P2290">
        <v>542012</v>
      </c>
    </row>
    <row r="2291" spans="1:16" x14ac:dyDescent="0.35">
      <c r="A2291" t="s">
        <v>5593</v>
      </c>
      <c r="B2291" t="s">
        <v>3303</v>
      </c>
      <c r="C2291" t="s">
        <v>3304</v>
      </c>
      <c r="D2291">
        <v>64751</v>
      </c>
      <c r="E2291">
        <v>0</v>
      </c>
      <c r="F2291">
        <v>0</v>
      </c>
      <c r="G2291">
        <v>64751</v>
      </c>
      <c r="H2291">
        <v>1.04</v>
      </c>
      <c r="I2291">
        <v>67341</v>
      </c>
      <c r="J2291">
        <v>0</v>
      </c>
      <c r="K2291">
        <v>67341</v>
      </c>
      <c r="L2291">
        <v>2140</v>
      </c>
      <c r="M2291">
        <v>0</v>
      </c>
      <c r="N2291">
        <v>0</v>
      </c>
      <c r="O2291" t="s">
        <v>3303</v>
      </c>
      <c r="P2291">
        <v>69481</v>
      </c>
    </row>
    <row r="2292" spans="1:16" x14ac:dyDescent="0.35">
      <c r="A2292" t="s">
        <v>5594</v>
      </c>
      <c r="B2292" t="s">
        <v>3303</v>
      </c>
      <c r="C2292" t="s">
        <v>3304</v>
      </c>
      <c r="D2292">
        <v>7181</v>
      </c>
      <c r="E2292">
        <v>0</v>
      </c>
      <c r="F2292">
        <v>0</v>
      </c>
      <c r="G2292">
        <v>7181</v>
      </c>
      <c r="H2292">
        <v>1.04</v>
      </c>
      <c r="I2292">
        <v>7468</v>
      </c>
      <c r="J2292">
        <v>0</v>
      </c>
      <c r="K2292">
        <v>7468</v>
      </c>
      <c r="L2292">
        <v>0</v>
      </c>
      <c r="M2292">
        <v>0</v>
      </c>
      <c r="N2292">
        <v>0</v>
      </c>
      <c r="O2292" t="s">
        <v>3303</v>
      </c>
      <c r="P2292">
        <v>7468</v>
      </c>
    </row>
    <row r="2293" spans="1:16" x14ac:dyDescent="0.35">
      <c r="A2293" t="s">
        <v>5595</v>
      </c>
      <c r="B2293" t="s">
        <v>349</v>
      </c>
      <c r="C2293" t="s">
        <v>3376</v>
      </c>
      <c r="D2293" t="s">
        <v>3303</v>
      </c>
      <c r="E2293" t="s">
        <v>3303</v>
      </c>
      <c r="F2293" t="s">
        <v>3303</v>
      </c>
      <c r="G2293" t="s">
        <v>3303</v>
      </c>
      <c r="H2293">
        <v>1.04</v>
      </c>
      <c r="I2293" t="s">
        <v>3303</v>
      </c>
      <c r="J2293" t="s">
        <v>3303</v>
      </c>
      <c r="K2293">
        <v>0</v>
      </c>
      <c r="L2293" t="s">
        <v>3303</v>
      </c>
      <c r="M2293" t="s">
        <v>3303</v>
      </c>
      <c r="N2293" t="s">
        <v>3303</v>
      </c>
      <c r="O2293" t="s">
        <v>3303</v>
      </c>
      <c r="P2293">
        <v>0</v>
      </c>
    </row>
    <row r="2294" spans="1:16" x14ac:dyDescent="0.35">
      <c r="A2294" t="s">
        <v>5596</v>
      </c>
      <c r="B2294" t="s">
        <v>3303</v>
      </c>
      <c r="C2294" t="s">
        <v>3304</v>
      </c>
      <c r="D2294">
        <v>1661594</v>
      </c>
      <c r="E2294">
        <v>0</v>
      </c>
      <c r="F2294">
        <v>0</v>
      </c>
      <c r="G2294">
        <v>1661594</v>
      </c>
      <c r="H2294">
        <v>1.04</v>
      </c>
      <c r="I2294">
        <v>1728058</v>
      </c>
      <c r="J2294">
        <v>0</v>
      </c>
      <c r="K2294">
        <v>1728058</v>
      </c>
      <c r="L2294">
        <v>0</v>
      </c>
      <c r="M2294">
        <v>0</v>
      </c>
      <c r="N2294">
        <v>0</v>
      </c>
      <c r="O2294" t="s">
        <v>3303</v>
      </c>
      <c r="P2294">
        <v>1728058</v>
      </c>
    </row>
    <row r="2295" spans="1:16" x14ac:dyDescent="0.35">
      <c r="A2295" t="s">
        <v>5597</v>
      </c>
      <c r="B2295" t="s">
        <v>3303</v>
      </c>
      <c r="C2295" t="s">
        <v>3304</v>
      </c>
      <c r="D2295">
        <v>3595572</v>
      </c>
      <c r="E2295">
        <v>0</v>
      </c>
      <c r="F2295">
        <v>0</v>
      </c>
      <c r="G2295">
        <v>3595572</v>
      </c>
      <c r="H2295">
        <v>1.04</v>
      </c>
      <c r="I2295">
        <v>3739395</v>
      </c>
      <c r="J2295">
        <v>0</v>
      </c>
      <c r="K2295">
        <v>3739395</v>
      </c>
      <c r="L2295">
        <v>0</v>
      </c>
      <c r="M2295">
        <v>0</v>
      </c>
      <c r="N2295">
        <v>0</v>
      </c>
      <c r="O2295" t="s">
        <v>3303</v>
      </c>
      <c r="P2295">
        <v>3739395</v>
      </c>
    </row>
    <row r="2296" spans="1:16" x14ac:dyDescent="0.35">
      <c r="A2296" t="s">
        <v>5598</v>
      </c>
      <c r="B2296" t="s">
        <v>3303</v>
      </c>
      <c r="C2296" t="s">
        <v>3304</v>
      </c>
      <c r="D2296">
        <v>40619</v>
      </c>
      <c r="E2296">
        <v>0</v>
      </c>
      <c r="F2296">
        <v>0</v>
      </c>
      <c r="G2296">
        <v>40619</v>
      </c>
      <c r="H2296">
        <v>1.04</v>
      </c>
      <c r="I2296">
        <v>42244</v>
      </c>
      <c r="J2296">
        <v>0</v>
      </c>
      <c r="K2296">
        <v>42244</v>
      </c>
      <c r="L2296">
        <v>0</v>
      </c>
      <c r="M2296">
        <v>0</v>
      </c>
      <c r="N2296">
        <v>0</v>
      </c>
      <c r="O2296" t="s">
        <v>3303</v>
      </c>
      <c r="P2296">
        <v>42244</v>
      </c>
    </row>
    <row r="2297" spans="1:16" x14ac:dyDescent="0.35">
      <c r="A2297" t="s">
        <v>5599</v>
      </c>
      <c r="B2297" t="s">
        <v>3303</v>
      </c>
      <c r="C2297" t="s">
        <v>3304</v>
      </c>
      <c r="D2297">
        <v>310545</v>
      </c>
      <c r="E2297">
        <v>0</v>
      </c>
      <c r="F2297">
        <v>0</v>
      </c>
      <c r="G2297">
        <v>310545</v>
      </c>
      <c r="H2297">
        <v>1.04</v>
      </c>
      <c r="I2297">
        <v>322967</v>
      </c>
      <c r="J2297">
        <v>0</v>
      </c>
      <c r="K2297">
        <v>322967</v>
      </c>
      <c r="L2297">
        <v>0</v>
      </c>
      <c r="M2297">
        <v>0</v>
      </c>
      <c r="N2297">
        <v>0</v>
      </c>
      <c r="O2297" t="s">
        <v>3303</v>
      </c>
      <c r="P2297">
        <v>322967</v>
      </c>
    </row>
    <row r="2298" spans="1:16" x14ac:dyDescent="0.35">
      <c r="A2298" t="s">
        <v>5600</v>
      </c>
      <c r="B2298" t="s">
        <v>2447</v>
      </c>
      <c r="C2298" t="s">
        <v>3376</v>
      </c>
      <c r="D2298" t="s">
        <v>3303</v>
      </c>
      <c r="E2298" t="s">
        <v>3303</v>
      </c>
      <c r="F2298" t="s">
        <v>3303</v>
      </c>
      <c r="G2298" t="s">
        <v>3303</v>
      </c>
      <c r="H2298">
        <v>1.04</v>
      </c>
      <c r="I2298" t="s">
        <v>3303</v>
      </c>
      <c r="J2298" t="s">
        <v>3303</v>
      </c>
      <c r="K2298">
        <v>0</v>
      </c>
      <c r="L2298" t="s">
        <v>3303</v>
      </c>
      <c r="M2298" t="s">
        <v>3303</v>
      </c>
      <c r="N2298" t="s">
        <v>3303</v>
      </c>
      <c r="O2298" t="s">
        <v>3303</v>
      </c>
      <c r="P2298">
        <v>0</v>
      </c>
    </row>
    <row r="2299" spans="1:16" x14ac:dyDescent="0.35">
      <c r="A2299" t="s">
        <v>5601</v>
      </c>
      <c r="B2299" t="s">
        <v>768</v>
      </c>
      <c r="C2299" t="s">
        <v>3376</v>
      </c>
      <c r="D2299" t="s">
        <v>3303</v>
      </c>
      <c r="E2299" t="s">
        <v>3303</v>
      </c>
      <c r="F2299" t="s">
        <v>3303</v>
      </c>
      <c r="G2299" t="s">
        <v>3303</v>
      </c>
      <c r="H2299">
        <v>1.04</v>
      </c>
      <c r="I2299" t="s">
        <v>3303</v>
      </c>
      <c r="J2299" t="s">
        <v>3303</v>
      </c>
      <c r="K2299">
        <v>50516</v>
      </c>
      <c r="L2299" t="s">
        <v>3303</v>
      </c>
      <c r="M2299" t="s">
        <v>3303</v>
      </c>
      <c r="N2299" t="s">
        <v>3303</v>
      </c>
      <c r="O2299" t="s">
        <v>3303</v>
      </c>
      <c r="P2299">
        <v>50516</v>
      </c>
    </row>
    <row r="2300" spans="1:16" x14ac:dyDescent="0.35">
      <c r="A2300" t="s">
        <v>5602</v>
      </c>
      <c r="B2300" t="s">
        <v>3303</v>
      </c>
      <c r="C2300" t="s">
        <v>3304</v>
      </c>
      <c r="D2300">
        <v>4280438</v>
      </c>
      <c r="E2300">
        <v>0</v>
      </c>
      <c r="F2300">
        <v>0</v>
      </c>
      <c r="G2300">
        <v>4280438</v>
      </c>
      <c r="H2300">
        <v>1.04</v>
      </c>
      <c r="I2300">
        <v>4451656</v>
      </c>
      <c r="J2300">
        <v>0</v>
      </c>
      <c r="K2300">
        <v>4451656</v>
      </c>
      <c r="L2300">
        <v>233321</v>
      </c>
      <c r="M2300">
        <v>111155</v>
      </c>
      <c r="N2300">
        <v>251314</v>
      </c>
      <c r="O2300" t="s">
        <v>3303</v>
      </c>
      <c r="P2300">
        <v>5047446</v>
      </c>
    </row>
    <row r="2301" spans="1:16" x14ac:dyDescent="0.35">
      <c r="A2301" t="s">
        <v>5603</v>
      </c>
      <c r="B2301" t="s">
        <v>3303</v>
      </c>
      <c r="C2301" t="s">
        <v>3304</v>
      </c>
      <c r="D2301">
        <v>10045</v>
      </c>
      <c r="E2301">
        <v>0</v>
      </c>
      <c r="F2301">
        <v>0</v>
      </c>
      <c r="G2301">
        <v>10045</v>
      </c>
      <c r="H2301">
        <v>1.04</v>
      </c>
      <c r="I2301">
        <v>10447</v>
      </c>
      <c r="J2301">
        <v>0</v>
      </c>
      <c r="K2301">
        <v>10447</v>
      </c>
      <c r="L2301">
        <v>0</v>
      </c>
      <c r="M2301">
        <v>0</v>
      </c>
      <c r="N2301">
        <v>0</v>
      </c>
      <c r="O2301" t="s">
        <v>3303</v>
      </c>
      <c r="P2301">
        <v>10447</v>
      </c>
    </row>
    <row r="2302" spans="1:16" x14ac:dyDescent="0.35">
      <c r="A2302" t="s">
        <v>5604</v>
      </c>
      <c r="B2302" t="s">
        <v>3303</v>
      </c>
      <c r="C2302" t="s">
        <v>3304</v>
      </c>
      <c r="D2302">
        <v>15344</v>
      </c>
      <c r="E2302">
        <v>0</v>
      </c>
      <c r="F2302">
        <v>0</v>
      </c>
      <c r="G2302">
        <v>15344</v>
      </c>
      <c r="H2302">
        <v>1.04</v>
      </c>
      <c r="I2302">
        <v>15958</v>
      </c>
      <c r="J2302">
        <v>0</v>
      </c>
      <c r="K2302">
        <v>15958</v>
      </c>
      <c r="L2302">
        <v>0</v>
      </c>
      <c r="M2302">
        <v>0</v>
      </c>
      <c r="N2302">
        <v>0</v>
      </c>
      <c r="O2302" t="s">
        <v>3303</v>
      </c>
      <c r="P2302">
        <v>15958</v>
      </c>
    </row>
    <row r="2303" spans="1:16" x14ac:dyDescent="0.35">
      <c r="A2303" t="s">
        <v>5605</v>
      </c>
      <c r="B2303" t="s">
        <v>3303</v>
      </c>
      <c r="C2303" t="s">
        <v>3304</v>
      </c>
      <c r="D2303">
        <v>7871</v>
      </c>
      <c r="E2303">
        <v>0</v>
      </c>
      <c r="F2303">
        <v>0</v>
      </c>
      <c r="G2303">
        <v>7871</v>
      </c>
      <c r="H2303">
        <v>1.04</v>
      </c>
      <c r="I2303">
        <v>8186</v>
      </c>
      <c r="J2303">
        <v>0</v>
      </c>
      <c r="K2303">
        <v>8186</v>
      </c>
      <c r="L2303">
        <v>0</v>
      </c>
      <c r="M2303">
        <v>0</v>
      </c>
      <c r="N2303">
        <v>0</v>
      </c>
      <c r="O2303" t="s">
        <v>3303</v>
      </c>
      <c r="P2303">
        <v>8186</v>
      </c>
    </row>
    <row r="2304" spans="1:16" x14ac:dyDescent="0.35">
      <c r="A2304" t="s">
        <v>5606</v>
      </c>
      <c r="B2304" t="s">
        <v>3303</v>
      </c>
      <c r="C2304" t="s">
        <v>3304</v>
      </c>
      <c r="D2304">
        <v>9862</v>
      </c>
      <c r="E2304">
        <v>0</v>
      </c>
      <c r="F2304">
        <v>0</v>
      </c>
      <c r="G2304">
        <v>9862</v>
      </c>
      <c r="H2304">
        <v>1.04</v>
      </c>
      <c r="I2304">
        <v>10256</v>
      </c>
      <c r="J2304">
        <v>0</v>
      </c>
      <c r="K2304">
        <v>10256</v>
      </c>
      <c r="L2304">
        <v>0</v>
      </c>
      <c r="M2304">
        <v>0</v>
      </c>
      <c r="N2304">
        <v>0</v>
      </c>
      <c r="O2304" t="s">
        <v>3303</v>
      </c>
      <c r="P2304">
        <v>10256</v>
      </c>
    </row>
    <row r="2305" spans="1:16" x14ac:dyDescent="0.35">
      <c r="A2305" t="s">
        <v>5607</v>
      </c>
      <c r="B2305" t="s">
        <v>3303</v>
      </c>
      <c r="C2305" t="s">
        <v>3304</v>
      </c>
      <c r="D2305">
        <v>8680</v>
      </c>
      <c r="E2305">
        <v>0</v>
      </c>
      <c r="F2305">
        <v>0</v>
      </c>
      <c r="G2305">
        <v>8680</v>
      </c>
      <c r="H2305">
        <v>1.04</v>
      </c>
      <c r="I2305">
        <v>9027</v>
      </c>
      <c r="J2305">
        <v>0</v>
      </c>
      <c r="K2305">
        <v>9027</v>
      </c>
      <c r="L2305">
        <v>0</v>
      </c>
      <c r="M2305">
        <v>0</v>
      </c>
      <c r="N2305">
        <v>0</v>
      </c>
      <c r="O2305" t="s">
        <v>3303</v>
      </c>
      <c r="P2305">
        <v>9027</v>
      </c>
    </row>
    <row r="2306" spans="1:16" x14ac:dyDescent="0.35">
      <c r="A2306" t="s">
        <v>5608</v>
      </c>
      <c r="B2306" t="s">
        <v>3303</v>
      </c>
      <c r="C2306" t="s">
        <v>3304</v>
      </c>
      <c r="D2306">
        <v>4955</v>
      </c>
      <c r="E2306">
        <v>0</v>
      </c>
      <c r="F2306">
        <v>0</v>
      </c>
      <c r="G2306">
        <v>4955</v>
      </c>
      <c r="H2306">
        <v>1.04</v>
      </c>
      <c r="I2306">
        <v>5153</v>
      </c>
      <c r="J2306">
        <v>0</v>
      </c>
      <c r="K2306">
        <v>5153</v>
      </c>
      <c r="L2306">
        <v>0</v>
      </c>
      <c r="M2306">
        <v>0</v>
      </c>
      <c r="N2306">
        <v>0</v>
      </c>
      <c r="O2306" t="s">
        <v>3303</v>
      </c>
      <c r="P2306">
        <v>5153</v>
      </c>
    </row>
    <row r="2307" spans="1:16" x14ac:dyDescent="0.35">
      <c r="A2307" t="s">
        <v>5609</v>
      </c>
      <c r="B2307" t="s">
        <v>3303</v>
      </c>
      <c r="C2307" t="s">
        <v>3304</v>
      </c>
      <c r="D2307">
        <v>11985</v>
      </c>
      <c r="E2307">
        <v>0</v>
      </c>
      <c r="F2307">
        <v>0</v>
      </c>
      <c r="G2307">
        <v>11985</v>
      </c>
      <c r="H2307">
        <v>1.04</v>
      </c>
      <c r="I2307">
        <v>12464</v>
      </c>
      <c r="J2307">
        <v>0</v>
      </c>
      <c r="K2307">
        <v>12464</v>
      </c>
      <c r="L2307">
        <v>0</v>
      </c>
      <c r="M2307">
        <v>0</v>
      </c>
      <c r="N2307">
        <v>0</v>
      </c>
      <c r="O2307" t="s">
        <v>3303</v>
      </c>
      <c r="P2307">
        <v>12464</v>
      </c>
    </row>
    <row r="2308" spans="1:16" x14ac:dyDescent="0.35">
      <c r="A2308" t="s">
        <v>5610</v>
      </c>
      <c r="B2308" t="s">
        <v>3303</v>
      </c>
      <c r="C2308" t="s">
        <v>3304</v>
      </c>
      <c r="D2308">
        <v>22332</v>
      </c>
      <c r="E2308">
        <v>0</v>
      </c>
      <c r="F2308">
        <v>0</v>
      </c>
      <c r="G2308">
        <v>22332</v>
      </c>
      <c r="H2308">
        <v>1.04</v>
      </c>
      <c r="I2308">
        <v>23225</v>
      </c>
      <c r="J2308">
        <v>0</v>
      </c>
      <c r="K2308">
        <v>23225</v>
      </c>
      <c r="L2308">
        <v>0</v>
      </c>
      <c r="M2308">
        <v>0</v>
      </c>
      <c r="N2308">
        <v>0</v>
      </c>
      <c r="O2308" t="s">
        <v>3303</v>
      </c>
      <c r="P2308">
        <v>23225</v>
      </c>
    </row>
    <row r="2309" spans="1:16" x14ac:dyDescent="0.35">
      <c r="A2309" t="s">
        <v>5611</v>
      </c>
      <c r="B2309" t="s">
        <v>3303</v>
      </c>
      <c r="C2309" t="s">
        <v>3304</v>
      </c>
      <c r="D2309">
        <v>112026</v>
      </c>
      <c r="E2309">
        <v>0</v>
      </c>
      <c r="F2309">
        <v>0</v>
      </c>
      <c r="G2309">
        <v>112026</v>
      </c>
      <c r="H2309">
        <v>1.04</v>
      </c>
      <c r="I2309">
        <v>116507</v>
      </c>
      <c r="J2309">
        <v>0</v>
      </c>
      <c r="K2309">
        <v>116507</v>
      </c>
      <c r="L2309">
        <v>0</v>
      </c>
      <c r="M2309">
        <v>0</v>
      </c>
      <c r="N2309">
        <v>0</v>
      </c>
      <c r="O2309" t="s">
        <v>3303</v>
      </c>
      <c r="P2309">
        <v>116507</v>
      </c>
    </row>
    <row r="2310" spans="1:16" x14ac:dyDescent="0.35">
      <c r="A2310" t="s">
        <v>5612</v>
      </c>
      <c r="B2310" t="s">
        <v>3303</v>
      </c>
      <c r="C2310" t="s">
        <v>3304</v>
      </c>
      <c r="D2310">
        <v>7742</v>
      </c>
      <c r="E2310">
        <v>0</v>
      </c>
      <c r="F2310">
        <v>0</v>
      </c>
      <c r="G2310">
        <v>7742</v>
      </c>
      <c r="H2310">
        <v>1.04</v>
      </c>
      <c r="I2310">
        <v>8052</v>
      </c>
      <c r="J2310">
        <v>0</v>
      </c>
      <c r="K2310">
        <v>8052</v>
      </c>
      <c r="L2310">
        <v>0</v>
      </c>
      <c r="M2310">
        <v>0</v>
      </c>
      <c r="N2310">
        <v>0</v>
      </c>
      <c r="O2310" t="s">
        <v>3303</v>
      </c>
      <c r="P2310">
        <v>8052</v>
      </c>
    </row>
    <row r="2311" spans="1:16" x14ac:dyDescent="0.35">
      <c r="A2311" t="s">
        <v>5613</v>
      </c>
      <c r="B2311" t="s">
        <v>3303</v>
      </c>
      <c r="C2311" t="s">
        <v>3304</v>
      </c>
      <c r="D2311">
        <v>15792</v>
      </c>
      <c r="E2311">
        <v>0</v>
      </c>
      <c r="F2311">
        <v>0</v>
      </c>
      <c r="G2311">
        <v>15792</v>
      </c>
      <c r="H2311">
        <v>1.04</v>
      </c>
      <c r="I2311">
        <v>16424</v>
      </c>
      <c r="J2311">
        <v>0</v>
      </c>
      <c r="K2311">
        <v>16424</v>
      </c>
      <c r="L2311">
        <v>0</v>
      </c>
      <c r="M2311">
        <v>0</v>
      </c>
      <c r="N2311">
        <v>0</v>
      </c>
      <c r="O2311" t="s">
        <v>3303</v>
      </c>
      <c r="P2311">
        <v>16424</v>
      </c>
    </row>
    <row r="2312" spans="1:16" x14ac:dyDescent="0.35">
      <c r="A2312" t="s">
        <v>5614</v>
      </c>
      <c r="B2312" t="s">
        <v>3303</v>
      </c>
      <c r="C2312" t="s">
        <v>3304</v>
      </c>
      <c r="D2312">
        <v>2760561</v>
      </c>
      <c r="E2312">
        <v>0</v>
      </c>
      <c r="F2312">
        <v>0</v>
      </c>
      <c r="G2312">
        <v>2760561</v>
      </c>
      <c r="H2312">
        <v>1.04</v>
      </c>
      <c r="I2312">
        <v>2870983</v>
      </c>
      <c r="J2312">
        <v>0</v>
      </c>
      <c r="K2312">
        <v>2870983</v>
      </c>
      <c r="L2312">
        <v>118166</v>
      </c>
      <c r="M2312">
        <v>0</v>
      </c>
      <c r="N2312">
        <v>0</v>
      </c>
      <c r="O2312" t="s">
        <v>3303</v>
      </c>
      <c r="P2312">
        <v>2989149</v>
      </c>
    </row>
    <row r="2313" spans="1:16" x14ac:dyDescent="0.35">
      <c r="A2313" t="s">
        <v>5615</v>
      </c>
      <c r="B2313" t="s">
        <v>3303</v>
      </c>
      <c r="C2313" t="s">
        <v>3304</v>
      </c>
      <c r="D2313">
        <v>660016</v>
      </c>
      <c r="E2313">
        <v>0</v>
      </c>
      <c r="F2313">
        <v>0</v>
      </c>
      <c r="G2313">
        <v>660016</v>
      </c>
      <c r="H2313">
        <v>1.04</v>
      </c>
      <c r="I2313">
        <v>686417</v>
      </c>
      <c r="J2313">
        <v>0</v>
      </c>
      <c r="K2313">
        <v>686417</v>
      </c>
      <c r="L2313">
        <v>9645</v>
      </c>
      <c r="M2313">
        <v>0</v>
      </c>
      <c r="N2313">
        <v>0</v>
      </c>
      <c r="O2313" t="s">
        <v>3303</v>
      </c>
      <c r="P2313">
        <v>696062</v>
      </c>
    </row>
    <row r="2314" spans="1:16" x14ac:dyDescent="0.35">
      <c r="A2314" t="s">
        <v>5616</v>
      </c>
      <c r="B2314" t="s">
        <v>3303</v>
      </c>
      <c r="C2314" t="s">
        <v>3304</v>
      </c>
      <c r="D2314">
        <v>34183</v>
      </c>
      <c r="E2314">
        <v>0</v>
      </c>
      <c r="F2314">
        <v>0</v>
      </c>
      <c r="G2314">
        <v>34183</v>
      </c>
      <c r="H2314">
        <v>1.04</v>
      </c>
      <c r="I2314">
        <v>35550</v>
      </c>
      <c r="J2314">
        <v>0</v>
      </c>
      <c r="K2314">
        <v>35550</v>
      </c>
      <c r="L2314">
        <v>0</v>
      </c>
      <c r="M2314">
        <v>0</v>
      </c>
      <c r="N2314">
        <v>0</v>
      </c>
      <c r="O2314" t="s">
        <v>3303</v>
      </c>
      <c r="P2314">
        <v>35550</v>
      </c>
    </row>
    <row r="2315" spans="1:16" x14ac:dyDescent="0.35">
      <c r="A2315" t="s">
        <v>5617</v>
      </c>
      <c r="B2315" t="s">
        <v>3303</v>
      </c>
      <c r="C2315" t="s">
        <v>3304</v>
      </c>
      <c r="D2315">
        <v>2184361</v>
      </c>
      <c r="E2315">
        <v>0</v>
      </c>
      <c r="F2315">
        <v>0</v>
      </c>
      <c r="G2315">
        <v>2184361</v>
      </c>
      <c r="H2315">
        <v>1.04</v>
      </c>
      <c r="I2315">
        <v>2271735</v>
      </c>
      <c r="J2315">
        <v>0</v>
      </c>
      <c r="K2315">
        <v>2271735</v>
      </c>
      <c r="L2315">
        <v>0</v>
      </c>
      <c r="M2315">
        <v>0</v>
      </c>
      <c r="N2315">
        <v>0</v>
      </c>
      <c r="O2315" t="s">
        <v>3303</v>
      </c>
      <c r="P2315">
        <v>2271735</v>
      </c>
    </row>
    <row r="2316" spans="1:16" x14ac:dyDescent="0.35">
      <c r="A2316" t="s">
        <v>5618</v>
      </c>
      <c r="B2316" t="s">
        <v>3303</v>
      </c>
      <c r="C2316" t="s">
        <v>3304</v>
      </c>
      <c r="D2316">
        <v>244126</v>
      </c>
      <c r="E2316">
        <v>0</v>
      </c>
      <c r="F2316">
        <v>0</v>
      </c>
      <c r="G2316">
        <v>244126</v>
      </c>
      <c r="H2316">
        <v>1.04</v>
      </c>
      <c r="I2316">
        <v>253891</v>
      </c>
      <c r="J2316">
        <v>0</v>
      </c>
      <c r="K2316">
        <v>253891</v>
      </c>
      <c r="L2316">
        <v>0</v>
      </c>
      <c r="M2316">
        <v>0</v>
      </c>
      <c r="N2316">
        <v>0</v>
      </c>
      <c r="O2316" t="s">
        <v>3303</v>
      </c>
      <c r="P2316">
        <v>253891</v>
      </c>
    </row>
    <row r="2317" spans="1:16" x14ac:dyDescent="0.35">
      <c r="A2317" t="s">
        <v>5619</v>
      </c>
      <c r="B2317" t="s">
        <v>3303</v>
      </c>
      <c r="C2317" t="s">
        <v>3304</v>
      </c>
      <c r="D2317">
        <v>2359589</v>
      </c>
      <c r="E2317">
        <v>0</v>
      </c>
      <c r="F2317">
        <v>0</v>
      </c>
      <c r="G2317">
        <v>2359589</v>
      </c>
      <c r="H2317">
        <v>1.04</v>
      </c>
      <c r="I2317">
        <v>2453973</v>
      </c>
      <c r="J2317">
        <v>0</v>
      </c>
      <c r="K2317">
        <v>2453973</v>
      </c>
      <c r="L2317">
        <v>0</v>
      </c>
      <c r="M2317">
        <v>0</v>
      </c>
      <c r="N2317">
        <v>0</v>
      </c>
      <c r="O2317" t="s">
        <v>3303</v>
      </c>
      <c r="P2317">
        <v>2453973</v>
      </c>
    </row>
    <row r="2318" spans="1:16" x14ac:dyDescent="0.35">
      <c r="A2318" t="s">
        <v>5620</v>
      </c>
      <c r="B2318" t="s">
        <v>3303</v>
      </c>
      <c r="C2318" t="s">
        <v>3304</v>
      </c>
      <c r="D2318">
        <v>888741</v>
      </c>
      <c r="E2318">
        <v>0</v>
      </c>
      <c r="F2318">
        <v>0</v>
      </c>
      <c r="G2318">
        <v>888741</v>
      </c>
      <c r="H2318">
        <v>1.04</v>
      </c>
      <c r="I2318">
        <v>924291</v>
      </c>
      <c r="J2318">
        <v>0</v>
      </c>
      <c r="K2318">
        <v>924291</v>
      </c>
      <c r="L2318">
        <v>0</v>
      </c>
      <c r="M2318">
        <v>0</v>
      </c>
      <c r="N2318">
        <v>0</v>
      </c>
      <c r="O2318" t="s">
        <v>3303</v>
      </c>
      <c r="P2318">
        <v>924291</v>
      </c>
    </row>
    <row r="2319" spans="1:16" x14ac:dyDescent="0.35">
      <c r="A2319" t="s">
        <v>5621</v>
      </c>
      <c r="B2319" t="s">
        <v>3303</v>
      </c>
      <c r="C2319" t="s">
        <v>3304</v>
      </c>
      <c r="D2319">
        <v>40146</v>
      </c>
      <c r="E2319">
        <v>0</v>
      </c>
      <c r="F2319">
        <v>0</v>
      </c>
      <c r="G2319">
        <v>40146</v>
      </c>
      <c r="H2319">
        <v>1.04</v>
      </c>
      <c r="I2319">
        <v>41752</v>
      </c>
      <c r="J2319">
        <v>0</v>
      </c>
      <c r="K2319">
        <v>41752</v>
      </c>
      <c r="L2319">
        <v>0</v>
      </c>
      <c r="M2319">
        <v>0</v>
      </c>
      <c r="N2319">
        <v>0</v>
      </c>
      <c r="O2319" t="s">
        <v>3303</v>
      </c>
      <c r="P2319">
        <v>41752</v>
      </c>
    </row>
    <row r="2320" spans="1:16" x14ac:dyDescent="0.35">
      <c r="A2320" t="s">
        <v>5622</v>
      </c>
      <c r="B2320" t="s">
        <v>3303</v>
      </c>
      <c r="C2320" t="s">
        <v>3304</v>
      </c>
      <c r="D2320">
        <v>0</v>
      </c>
      <c r="E2320">
        <v>0</v>
      </c>
      <c r="F2320">
        <v>0</v>
      </c>
      <c r="G2320">
        <v>0</v>
      </c>
      <c r="H2320">
        <v>1.04</v>
      </c>
      <c r="I2320">
        <v>0</v>
      </c>
      <c r="J2320">
        <v>0</v>
      </c>
      <c r="K2320">
        <v>0</v>
      </c>
      <c r="L2320">
        <v>0</v>
      </c>
      <c r="M2320">
        <v>0</v>
      </c>
      <c r="N2320">
        <v>0</v>
      </c>
      <c r="O2320" t="s">
        <v>3303</v>
      </c>
      <c r="P2320">
        <v>0</v>
      </c>
    </row>
    <row r="2321" spans="1:16" x14ac:dyDescent="0.35">
      <c r="A2321" t="s">
        <v>5623</v>
      </c>
      <c r="B2321" t="s">
        <v>3303</v>
      </c>
      <c r="C2321" t="s">
        <v>3304</v>
      </c>
      <c r="D2321">
        <v>7960106</v>
      </c>
      <c r="E2321">
        <v>0</v>
      </c>
      <c r="F2321">
        <v>0</v>
      </c>
      <c r="G2321">
        <v>7960106</v>
      </c>
      <c r="H2321">
        <v>1.04</v>
      </c>
      <c r="I2321">
        <v>8278510</v>
      </c>
      <c r="J2321">
        <v>0</v>
      </c>
      <c r="K2321">
        <v>8278510</v>
      </c>
      <c r="L2321">
        <v>102611</v>
      </c>
      <c r="M2321">
        <v>142454</v>
      </c>
      <c r="N2321">
        <v>326303</v>
      </c>
      <c r="O2321" t="s">
        <v>3303</v>
      </c>
      <c r="P2321">
        <v>8849878</v>
      </c>
    </row>
    <row r="2322" spans="1:16" x14ac:dyDescent="0.35">
      <c r="A2322" t="s">
        <v>5624</v>
      </c>
      <c r="B2322" t="s">
        <v>3303</v>
      </c>
      <c r="C2322" t="s">
        <v>3304</v>
      </c>
      <c r="D2322">
        <v>24388</v>
      </c>
      <c r="E2322">
        <v>0</v>
      </c>
      <c r="F2322">
        <v>0</v>
      </c>
      <c r="G2322">
        <v>24388</v>
      </c>
      <c r="H2322">
        <v>1.04</v>
      </c>
      <c r="I2322">
        <v>25364</v>
      </c>
      <c r="J2322">
        <v>0</v>
      </c>
      <c r="K2322">
        <v>25364</v>
      </c>
      <c r="L2322">
        <v>0</v>
      </c>
      <c r="M2322">
        <v>0</v>
      </c>
      <c r="N2322">
        <v>0</v>
      </c>
      <c r="O2322" t="s">
        <v>3303</v>
      </c>
      <c r="P2322">
        <v>25364</v>
      </c>
    </row>
    <row r="2323" spans="1:16" x14ac:dyDescent="0.35">
      <c r="A2323" t="s">
        <v>5625</v>
      </c>
      <c r="B2323" t="s">
        <v>3303</v>
      </c>
      <c r="C2323" t="s">
        <v>3304</v>
      </c>
      <c r="D2323">
        <v>48038</v>
      </c>
      <c r="E2323">
        <v>0</v>
      </c>
      <c r="F2323">
        <v>0</v>
      </c>
      <c r="G2323">
        <v>48038</v>
      </c>
      <c r="H2323">
        <v>1.04</v>
      </c>
      <c r="I2323">
        <v>49960</v>
      </c>
      <c r="J2323">
        <v>0</v>
      </c>
      <c r="K2323">
        <v>49960</v>
      </c>
      <c r="L2323">
        <v>0</v>
      </c>
      <c r="M2323">
        <v>0</v>
      </c>
      <c r="N2323">
        <v>0</v>
      </c>
      <c r="O2323" t="s">
        <v>3303</v>
      </c>
      <c r="P2323">
        <v>49960</v>
      </c>
    </row>
    <row r="2324" spans="1:16" x14ac:dyDescent="0.35">
      <c r="A2324" t="s">
        <v>5626</v>
      </c>
      <c r="B2324" t="s">
        <v>3303</v>
      </c>
      <c r="C2324" t="s">
        <v>3304</v>
      </c>
      <c r="D2324">
        <v>22328</v>
      </c>
      <c r="E2324">
        <v>0</v>
      </c>
      <c r="F2324">
        <v>0</v>
      </c>
      <c r="G2324">
        <v>22328</v>
      </c>
      <c r="H2324">
        <v>1.04</v>
      </c>
      <c r="I2324">
        <v>23221</v>
      </c>
      <c r="J2324">
        <v>0</v>
      </c>
      <c r="K2324">
        <v>23221</v>
      </c>
      <c r="L2324">
        <v>0</v>
      </c>
      <c r="M2324">
        <v>0</v>
      </c>
      <c r="N2324">
        <v>0</v>
      </c>
      <c r="O2324" t="s">
        <v>3303</v>
      </c>
      <c r="P2324">
        <v>23221</v>
      </c>
    </row>
    <row r="2325" spans="1:16" x14ac:dyDescent="0.35">
      <c r="A2325" t="s">
        <v>5627</v>
      </c>
      <c r="B2325" t="s">
        <v>3303</v>
      </c>
      <c r="C2325" t="s">
        <v>3304</v>
      </c>
      <c r="D2325">
        <v>29423</v>
      </c>
      <c r="E2325">
        <v>0</v>
      </c>
      <c r="F2325">
        <v>0</v>
      </c>
      <c r="G2325">
        <v>29423</v>
      </c>
      <c r="H2325">
        <v>1.04</v>
      </c>
      <c r="I2325">
        <v>30600</v>
      </c>
      <c r="J2325">
        <v>0</v>
      </c>
      <c r="K2325">
        <v>30600</v>
      </c>
      <c r="L2325">
        <v>0</v>
      </c>
      <c r="M2325">
        <v>0</v>
      </c>
      <c r="N2325">
        <v>0</v>
      </c>
      <c r="O2325" t="s">
        <v>3303</v>
      </c>
      <c r="P2325">
        <v>30600</v>
      </c>
    </row>
    <row r="2326" spans="1:16" x14ac:dyDescent="0.35">
      <c r="A2326" t="s">
        <v>5628</v>
      </c>
      <c r="B2326" t="s">
        <v>3303</v>
      </c>
      <c r="C2326" t="s">
        <v>3304</v>
      </c>
      <c r="D2326">
        <v>4685</v>
      </c>
      <c r="E2326">
        <v>0</v>
      </c>
      <c r="F2326">
        <v>0</v>
      </c>
      <c r="G2326">
        <v>4685</v>
      </c>
      <c r="H2326">
        <v>1.04</v>
      </c>
      <c r="I2326">
        <v>4872</v>
      </c>
      <c r="J2326">
        <v>0</v>
      </c>
      <c r="K2326">
        <v>4872</v>
      </c>
      <c r="L2326">
        <v>0</v>
      </c>
      <c r="M2326">
        <v>0</v>
      </c>
      <c r="N2326">
        <v>0</v>
      </c>
      <c r="O2326" t="s">
        <v>3303</v>
      </c>
      <c r="P2326">
        <v>4872</v>
      </c>
    </row>
    <row r="2327" spans="1:16" x14ac:dyDescent="0.35">
      <c r="A2327" t="s">
        <v>5629</v>
      </c>
      <c r="B2327" t="s">
        <v>3303</v>
      </c>
      <c r="C2327" t="s">
        <v>3304</v>
      </c>
      <c r="D2327">
        <v>16438</v>
      </c>
      <c r="E2327">
        <v>0</v>
      </c>
      <c r="F2327">
        <v>0</v>
      </c>
      <c r="G2327">
        <v>16438</v>
      </c>
      <c r="H2327">
        <v>1.04</v>
      </c>
      <c r="I2327">
        <v>17096</v>
      </c>
      <c r="J2327">
        <v>0</v>
      </c>
      <c r="K2327">
        <v>17096</v>
      </c>
      <c r="L2327">
        <v>0</v>
      </c>
      <c r="M2327">
        <v>0</v>
      </c>
      <c r="N2327">
        <v>0</v>
      </c>
      <c r="O2327" t="s">
        <v>3303</v>
      </c>
      <c r="P2327">
        <v>17096</v>
      </c>
    </row>
    <row r="2328" spans="1:16" x14ac:dyDescent="0.35">
      <c r="A2328" t="s">
        <v>5630</v>
      </c>
      <c r="B2328" t="s">
        <v>3303</v>
      </c>
      <c r="C2328" t="s">
        <v>3304</v>
      </c>
      <c r="D2328">
        <v>25983</v>
      </c>
      <c r="E2328">
        <v>0</v>
      </c>
      <c r="F2328">
        <v>0</v>
      </c>
      <c r="G2328">
        <v>25983</v>
      </c>
      <c r="H2328">
        <v>1.04</v>
      </c>
      <c r="I2328">
        <v>27022</v>
      </c>
      <c r="J2328">
        <v>0</v>
      </c>
      <c r="K2328">
        <v>27022</v>
      </c>
      <c r="L2328">
        <v>0</v>
      </c>
      <c r="M2328">
        <v>0</v>
      </c>
      <c r="N2328">
        <v>0</v>
      </c>
      <c r="O2328" t="s">
        <v>3303</v>
      </c>
      <c r="P2328">
        <v>27022</v>
      </c>
    </row>
    <row r="2329" spans="1:16" x14ac:dyDescent="0.35">
      <c r="A2329" t="s">
        <v>5631</v>
      </c>
      <c r="B2329" t="s">
        <v>3303</v>
      </c>
      <c r="C2329" t="s">
        <v>3304</v>
      </c>
      <c r="D2329">
        <v>19042</v>
      </c>
      <c r="E2329">
        <v>0</v>
      </c>
      <c r="F2329">
        <v>0</v>
      </c>
      <c r="G2329">
        <v>19042</v>
      </c>
      <c r="H2329">
        <v>1.04</v>
      </c>
      <c r="I2329">
        <v>19804</v>
      </c>
      <c r="J2329">
        <v>0</v>
      </c>
      <c r="K2329">
        <v>19804</v>
      </c>
      <c r="L2329">
        <v>0</v>
      </c>
      <c r="M2329">
        <v>0</v>
      </c>
      <c r="N2329">
        <v>0</v>
      </c>
      <c r="O2329" t="s">
        <v>3303</v>
      </c>
      <c r="P2329">
        <v>19804</v>
      </c>
    </row>
    <row r="2330" spans="1:16" x14ac:dyDescent="0.35">
      <c r="A2330" t="s">
        <v>5632</v>
      </c>
      <c r="B2330" t="s">
        <v>3303</v>
      </c>
      <c r="C2330" t="s">
        <v>3304</v>
      </c>
      <c r="D2330">
        <v>24446</v>
      </c>
      <c r="E2330">
        <v>0</v>
      </c>
      <c r="F2330">
        <v>0</v>
      </c>
      <c r="G2330">
        <v>24446</v>
      </c>
      <c r="H2330">
        <v>1.04</v>
      </c>
      <c r="I2330">
        <v>25424</v>
      </c>
      <c r="J2330">
        <v>0</v>
      </c>
      <c r="K2330">
        <v>25424</v>
      </c>
      <c r="L2330">
        <v>0</v>
      </c>
      <c r="M2330">
        <v>0</v>
      </c>
      <c r="N2330">
        <v>0</v>
      </c>
      <c r="O2330" t="s">
        <v>3303</v>
      </c>
      <c r="P2330">
        <v>25424</v>
      </c>
    </row>
    <row r="2331" spans="1:16" x14ac:dyDescent="0.35">
      <c r="A2331" t="s">
        <v>5633</v>
      </c>
      <c r="B2331" t="s">
        <v>3303</v>
      </c>
      <c r="C2331" t="s">
        <v>3304</v>
      </c>
      <c r="D2331">
        <v>33176</v>
      </c>
      <c r="E2331">
        <v>0</v>
      </c>
      <c r="F2331">
        <v>0</v>
      </c>
      <c r="G2331">
        <v>33176</v>
      </c>
      <c r="H2331">
        <v>1.04</v>
      </c>
      <c r="I2331">
        <v>34503</v>
      </c>
      <c r="J2331">
        <v>0</v>
      </c>
      <c r="K2331">
        <v>34503</v>
      </c>
      <c r="L2331">
        <v>0</v>
      </c>
      <c r="M2331">
        <v>0</v>
      </c>
      <c r="N2331">
        <v>0</v>
      </c>
      <c r="O2331" t="s">
        <v>3303</v>
      </c>
      <c r="P2331">
        <v>34503</v>
      </c>
    </row>
    <row r="2332" spans="1:16" x14ac:dyDescent="0.35">
      <c r="A2332" t="s">
        <v>5634</v>
      </c>
      <c r="B2332" t="s">
        <v>3303</v>
      </c>
      <c r="C2332" t="s">
        <v>3304</v>
      </c>
      <c r="D2332">
        <v>50008</v>
      </c>
      <c r="E2332">
        <v>0</v>
      </c>
      <c r="F2332">
        <v>0</v>
      </c>
      <c r="G2332">
        <v>50008</v>
      </c>
      <c r="H2332">
        <v>1.04</v>
      </c>
      <c r="I2332">
        <v>52008</v>
      </c>
      <c r="J2332">
        <v>0</v>
      </c>
      <c r="K2332">
        <v>52008</v>
      </c>
      <c r="L2332">
        <v>0</v>
      </c>
      <c r="M2332">
        <v>0</v>
      </c>
      <c r="N2332">
        <v>0</v>
      </c>
      <c r="O2332" t="s">
        <v>3303</v>
      </c>
      <c r="P2332">
        <v>52008</v>
      </c>
    </row>
    <row r="2333" spans="1:16" x14ac:dyDescent="0.35">
      <c r="A2333" t="s">
        <v>5635</v>
      </c>
      <c r="B2333" t="s">
        <v>3303</v>
      </c>
      <c r="C2333" t="s">
        <v>3304</v>
      </c>
      <c r="D2333">
        <v>124808</v>
      </c>
      <c r="E2333">
        <v>0</v>
      </c>
      <c r="F2333">
        <v>0</v>
      </c>
      <c r="G2333">
        <v>124808</v>
      </c>
      <c r="H2333">
        <v>1.04</v>
      </c>
      <c r="I2333">
        <v>129800</v>
      </c>
      <c r="J2333">
        <v>0</v>
      </c>
      <c r="K2333">
        <v>129800</v>
      </c>
      <c r="L2333">
        <v>0</v>
      </c>
      <c r="M2333">
        <v>0</v>
      </c>
      <c r="N2333">
        <v>0</v>
      </c>
      <c r="O2333" t="s">
        <v>3303</v>
      </c>
      <c r="P2333">
        <v>129800</v>
      </c>
    </row>
    <row r="2334" spans="1:16" x14ac:dyDescent="0.35">
      <c r="A2334" t="s">
        <v>5636</v>
      </c>
      <c r="B2334" t="s">
        <v>3303</v>
      </c>
      <c r="C2334" t="s">
        <v>3304</v>
      </c>
      <c r="D2334">
        <v>91580</v>
      </c>
      <c r="E2334">
        <v>0</v>
      </c>
      <c r="F2334">
        <v>0</v>
      </c>
      <c r="G2334">
        <v>91580</v>
      </c>
      <c r="H2334">
        <v>1.04</v>
      </c>
      <c r="I2334">
        <v>95243</v>
      </c>
      <c r="J2334">
        <v>0</v>
      </c>
      <c r="K2334">
        <v>95243</v>
      </c>
      <c r="L2334">
        <v>0</v>
      </c>
      <c r="M2334">
        <v>0</v>
      </c>
      <c r="N2334">
        <v>0</v>
      </c>
      <c r="O2334" t="s">
        <v>3303</v>
      </c>
      <c r="P2334">
        <v>95243</v>
      </c>
    </row>
    <row r="2335" spans="1:16" x14ac:dyDescent="0.35">
      <c r="A2335" t="s">
        <v>5637</v>
      </c>
      <c r="B2335" t="s">
        <v>3303</v>
      </c>
      <c r="C2335" t="s">
        <v>3304</v>
      </c>
      <c r="D2335">
        <v>884778</v>
      </c>
      <c r="E2335">
        <v>0</v>
      </c>
      <c r="F2335">
        <v>0</v>
      </c>
      <c r="G2335">
        <v>884778</v>
      </c>
      <c r="H2335">
        <v>1.04</v>
      </c>
      <c r="I2335">
        <v>920169</v>
      </c>
      <c r="J2335">
        <v>0</v>
      </c>
      <c r="K2335">
        <v>920169</v>
      </c>
      <c r="L2335">
        <v>20203</v>
      </c>
      <c r="M2335">
        <v>0</v>
      </c>
      <c r="N2335">
        <v>0</v>
      </c>
      <c r="O2335" t="s">
        <v>3303</v>
      </c>
      <c r="P2335">
        <v>940372</v>
      </c>
    </row>
    <row r="2336" spans="1:16" x14ac:dyDescent="0.35">
      <c r="A2336" t="s">
        <v>5638</v>
      </c>
      <c r="B2336" t="s">
        <v>3303</v>
      </c>
      <c r="C2336" t="s">
        <v>3304</v>
      </c>
      <c r="D2336">
        <v>22028</v>
      </c>
      <c r="E2336">
        <v>0</v>
      </c>
      <c r="F2336">
        <v>0</v>
      </c>
      <c r="G2336">
        <v>22028</v>
      </c>
      <c r="H2336">
        <v>1.04</v>
      </c>
      <c r="I2336">
        <v>22909</v>
      </c>
      <c r="J2336">
        <v>0</v>
      </c>
      <c r="K2336">
        <v>22909</v>
      </c>
      <c r="L2336">
        <v>921</v>
      </c>
      <c r="M2336">
        <v>0</v>
      </c>
      <c r="N2336">
        <v>0</v>
      </c>
      <c r="O2336" t="s">
        <v>3303</v>
      </c>
      <c r="P2336">
        <v>23830</v>
      </c>
    </row>
    <row r="2337" spans="1:16" x14ac:dyDescent="0.35">
      <c r="A2337" t="s">
        <v>5639</v>
      </c>
      <c r="B2337" t="s">
        <v>3303</v>
      </c>
      <c r="C2337" t="s">
        <v>3304</v>
      </c>
      <c r="D2337">
        <v>197691</v>
      </c>
      <c r="E2337">
        <v>0</v>
      </c>
      <c r="F2337">
        <v>0</v>
      </c>
      <c r="G2337">
        <v>197691</v>
      </c>
      <c r="H2337">
        <v>1.04</v>
      </c>
      <c r="I2337">
        <v>205599</v>
      </c>
      <c r="J2337">
        <v>0</v>
      </c>
      <c r="K2337">
        <v>205599</v>
      </c>
      <c r="L2337">
        <v>2479</v>
      </c>
      <c r="M2337">
        <v>0</v>
      </c>
      <c r="N2337">
        <v>0</v>
      </c>
      <c r="O2337" t="s">
        <v>3303</v>
      </c>
      <c r="P2337">
        <v>208078</v>
      </c>
    </row>
    <row r="2338" spans="1:16" x14ac:dyDescent="0.35">
      <c r="A2338" t="s">
        <v>5640</v>
      </c>
      <c r="B2338" t="s">
        <v>3303</v>
      </c>
      <c r="C2338" t="s">
        <v>3304</v>
      </c>
      <c r="D2338">
        <v>6663726</v>
      </c>
      <c r="E2338">
        <v>0</v>
      </c>
      <c r="F2338">
        <v>0</v>
      </c>
      <c r="G2338">
        <v>6663726</v>
      </c>
      <c r="H2338">
        <v>1.04</v>
      </c>
      <c r="I2338">
        <v>6930275</v>
      </c>
      <c r="J2338">
        <v>0</v>
      </c>
      <c r="K2338">
        <v>6930275</v>
      </c>
      <c r="L2338">
        <v>0</v>
      </c>
      <c r="M2338">
        <v>0</v>
      </c>
      <c r="N2338">
        <v>0</v>
      </c>
      <c r="O2338" t="s">
        <v>3303</v>
      </c>
      <c r="P2338">
        <v>6930275</v>
      </c>
    </row>
    <row r="2339" spans="1:16" x14ac:dyDescent="0.35">
      <c r="A2339" t="s">
        <v>5641</v>
      </c>
      <c r="B2339" t="s">
        <v>3303</v>
      </c>
      <c r="C2339" t="s">
        <v>3304</v>
      </c>
      <c r="D2339">
        <v>766539</v>
      </c>
      <c r="E2339">
        <v>0</v>
      </c>
      <c r="F2339">
        <v>0</v>
      </c>
      <c r="G2339">
        <v>766539</v>
      </c>
      <c r="H2339">
        <v>1.04</v>
      </c>
      <c r="I2339">
        <v>797201</v>
      </c>
      <c r="J2339">
        <v>0</v>
      </c>
      <c r="K2339">
        <v>797201</v>
      </c>
      <c r="L2339">
        <v>0</v>
      </c>
      <c r="M2339">
        <v>0</v>
      </c>
      <c r="N2339">
        <v>0</v>
      </c>
      <c r="O2339" t="s">
        <v>3303</v>
      </c>
      <c r="P2339">
        <v>797201</v>
      </c>
    </row>
    <row r="2340" spans="1:16" x14ac:dyDescent="0.35">
      <c r="A2340" t="s">
        <v>5642</v>
      </c>
      <c r="B2340" t="s">
        <v>3303</v>
      </c>
      <c r="C2340" t="s">
        <v>3304</v>
      </c>
      <c r="D2340">
        <v>187632</v>
      </c>
      <c r="E2340">
        <v>0</v>
      </c>
      <c r="F2340">
        <v>0</v>
      </c>
      <c r="G2340">
        <v>187632</v>
      </c>
      <c r="H2340">
        <v>1.04</v>
      </c>
      <c r="I2340">
        <v>195137</v>
      </c>
      <c r="J2340">
        <v>0</v>
      </c>
      <c r="K2340">
        <v>195137</v>
      </c>
      <c r="L2340">
        <v>0</v>
      </c>
      <c r="M2340">
        <v>0</v>
      </c>
      <c r="N2340">
        <v>0</v>
      </c>
      <c r="O2340" t="s">
        <v>3303</v>
      </c>
      <c r="P2340">
        <v>195137</v>
      </c>
    </row>
    <row r="2341" spans="1:16" x14ac:dyDescent="0.35">
      <c r="A2341" t="s">
        <v>5643</v>
      </c>
      <c r="B2341" t="s">
        <v>3303</v>
      </c>
      <c r="C2341" t="s">
        <v>3304</v>
      </c>
      <c r="D2341">
        <v>120501</v>
      </c>
      <c r="E2341">
        <v>0</v>
      </c>
      <c r="F2341">
        <v>0</v>
      </c>
      <c r="G2341">
        <v>120501</v>
      </c>
      <c r="H2341">
        <v>1.04</v>
      </c>
      <c r="I2341">
        <v>125321</v>
      </c>
      <c r="J2341">
        <v>0</v>
      </c>
      <c r="K2341">
        <v>125321</v>
      </c>
      <c r="L2341">
        <v>0</v>
      </c>
      <c r="M2341">
        <v>0</v>
      </c>
      <c r="N2341">
        <v>0</v>
      </c>
      <c r="O2341" t="s">
        <v>3303</v>
      </c>
      <c r="P2341">
        <v>125321</v>
      </c>
    </row>
    <row r="2342" spans="1:16" x14ac:dyDescent="0.35">
      <c r="A2342" t="s">
        <v>5644</v>
      </c>
      <c r="B2342" t="s">
        <v>3303</v>
      </c>
      <c r="C2342" t="s">
        <v>3304</v>
      </c>
      <c r="D2342">
        <v>0</v>
      </c>
      <c r="E2342">
        <v>0</v>
      </c>
      <c r="F2342">
        <v>0</v>
      </c>
      <c r="G2342">
        <v>0</v>
      </c>
      <c r="H2342">
        <v>1.04</v>
      </c>
      <c r="I2342">
        <v>0</v>
      </c>
      <c r="J2342">
        <v>0</v>
      </c>
      <c r="K2342">
        <v>0</v>
      </c>
      <c r="L2342">
        <v>0</v>
      </c>
      <c r="M2342">
        <v>0</v>
      </c>
      <c r="N2342">
        <v>0</v>
      </c>
      <c r="O2342" t="s">
        <v>3303</v>
      </c>
      <c r="P2342">
        <v>0</v>
      </c>
    </row>
    <row r="2343" spans="1:16" x14ac:dyDescent="0.35">
      <c r="A2343" t="s">
        <v>5645</v>
      </c>
      <c r="B2343" t="s">
        <v>3303</v>
      </c>
      <c r="C2343" t="s">
        <v>3304</v>
      </c>
      <c r="D2343">
        <v>42465699</v>
      </c>
      <c r="E2343">
        <v>0</v>
      </c>
      <c r="F2343">
        <v>0</v>
      </c>
      <c r="G2343">
        <v>42465699</v>
      </c>
      <c r="H2343">
        <v>1.04</v>
      </c>
      <c r="I2343">
        <v>44164327</v>
      </c>
      <c r="J2343">
        <v>0</v>
      </c>
      <c r="K2343">
        <v>44164327</v>
      </c>
      <c r="L2343">
        <v>2460110</v>
      </c>
      <c r="M2343">
        <v>2832552</v>
      </c>
      <c r="N2343">
        <v>4089436</v>
      </c>
      <c r="O2343" t="s">
        <v>3303</v>
      </c>
      <c r="P2343">
        <v>53546425</v>
      </c>
    </row>
    <row r="2344" spans="1:16" x14ac:dyDescent="0.35">
      <c r="A2344" t="s">
        <v>5646</v>
      </c>
      <c r="B2344" t="s">
        <v>3303</v>
      </c>
      <c r="C2344" t="s">
        <v>3304</v>
      </c>
      <c r="D2344">
        <v>51473</v>
      </c>
      <c r="E2344">
        <v>0</v>
      </c>
      <c r="F2344">
        <v>0</v>
      </c>
      <c r="G2344">
        <v>51473</v>
      </c>
      <c r="H2344">
        <v>1.04</v>
      </c>
      <c r="I2344">
        <v>53532</v>
      </c>
      <c r="J2344">
        <v>0</v>
      </c>
      <c r="K2344">
        <v>53532</v>
      </c>
      <c r="L2344">
        <v>0</v>
      </c>
      <c r="M2344">
        <v>0</v>
      </c>
      <c r="N2344">
        <v>0</v>
      </c>
      <c r="O2344" t="s">
        <v>3303</v>
      </c>
      <c r="P2344">
        <v>53532</v>
      </c>
    </row>
    <row r="2345" spans="1:16" x14ac:dyDescent="0.35">
      <c r="A2345" t="s">
        <v>5647</v>
      </c>
      <c r="B2345" t="s">
        <v>3303</v>
      </c>
      <c r="C2345" t="s">
        <v>3304</v>
      </c>
      <c r="D2345">
        <v>166042</v>
      </c>
      <c r="E2345">
        <v>0</v>
      </c>
      <c r="F2345">
        <v>0</v>
      </c>
      <c r="G2345">
        <v>166042</v>
      </c>
      <c r="H2345">
        <v>1.04</v>
      </c>
      <c r="I2345">
        <v>172684</v>
      </c>
      <c r="J2345">
        <v>0</v>
      </c>
      <c r="K2345">
        <v>172684</v>
      </c>
      <c r="L2345">
        <v>0</v>
      </c>
      <c r="M2345">
        <v>0</v>
      </c>
      <c r="N2345">
        <v>0</v>
      </c>
      <c r="O2345" t="s">
        <v>3303</v>
      </c>
      <c r="P2345">
        <v>172684</v>
      </c>
    </row>
    <row r="2346" spans="1:16" x14ac:dyDescent="0.35">
      <c r="A2346" t="s">
        <v>5648</v>
      </c>
      <c r="B2346" t="s">
        <v>3303</v>
      </c>
      <c r="C2346" t="s">
        <v>3304</v>
      </c>
      <c r="D2346">
        <v>696867</v>
      </c>
      <c r="E2346">
        <v>0</v>
      </c>
      <c r="F2346">
        <v>0</v>
      </c>
      <c r="G2346">
        <v>696867</v>
      </c>
      <c r="H2346">
        <v>1.04</v>
      </c>
      <c r="I2346">
        <v>724742</v>
      </c>
      <c r="J2346">
        <v>0</v>
      </c>
      <c r="K2346">
        <v>724742</v>
      </c>
      <c r="L2346">
        <v>0</v>
      </c>
      <c r="M2346">
        <v>0</v>
      </c>
      <c r="N2346">
        <v>0</v>
      </c>
      <c r="O2346" t="s">
        <v>3303</v>
      </c>
      <c r="P2346">
        <v>724742</v>
      </c>
    </row>
    <row r="2347" spans="1:16" x14ac:dyDescent="0.35">
      <c r="A2347" t="s">
        <v>5649</v>
      </c>
      <c r="B2347" t="s">
        <v>3303</v>
      </c>
      <c r="C2347" t="s">
        <v>3304</v>
      </c>
      <c r="D2347">
        <v>92111</v>
      </c>
      <c r="E2347">
        <v>0</v>
      </c>
      <c r="F2347">
        <v>0</v>
      </c>
      <c r="G2347">
        <v>92111</v>
      </c>
      <c r="H2347">
        <v>1.04</v>
      </c>
      <c r="I2347">
        <v>95795</v>
      </c>
      <c r="J2347">
        <v>0</v>
      </c>
      <c r="K2347">
        <v>95795</v>
      </c>
      <c r="L2347">
        <v>0</v>
      </c>
      <c r="M2347">
        <v>0</v>
      </c>
      <c r="N2347">
        <v>0</v>
      </c>
      <c r="O2347" t="s">
        <v>3303</v>
      </c>
      <c r="P2347">
        <v>95795</v>
      </c>
    </row>
    <row r="2348" spans="1:16" x14ac:dyDescent="0.35">
      <c r="A2348" t="s">
        <v>5650</v>
      </c>
      <c r="B2348" t="s">
        <v>3303</v>
      </c>
      <c r="C2348" t="s">
        <v>3304</v>
      </c>
      <c r="D2348">
        <v>48390</v>
      </c>
      <c r="E2348">
        <v>0</v>
      </c>
      <c r="F2348">
        <v>0</v>
      </c>
      <c r="G2348">
        <v>48390</v>
      </c>
      <c r="H2348">
        <v>1.04</v>
      </c>
      <c r="I2348">
        <v>50326</v>
      </c>
      <c r="J2348">
        <v>0</v>
      </c>
      <c r="K2348">
        <v>50326</v>
      </c>
      <c r="L2348">
        <v>0</v>
      </c>
      <c r="M2348">
        <v>0</v>
      </c>
      <c r="N2348">
        <v>0</v>
      </c>
      <c r="O2348" t="s">
        <v>3303</v>
      </c>
      <c r="P2348">
        <v>50326</v>
      </c>
    </row>
    <row r="2349" spans="1:16" x14ac:dyDescent="0.35">
      <c r="A2349" t="s">
        <v>5651</v>
      </c>
      <c r="B2349" t="s">
        <v>3303</v>
      </c>
      <c r="C2349" t="s">
        <v>3304</v>
      </c>
      <c r="D2349">
        <v>275183</v>
      </c>
      <c r="E2349">
        <v>0</v>
      </c>
      <c r="F2349">
        <v>0</v>
      </c>
      <c r="G2349">
        <v>275183</v>
      </c>
      <c r="H2349">
        <v>1.04</v>
      </c>
      <c r="I2349">
        <v>286190</v>
      </c>
      <c r="J2349">
        <v>0</v>
      </c>
      <c r="K2349">
        <v>286190</v>
      </c>
      <c r="L2349">
        <v>0</v>
      </c>
      <c r="M2349">
        <v>0</v>
      </c>
      <c r="N2349">
        <v>0</v>
      </c>
      <c r="O2349" t="s">
        <v>3303</v>
      </c>
      <c r="P2349">
        <v>286190</v>
      </c>
    </row>
    <row r="2350" spans="1:16" x14ac:dyDescent="0.35">
      <c r="A2350" t="s">
        <v>5652</v>
      </c>
      <c r="B2350" t="s">
        <v>3303</v>
      </c>
      <c r="C2350" t="s">
        <v>3304</v>
      </c>
      <c r="D2350">
        <v>174673</v>
      </c>
      <c r="E2350">
        <v>0</v>
      </c>
      <c r="F2350">
        <v>0</v>
      </c>
      <c r="G2350">
        <v>174673</v>
      </c>
      <c r="H2350">
        <v>1.04</v>
      </c>
      <c r="I2350">
        <v>181660</v>
      </c>
      <c r="J2350">
        <v>0</v>
      </c>
      <c r="K2350">
        <v>181660</v>
      </c>
      <c r="L2350">
        <v>0</v>
      </c>
      <c r="M2350">
        <v>0</v>
      </c>
      <c r="N2350">
        <v>0</v>
      </c>
      <c r="O2350" t="s">
        <v>3303</v>
      </c>
      <c r="P2350">
        <v>181660</v>
      </c>
    </row>
    <row r="2351" spans="1:16" x14ac:dyDescent="0.35">
      <c r="A2351" t="s">
        <v>5653</v>
      </c>
      <c r="B2351" t="s">
        <v>3303</v>
      </c>
      <c r="C2351" t="s">
        <v>3304</v>
      </c>
      <c r="D2351">
        <v>60715</v>
      </c>
      <c r="E2351">
        <v>0</v>
      </c>
      <c r="F2351">
        <v>0</v>
      </c>
      <c r="G2351">
        <v>60715</v>
      </c>
      <c r="H2351">
        <v>1.04</v>
      </c>
      <c r="I2351">
        <v>63144</v>
      </c>
      <c r="J2351">
        <v>0</v>
      </c>
      <c r="K2351">
        <v>63144</v>
      </c>
      <c r="L2351">
        <v>0</v>
      </c>
      <c r="M2351">
        <v>0</v>
      </c>
      <c r="N2351">
        <v>0</v>
      </c>
      <c r="O2351" t="s">
        <v>3303</v>
      </c>
      <c r="P2351">
        <v>63144</v>
      </c>
    </row>
    <row r="2352" spans="1:16" x14ac:dyDescent="0.35">
      <c r="A2352" t="s">
        <v>5654</v>
      </c>
      <c r="B2352" t="s">
        <v>3303</v>
      </c>
      <c r="C2352" t="s">
        <v>3304</v>
      </c>
      <c r="D2352">
        <v>37606</v>
      </c>
      <c r="E2352">
        <v>0</v>
      </c>
      <c r="F2352">
        <v>0</v>
      </c>
      <c r="G2352">
        <v>37606</v>
      </c>
      <c r="H2352">
        <v>1.04</v>
      </c>
      <c r="I2352">
        <v>39110</v>
      </c>
      <c r="J2352">
        <v>0</v>
      </c>
      <c r="K2352">
        <v>39110</v>
      </c>
      <c r="L2352">
        <v>0</v>
      </c>
      <c r="M2352">
        <v>0</v>
      </c>
      <c r="N2352">
        <v>0</v>
      </c>
      <c r="O2352" t="s">
        <v>3303</v>
      </c>
      <c r="P2352">
        <v>39110</v>
      </c>
    </row>
    <row r="2353" spans="1:16" x14ac:dyDescent="0.35">
      <c r="A2353" t="s">
        <v>5655</v>
      </c>
      <c r="B2353" t="s">
        <v>3303</v>
      </c>
      <c r="C2353" t="s">
        <v>3304</v>
      </c>
      <c r="D2353">
        <v>65197</v>
      </c>
      <c r="E2353">
        <v>0</v>
      </c>
      <c r="F2353">
        <v>0</v>
      </c>
      <c r="G2353">
        <v>65197</v>
      </c>
      <c r="H2353">
        <v>1.04</v>
      </c>
      <c r="I2353">
        <v>67805</v>
      </c>
      <c r="J2353">
        <v>0</v>
      </c>
      <c r="K2353">
        <v>67805</v>
      </c>
      <c r="L2353">
        <v>0</v>
      </c>
      <c r="M2353">
        <v>0</v>
      </c>
      <c r="N2353">
        <v>0</v>
      </c>
      <c r="O2353" t="s">
        <v>3303</v>
      </c>
      <c r="P2353">
        <v>67805</v>
      </c>
    </row>
    <row r="2354" spans="1:16" x14ac:dyDescent="0.35">
      <c r="A2354" t="s">
        <v>5656</v>
      </c>
      <c r="B2354" t="s">
        <v>3303</v>
      </c>
      <c r="C2354" t="s">
        <v>3304</v>
      </c>
      <c r="D2354">
        <v>79807</v>
      </c>
      <c r="E2354">
        <v>0</v>
      </c>
      <c r="F2354">
        <v>0</v>
      </c>
      <c r="G2354">
        <v>79807</v>
      </c>
      <c r="H2354">
        <v>1.04</v>
      </c>
      <c r="I2354">
        <v>82999</v>
      </c>
      <c r="J2354">
        <v>0</v>
      </c>
      <c r="K2354">
        <v>82999</v>
      </c>
      <c r="L2354">
        <v>0</v>
      </c>
      <c r="M2354">
        <v>0</v>
      </c>
      <c r="N2354">
        <v>0</v>
      </c>
      <c r="O2354" t="s">
        <v>3303</v>
      </c>
      <c r="P2354">
        <v>82999</v>
      </c>
    </row>
    <row r="2355" spans="1:16" x14ac:dyDescent="0.35">
      <c r="A2355" t="s">
        <v>5657</v>
      </c>
      <c r="B2355" t="s">
        <v>3303</v>
      </c>
      <c r="C2355" t="s">
        <v>3304</v>
      </c>
      <c r="D2355">
        <v>65720</v>
      </c>
      <c r="E2355">
        <v>0</v>
      </c>
      <c r="F2355">
        <v>0</v>
      </c>
      <c r="G2355">
        <v>65720</v>
      </c>
      <c r="H2355">
        <v>1.04</v>
      </c>
      <c r="I2355">
        <v>68349</v>
      </c>
      <c r="J2355">
        <v>0</v>
      </c>
      <c r="K2355">
        <v>68349</v>
      </c>
      <c r="L2355">
        <v>0</v>
      </c>
      <c r="M2355">
        <v>0</v>
      </c>
      <c r="N2355">
        <v>0</v>
      </c>
      <c r="O2355" t="s">
        <v>3303</v>
      </c>
      <c r="P2355">
        <v>68349</v>
      </c>
    </row>
    <row r="2356" spans="1:16" x14ac:dyDescent="0.35">
      <c r="A2356" t="s">
        <v>5658</v>
      </c>
      <c r="B2356" t="s">
        <v>3303</v>
      </c>
      <c r="C2356" t="s">
        <v>3304</v>
      </c>
      <c r="D2356">
        <v>221822</v>
      </c>
      <c r="E2356">
        <v>0</v>
      </c>
      <c r="F2356">
        <v>0</v>
      </c>
      <c r="G2356">
        <v>221822</v>
      </c>
      <c r="H2356">
        <v>1.04</v>
      </c>
      <c r="I2356">
        <v>230695</v>
      </c>
      <c r="J2356">
        <v>0</v>
      </c>
      <c r="K2356">
        <v>230695</v>
      </c>
      <c r="L2356">
        <v>0</v>
      </c>
      <c r="M2356">
        <v>0</v>
      </c>
      <c r="N2356">
        <v>0</v>
      </c>
      <c r="O2356" t="s">
        <v>3303</v>
      </c>
      <c r="P2356">
        <v>230695</v>
      </c>
    </row>
    <row r="2357" spans="1:16" x14ac:dyDescent="0.35">
      <c r="A2357" t="s">
        <v>5659</v>
      </c>
      <c r="B2357" t="s">
        <v>3303</v>
      </c>
      <c r="C2357" t="s">
        <v>3304</v>
      </c>
      <c r="D2357">
        <v>587633</v>
      </c>
      <c r="E2357">
        <v>0</v>
      </c>
      <c r="F2357">
        <v>0</v>
      </c>
      <c r="G2357">
        <v>587633</v>
      </c>
      <c r="H2357">
        <v>1.04</v>
      </c>
      <c r="I2357">
        <v>611138</v>
      </c>
      <c r="J2357">
        <v>0</v>
      </c>
      <c r="K2357">
        <v>611138</v>
      </c>
      <c r="L2357">
        <v>0</v>
      </c>
      <c r="M2357">
        <v>0</v>
      </c>
      <c r="N2357">
        <v>0</v>
      </c>
      <c r="O2357" t="s">
        <v>3303</v>
      </c>
      <c r="P2357">
        <v>611138</v>
      </c>
    </row>
    <row r="2358" spans="1:16" x14ac:dyDescent="0.35">
      <c r="A2358" t="s">
        <v>5660</v>
      </c>
      <c r="B2358" t="s">
        <v>3303</v>
      </c>
      <c r="C2358" t="s">
        <v>3304</v>
      </c>
      <c r="D2358">
        <v>2055330</v>
      </c>
      <c r="E2358">
        <v>0</v>
      </c>
      <c r="F2358">
        <v>0</v>
      </c>
      <c r="G2358">
        <v>2055330</v>
      </c>
      <c r="H2358">
        <v>1.04</v>
      </c>
      <c r="I2358">
        <v>2137543</v>
      </c>
      <c r="J2358">
        <v>0</v>
      </c>
      <c r="K2358">
        <v>2137543</v>
      </c>
      <c r="L2358">
        <v>0</v>
      </c>
      <c r="M2358">
        <v>0</v>
      </c>
      <c r="N2358">
        <v>0</v>
      </c>
      <c r="O2358" t="s">
        <v>3303</v>
      </c>
      <c r="P2358">
        <v>2137543</v>
      </c>
    </row>
    <row r="2359" spans="1:16" x14ac:dyDescent="0.35">
      <c r="A2359" t="s">
        <v>5661</v>
      </c>
      <c r="B2359" t="s">
        <v>3303</v>
      </c>
      <c r="C2359" t="s">
        <v>3304</v>
      </c>
      <c r="D2359">
        <v>266600</v>
      </c>
      <c r="E2359">
        <v>0</v>
      </c>
      <c r="F2359">
        <v>0</v>
      </c>
      <c r="G2359">
        <v>266600</v>
      </c>
      <c r="H2359">
        <v>1.04</v>
      </c>
      <c r="I2359">
        <v>277264</v>
      </c>
      <c r="J2359">
        <v>0</v>
      </c>
      <c r="K2359">
        <v>277264</v>
      </c>
      <c r="L2359">
        <v>0</v>
      </c>
      <c r="M2359">
        <v>0</v>
      </c>
      <c r="N2359">
        <v>0</v>
      </c>
      <c r="O2359" t="s">
        <v>3303</v>
      </c>
      <c r="P2359">
        <v>277264</v>
      </c>
    </row>
    <row r="2360" spans="1:16" x14ac:dyDescent="0.35">
      <c r="A2360" t="s">
        <v>5662</v>
      </c>
      <c r="B2360" t="s">
        <v>3303</v>
      </c>
      <c r="C2360" t="s">
        <v>3304</v>
      </c>
      <c r="D2360">
        <v>100898</v>
      </c>
      <c r="E2360">
        <v>0</v>
      </c>
      <c r="F2360">
        <v>0</v>
      </c>
      <c r="G2360">
        <v>100898</v>
      </c>
      <c r="H2360">
        <v>1.04</v>
      </c>
      <c r="I2360">
        <v>104934</v>
      </c>
      <c r="J2360">
        <v>0</v>
      </c>
      <c r="K2360">
        <v>104934</v>
      </c>
      <c r="L2360">
        <v>0</v>
      </c>
      <c r="M2360">
        <v>0</v>
      </c>
      <c r="N2360">
        <v>0</v>
      </c>
      <c r="O2360" t="s">
        <v>3303</v>
      </c>
      <c r="P2360">
        <v>104934</v>
      </c>
    </row>
    <row r="2361" spans="1:16" x14ac:dyDescent="0.35">
      <c r="A2361" t="s">
        <v>5663</v>
      </c>
      <c r="B2361" t="s">
        <v>3303</v>
      </c>
      <c r="C2361" t="s">
        <v>3304</v>
      </c>
      <c r="D2361">
        <v>326332</v>
      </c>
      <c r="E2361">
        <v>0</v>
      </c>
      <c r="F2361">
        <v>0</v>
      </c>
      <c r="G2361">
        <v>326332</v>
      </c>
      <c r="H2361">
        <v>1.04</v>
      </c>
      <c r="I2361">
        <v>339385</v>
      </c>
      <c r="J2361">
        <v>0</v>
      </c>
      <c r="K2361">
        <v>339385</v>
      </c>
      <c r="L2361">
        <v>0</v>
      </c>
      <c r="M2361">
        <v>0</v>
      </c>
      <c r="N2361">
        <v>0</v>
      </c>
      <c r="O2361" t="s">
        <v>3303</v>
      </c>
      <c r="P2361">
        <v>339385</v>
      </c>
    </row>
    <row r="2362" spans="1:16" x14ac:dyDescent="0.35">
      <c r="A2362" t="s">
        <v>5664</v>
      </c>
      <c r="B2362" t="s">
        <v>3303</v>
      </c>
      <c r="C2362" t="s">
        <v>3304</v>
      </c>
      <c r="D2362">
        <v>88225</v>
      </c>
      <c r="E2362">
        <v>0</v>
      </c>
      <c r="F2362">
        <v>0</v>
      </c>
      <c r="G2362">
        <v>88225</v>
      </c>
      <c r="H2362">
        <v>1.04</v>
      </c>
      <c r="I2362">
        <v>91754</v>
      </c>
      <c r="J2362">
        <v>0</v>
      </c>
      <c r="K2362">
        <v>91754</v>
      </c>
      <c r="L2362">
        <v>0</v>
      </c>
      <c r="M2362">
        <v>0</v>
      </c>
      <c r="N2362">
        <v>0</v>
      </c>
      <c r="O2362" t="s">
        <v>3303</v>
      </c>
      <c r="P2362">
        <v>91754</v>
      </c>
    </row>
    <row r="2363" spans="1:16" x14ac:dyDescent="0.35">
      <c r="A2363" t="s">
        <v>5665</v>
      </c>
      <c r="B2363" t="s">
        <v>3303</v>
      </c>
      <c r="C2363" t="s">
        <v>3304</v>
      </c>
      <c r="D2363">
        <v>127033</v>
      </c>
      <c r="E2363">
        <v>0</v>
      </c>
      <c r="F2363">
        <v>0</v>
      </c>
      <c r="G2363">
        <v>127033</v>
      </c>
      <c r="H2363">
        <v>1.04</v>
      </c>
      <c r="I2363">
        <v>132114</v>
      </c>
      <c r="J2363">
        <v>0</v>
      </c>
      <c r="K2363">
        <v>132114</v>
      </c>
      <c r="L2363">
        <v>0</v>
      </c>
      <c r="M2363">
        <v>0</v>
      </c>
      <c r="N2363">
        <v>0</v>
      </c>
      <c r="O2363" t="s">
        <v>3303</v>
      </c>
      <c r="P2363">
        <v>132114</v>
      </c>
    </row>
    <row r="2364" spans="1:16" x14ac:dyDescent="0.35">
      <c r="A2364" t="s">
        <v>5666</v>
      </c>
      <c r="B2364" t="s">
        <v>3303</v>
      </c>
      <c r="C2364" t="s">
        <v>3304</v>
      </c>
      <c r="D2364">
        <v>110916</v>
      </c>
      <c r="E2364">
        <v>0</v>
      </c>
      <c r="F2364">
        <v>0</v>
      </c>
      <c r="G2364">
        <v>110916</v>
      </c>
      <c r="H2364">
        <v>1.04</v>
      </c>
      <c r="I2364">
        <v>115353</v>
      </c>
      <c r="J2364">
        <v>0</v>
      </c>
      <c r="K2364">
        <v>115353</v>
      </c>
      <c r="L2364">
        <v>0</v>
      </c>
      <c r="M2364">
        <v>0</v>
      </c>
      <c r="N2364">
        <v>0</v>
      </c>
      <c r="O2364" t="s">
        <v>3303</v>
      </c>
      <c r="P2364">
        <v>115353</v>
      </c>
    </row>
    <row r="2365" spans="1:16" x14ac:dyDescent="0.35">
      <c r="A2365" t="s">
        <v>5667</v>
      </c>
      <c r="B2365" t="s">
        <v>3303</v>
      </c>
      <c r="C2365" t="s">
        <v>3304</v>
      </c>
      <c r="D2365">
        <v>48884</v>
      </c>
      <c r="E2365">
        <v>0</v>
      </c>
      <c r="F2365">
        <v>0</v>
      </c>
      <c r="G2365">
        <v>48884</v>
      </c>
      <c r="H2365">
        <v>1.04</v>
      </c>
      <c r="I2365">
        <v>50839</v>
      </c>
      <c r="J2365">
        <v>0</v>
      </c>
      <c r="K2365">
        <v>50839</v>
      </c>
      <c r="L2365">
        <v>0</v>
      </c>
      <c r="M2365">
        <v>0</v>
      </c>
      <c r="N2365">
        <v>0</v>
      </c>
      <c r="O2365" t="s">
        <v>3303</v>
      </c>
      <c r="P2365">
        <v>50839</v>
      </c>
    </row>
    <row r="2366" spans="1:16" x14ac:dyDescent="0.35">
      <c r="A2366" t="s">
        <v>5668</v>
      </c>
      <c r="B2366" t="s">
        <v>3303</v>
      </c>
      <c r="C2366" t="s">
        <v>3304</v>
      </c>
      <c r="D2366">
        <v>108007</v>
      </c>
      <c r="E2366">
        <v>0</v>
      </c>
      <c r="F2366">
        <v>0</v>
      </c>
      <c r="G2366">
        <v>108007</v>
      </c>
      <c r="H2366">
        <v>1.04</v>
      </c>
      <c r="I2366">
        <v>112327</v>
      </c>
      <c r="J2366">
        <v>0</v>
      </c>
      <c r="K2366">
        <v>112327</v>
      </c>
      <c r="L2366">
        <v>0</v>
      </c>
      <c r="M2366">
        <v>0</v>
      </c>
      <c r="N2366">
        <v>0</v>
      </c>
      <c r="O2366" t="s">
        <v>3303</v>
      </c>
      <c r="P2366">
        <v>112327</v>
      </c>
    </row>
    <row r="2367" spans="1:16" x14ac:dyDescent="0.35">
      <c r="A2367" t="s">
        <v>5669</v>
      </c>
      <c r="B2367" t="s">
        <v>3303</v>
      </c>
      <c r="C2367" t="s">
        <v>3304</v>
      </c>
      <c r="D2367">
        <v>7754255</v>
      </c>
      <c r="E2367">
        <v>363716</v>
      </c>
      <c r="F2367">
        <v>0</v>
      </c>
      <c r="G2367">
        <v>8117971</v>
      </c>
      <c r="H2367">
        <v>1.04</v>
      </c>
      <c r="I2367">
        <v>8442690</v>
      </c>
      <c r="J2367">
        <v>0</v>
      </c>
      <c r="K2367">
        <v>8442690</v>
      </c>
      <c r="L2367">
        <v>0</v>
      </c>
      <c r="M2367">
        <v>0</v>
      </c>
      <c r="N2367">
        <v>0</v>
      </c>
      <c r="O2367" t="s">
        <v>3303</v>
      </c>
      <c r="P2367">
        <v>8442690</v>
      </c>
    </row>
    <row r="2368" spans="1:16" x14ac:dyDescent="0.35">
      <c r="A2368" t="s">
        <v>5670</v>
      </c>
      <c r="B2368" t="s">
        <v>3303</v>
      </c>
      <c r="C2368" t="s">
        <v>3304</v>
      </c>
      <c r="D2368">
        <v>18588230</v>
      </c>
      <c r="E2368">
        <v>0</v>
      </c>
      <c r="F2368">
        <v>0</v>
      </c>
      <c r="G2368">
        <v>18588230</v>
      </c>
      <c r="H2368">
        <v>1.04</v>
      </c>
      <c r="I2368">
        <v>19331759</v>
      </c>
      <c r="J2368">
        <v>0</v>
      </c>
      <c r="K2368">
        <v>19331759</v>
      </c>
      <c r="L2368">
        <v>906290</v>
      </c>
      <c r="M2368">
        <v>0</v>
      </c>
      <c r="N2368">
        <v>0</v>
      </c>
      <c r="O2368" t="s">
        <v>3303</v>
      </c>
      <c r="P2368">
        <v>20238049</v>
      </c>
    </row>
    <row r="2369" spans="1:16" x14ac:dyDescent="0.35">
      <c r="A2369" t="s">
        <v>5671</v>
      </c>
      <c r="B2369" t="s">
        <v>3303</v>
      </c>
      <c r="C2369" t="s">
        <v>3304</v>
      </c>
      <c r="D2369">
        <v>20117568</v>
      </c>
      <c r="E2369">
        <v>0</v>
      </c>
      <c r="F2369">
        <v>0</v>
      </c>
      <c r="G2369">
        <v>20117568</v>
      </c>
      <c r="H2369">
        <v>1.04</v>
      </c>
      <c r="I2369">
        <v>20922271</v>
      </c>
      <c r="J2369">
        <v>0</v>
      </c>
      <c r="K2369">
        <v>20922271</v>
      </c>
      <c r="L2369">
        <v>955719</v>
      </c>
      <c r="M2369">
        <v>0</v>
      </c>
      <c r="N2369">
        <v>0</v>
      </c>
      <c r="O2369" t="s">
        <v>3303</v>
      </c>
      <c r="P2369">
        <v>21877990</v>
      </c>
    </row>
    <row r="2370" spans="1:16" x14ac:dyDescent="0.35">
      <c r="A2370" t="s">
        <v>5672</v>
      </c>
      <c r="B2370" t="s">
        <v>3303</v>
      </c>
      <c r="C2370" t="s">
        <v>3304</v>
      </c>
      <c r="D2370">
        <v>6806886</v>
      </c>
      <c r="E2370">
        <v>0</v>
      </c>
      <c r="F2370">
        <v>0</v>
      </c>
      <c r="G2370">
        <v>6806886</v>
      </c>
      <c r="H2370">
        <v>1.04</v>
      </c>
      <c r="I2370">
        <v>7079161</v>
      </c>
      <c r="J2370">
        <v>0</v>
      </c>
      <c r="K2370">
        <v>7079161</v>
      </c>
      <c r="L2370">
        <v>372867</v>
      </c>
      <c r="M2370">
        <v>0</v>
      </c>
      <c r="N2370">
        <v>0</v>
      </c>
      <c r="O2370" t="s">
        <v>3303</v>
      </c>
      <c r="P2370">
        <v>7452028</v>
      </c>
    </row>
    <row r="2371" spans="1:16" x14ac:dyDescent="0.35">
      <c r="A2371" t="s">
        <v>5673</v>
      </c>
      <c r="B2371" t="s">
        <v>3303</v>
      </c>
      <c r="C2371" t="s">
        <v>3304</v>
      </c>
      <c r="D2371">
        <v>519855</v>
      </c>
      <c r="E2371">
        <v>0</v>
      </c>
      <c r="F2371">
        <v>0</v>
      </c>
      <c r="G2371">
        <v>519855</v>
      </c>
      <c r="H2371">
        <v>1.04</v>
      </c>
      <c r="I2371">
        <v>540649</v>
      </c>
      <c r="J2371">
        <v>0</v>
      </c>
      <c r="K2371">
        <v>540649</v>
      </c>
      <c r="L2371">
        <v>113393</v>
      </c>
      <c r="M2371">
        <v>0</v>
      </c>
      <c r="N2371">
        <v>0</v>
      </c>
      <c r="O2371" t="s">
        <v>3303</v>
      </c>
      <c r="P2371">
        <v>654042</v>
      </c>
    </row>
    <row r="2372" spans="1:16" x14ac:dyDescent="0.35">
      <c r="A2372" t="s">
        <v>5674</v>
      </c>
      <c r="B2372" t="s">
        <v>3303</v>
      </c>
      <c r="C2372" t="s">
        <v>3304</v>
      </c>
      <c r="D2372">
        <v>2277639</v>
      </c>
      <c r="E2372">
        <v>0</v>
      </c>
      <c r="F2372">
        <v>0</v>
      </c>
      <c r="G2372">
        <v>2277639</v>
      </c>
      <c r="H2372">
        <v>1.04</v>
      </c>
      <c r="I2372">
        <v>2368745</v>
      </c>
      <c r="J2372">
        <v>0</v>
      </c>
      <c r="K2372">
        <v>2368745</v>
      </c>
      <c r="L2372">
        <v>250518</v>
      </c>
      <c r="M2372">
        <v>0</v>
      </c>
      <c r="N2372">
        <v>0</v>
      </c>
      <c r="O2372" t="s">
        <v>3303</v>
      </c>
      <c r="P2372">
        <v>2619263</v>
      </c>
    </row>
    <row r="2373" spans="1:16" x14ac:dyDescent="0.35">
      <c r="A2373" t="s">
        <v>5675</v>
      </c>
      <c r="B2373" t="s">
        <v>3303</v>
      </c>
      <c r="C2373" t="s">
        <v>3304</v>
      </c>
      <c r="D2373">
        <v>442024</v>
      </c>
      <c r="E2373">
        <v>0</v>
      </c>
      <c r="F2373">
        <v>0</v>
      </c>
      <c r="G2373">
        <v>442024</v>
      </c>
      <c r="H2373">
        <v>1.04</v>
      </c>
      <c r="I2373">
        <v>459705</v>
      </c>
      <c r="J2373">
        <v>0</v>
      </c>
      <c r="K2373">
        <v>459705</v>
      </c>
      <c r="L2373">
        <v>41652</v>
      </c>
      <c r="M2373">
        <v>0</v>
      </c>
      <c r="N2373">
        <v>0</v>
      </c>
      <c r="O2373" t="s">
        <v>3303</v>
      </c>
      <c r="P2373">
        <v>501357</v>
      </c>
    </row>
    <row r="2374" spans="1:16" x14ac:dyDescent="0.35">
      <c r="A2374" t="s">
        <v>5676</v>
      </c>
      <c r="B2374" t="s">
        <v>3303</v>
      </c>
      <c r="C2374" t="s">
        <v>3304</v>
      </c>
      <c r="D2374">
        <v>925823</v>
      </c>
      <c r="E2374">
        <v>0</v>
      </c>
      <c r="F2374">
        <v>0</v>
      </c>
      <c r="G2374">
        <v>925823</v>
      </c>
      <c r="H2374">
        <v>1.04</v>
      </c>
      <c r="I2374">
        <v>962856</v>
      </c>
      <c r="J2374">
        <v>0</v>
      </c>
      <c r="K2374">
        <v>962856</v>
      </c>
      <c r="L2374">
        <v>58350</v>
      </c>
      <c r="M2374">
        <v>0</v>
      </c>
      <c r="N2374">
        <v>0</v>
      </c>
      <c r="O2374" t="s">
        <v>3303</v>
      </c>
      <c r="P2374">
        <v>1021206</v>
      </c>
    </row>
    <row r="2375" spans="1:16" x14ac:dyDescent="0.35">
      <c r="A2375" t="s">
        <v>5677</v>
      </c>
      <c r="B2375" t="s">
        <v>3303</v>
      </c>
      <c r="C2375" t="s">
        <v>3304</v>
      </c>
      <c r="D2375">
        <v>423142</v>
      </c>
      <c r="E2375">
        <v>0</v>
      </c>
      <c r="F2375">
        <v>0</v>
      </c>
      <c r="G2375">
        <v>423142</v>
      </c>
      <c r="H2375">
        <v>1.04</v>
      </c>
      <c r="I2375">
        <v>440068</v>
      </c>
      <c r="J2375">
        <v>0</v>
      </c>
      <c r="K2375">
        <v>440068</v>
      </c>
      <c r="L2375">
        <v>43119</v>
      </c>
      <c r="M2375">
        <v>0</v>
      </c>
      <c r="N2375">
        <v>0</v>
      </c>
      <c r="O2375" t="s">
        <v>3303</v>
      </c>
      <c r="P2375">
        <v>483187</v>
      </c>
    </row>
    <row r="2376" spans="1:16" x14ac:dyDescent="0.35">
      <c r="A2376" t="s">
        <v>5678</v>
      </c>
      <c r="B2376" t="s">
        <v>3303</v>
      </c>
      <c r="C2376" t="s">
        <v>3304</v>
      </c>
      <c r="D2376">
        <v>934167</v>
      </c>
      <c r="E2376">
        <v>0</v>
      </c>
      <c r="F2376">
        <v>0</v>
      </c>
      <c r="G2376">
        <v>934167</v>
      </c>
      <c r="H2376">
        <v>1.04</v>
      </c>
      <c r="I2376">
        <v>971534</v>
      </c>
      <c r="J2376">
        <v>0</v>
      </c>
      <c r="K2376">
        <v>971534</v>
      </c>
      <c r="L2376">
        <v>70207</v>
      </c>
      <c r="M2376">
        <v>0</v>
      </c>
      <c r="N2376">
        <v>0</v>
      </c>
      <c r="O2376" t="s">
        <v>3303</v>
      </c>
      <c r="P2376">
        <v>1041741</v>
      </c>
    </row>
    <row r="2377" spans="1:16" x14ac:dyDescent="0.35">
      <c r="A2377" t="s">
        <v>5679</v>
      </c>
      <c r="B2377" t="s">
        <v>3303</v>
      </c>
      <c r="C2377" t="s">
        <v>3304</v>
      </c>
      <c r="D2377">
        <v>3016142</v>
      </c>
      <c r="E2377">
        <v>0</v>
      </c>
      <c r="F2377">
        <v>0</v>
      </c>
      <c r="G2377">
        <v>3016142</v>
      </c>
      <c r="H2377">
        <v>1.04</v>
      </c>
      <c r="I2377">
        <v>3136788</v>
      </c>
      <c r="J2377">
        <v>0</v>
      </c>
      <c r="K2377">
        <v>3136788</v>
      </c>
      <c r="L2377">
        <v>150618</v>
      </c>
      <c r="M2377">
        <v>0</v>
      </c>
      <c r="N2377">
        <v>0</v>
      </c>
      <c r="O2377" t="s">
        <v>3303</v>
      </c>
      <c r="P2377">
        <v>3287406</v>
      </c>
    </row>
    <row r="2378" spans="1:16" x14ac:dyDescent="0.35">
      <c r="A2378" t="s">
        <v>5680</v>
      </c>
      <c r="B2378" t="s">
        <v>3303</v>
      </c>
      <c r="C2378" t="s">
        <v>3304</v>
      </c>
      <c r="D2378">
        <v>146302</v>
      </c>
      <c r="E2378">
        <v>0</v>
      </c>
      <c r="F2378">
        <v>0</v>
      </c>
      <c r="G2378">
        <v>146302</v>
      </c>
      <c r="H2378">
        <v>1.04</v>
      </c>
      <c r="I2378">
        <v>152154</v>
      </c>
      <c r="J2378">
        <v>0</v>
      </c>
      <c r="K2378">
        <v>152154</v>
      </c>
      <c r="L2378">
        <v>0</v>
      </c>
      <c r="M2378">
        <v>0</v>
      </c>
      <c r="N2378">
        <v>0</v>
      </c>
      <c r="O2378" t="s">
        <v>3303</v>
      </c>
      <c r="P2378">
        <v>152154</v>
      </c>
    </row>
    <row r="2379" spans="1:16" x14ac:dyDescent="0.35">
      <c r="A2379" t="s">
        <v>5681</v>
      </c>
      <c r="B2379" t="s">
        <v>1743</v>
      </c>
      <c r="C2379" t="s">
        <v>3376</v>
      </c>
      <c r="D2379" t="s">
        <v>3303</v>
      </c>
      <c r="E2379" t="s">
        <v>3303</v>
      </c>
      <c r="F2379" t="s">
        <v>3303</v>
      </c>
      <c r="G2379" t="s">
        <v>3303</v>
      </c>
      <c r="H2379">
        <v>1.04</v>
      </c>
      <c r="I2379" t="s">
        <v>3303</v>
      </c>
      <c r="J2379" t="s">
        <v>3303</v>
      </c>
      <c r="K2379">
        <v>0</v>
      </c>
      <c r="L2379" t="s">
        <v>3303</v>
      </c>
      <c r="M2379" t="s">
        <v>3303</v>
      </c>
      <c r="N2379" t="s">
        <v>3303</v>
      </c>
      <c r="O2379" t="s">
        <v>3303</v>
      </c>
      <c r="P2379">
        <v>0</v>
      </c>
    </row>
    <row r="2380" spans="1:16" x14ac:dyDescent="0.35">
      <c r="A2380" t="s">
        <v>5682</v>
      </c>
      <c r="B2380" t="s">
        <v>3303</v>
      </c>
      <c r="C2380" t="s">
        <v>3304</v>
      </c>
      <c r="D2380">
        <v>1632766</v>
      </c>
      <c r="E2380">
        <v>0</v>
      </c>
      <c r="F2380">
        <v>0</v>
      </c>
      <c r="G2380">
        <v>1632766</v>
      </c>
      <c r="H2380">
        <v>1.04</v>
      </c>
      <c r="I2380">
        <v>1698077</v>
      </c>
      <c r="J2380">
        <v>0</v>
      </c>
      <c r="K2380">
        <v>1698077</v>
      </c>
      <c r="L2380">
        <v>0</v>
      </c>
      <c r="M2380">
        <v>0</v>
      </c>
      <c r="N2380">
        <v>0</v>
      </c>
      <c r="O2380" t="s">
        <v>3303</v>
      </c>
      <c r="P2380">
        <v>1698077</v>
      </c>
    </row>
    <row r="2381" spans="1:16" x14ac:dyDescent="0.35">
      <c r="A2381" t="s">
        <v>5683</v>
      </c>
      <c r="B2381" t="s">
        <v>3303</v>
      </c>
      <c r="C2381" t="s">
        <v>3304</v>
      </c>
      <c r="D2381">
        <v>16653793</v>
      </c>
      <c r="E2381">
        <v>0</v>
      </c>
      <c r="F2381">
        <v>0</v>
      </c>
      <c r="G2381">
        <v>16653793</v>
      </c>
      <c r="H2381">
        <v>1.04</v>
      </c>
      <c r="I2381">
        <v>17319945</v>
      </c>
      <c r="J2381">
        <v>0</v>
      </c>
      <c r="K2381">
        <v>17319945</v>
      </c>
      <c r="L2381">
        <v>0</v>
      </c>
      <c r="M2381">
        <v>0</v>
      </c>
      <c r="N2381">
        <v>0</v>
      </c>
      <c r="O2381" t="s">
        <v>3303</v>
      </c>
      <c r="P2381">
        <v>17319945</v>
      </c>
    </row>
    <row r="2382" spans="1:16" x14ac:dyDescent="0.35">
      <c r="A2382" t="s">
        <v>5684</v>
      </c>
      <c r="B2382" t="s">
        <v>3303</v>
      </c>
      <c r="C2382" t="s">
        <v>3304</v>
      </c>
      <c r="D2382">
        <v>4697436</v>
      </c>
      <c r="E2382">
        <v>0</v>
      </c>
      <c r="F2382">
        <v>0</v>
      </c>
      <c r="G2382">
        <v>4697436</v>
      </c>
      <c r="H2382">
        <v>1.04</v>
      </c>
      <c r="I2382">
        <v>4885333</v>
      </c>
      <c r="J2382">
        <v>0</v>
      </c>
      <c r="K2382">
        <v>4885333</v>
      </c>
      <c r="L2382">
        <v>0</v>
      </c>
      <c r="M2382">
        <v>0</v>
      </c>
      <c r="N2382">
        <v>0</v>
      </c>
      <c r="O2382" t="s">
        <v>3303</v>
      </c>
      <c r="P2382">
        <v>4885333</v>
      </c>
    </row>
    <row r="2383" spans="1:16" x14ac:dyDescent="0.35">
      <c r="A2383" t="s">
        <v>5685</v>
      </c>
      <c r="B2383" t="s">
        <v>3303</v>
      </c>
      <c r="C2383" t="s">
        <v>3304</v>
      </c>
      <c r="D2383">
        <v>3113289</v>
      </c>
      <c r="E2383">
        <v>0</v>
      </c>
      <c r="F2383">
        <v>0</v>
      </c>
      <c r="G2383">
        <v>3113289</v>
      </c>
      <c r="H2383">
        <v>1.04</v>
      </c>
      <c r="I2383">
        <v>3237821</v>
      </c>
      <c r="J2383">
        <v>0</v>
      </c>
      <c r="K2383">
        <v>3237821</v>
      </c>
      <c r="L2383">
        <v>0</v>
      </c>
      <c r="M2383">
        <v>0</v>
      </c>
      <c r="N2383">
        <v>0</v>
      </c>
      <c r="O2383" t="s">
        <v>3303</v>
      </c>
      <c r="P2383">
        <v>3237821</v>
      </c>
    </row>
    <row r="2384" spans="1:16" x14ac:dyDescent="0.35">
      <c r="A2384" t="s">
        <v>5686</v>
      </c>
      <c r="B2384" t="s">
        <v>3303</v>
      </c>
      <c r="C2384" t="s">
        <v>3304</v>
      </c>
      <c r="D2384">
        <v>3506775</v>
      </c>
      <c r="E2384">
        <v>0</v>
      </c>
      <c r="F2384">
        <v>0</v>
      </c>
      <c r="G2384">
        <v>3506775</v>
      </c>
      <c r="H2384">
        <v>1.04</v>
      </c>
      <c r="I2384">
        <v>3647046</v>
      </c>
      <c r="J2384">
        <v>0</v>
      </c>
      <c r="K2384">
        <v>3647046</v>
      </c>
      <c r="L2384">
        <v>0</v>
      </c>
      <c r="M2384">
        <v>0</v>
      </c>
      <c r="N2384">
        <v>0</v>
      </c>
      <c r="O2384" t="s">
        <v>3303</v>
      </c>
      <c r="P2384">
        <v>3647046</v>
      </c>
    </row>
    <row r="2385" spans="1:16" x14ac:dyDescent="0.35">
      <c r="A2385" t="s">
        <v>5687</v>
      </c>
      <c r="B2385" t="s">
        <v>3303</v>
      </c>
      <c r="C2385" t="s">
        <v>3304</v>
      </c>
      <c r="D2385">
        <v>13220229</v>
      </c>
      <c r="E2385">
        <v>0</v>
      </c>
      <c r="F2385">
        <v>0</v>
      </c>
      <c r="G2385">
        <v>13220229</v>
      </c>
      <c r="H2385">
        <v>1.04</v>
      </c>
      <c r="I2385">
        <v>13749038</v>
      </c>
      <c r="J2385">
        <v>0</v>
      </c>
      <c r="K2385">
        <v>13749038</v>
      </c>
      <c r="L2385">
        <v>0</v>
      </c>
      <c r="M2385">
        <v>0</v>
      </c>
      <c r="N2385">
        <v>0</v>
      </c>
      <c r="O2385" t="s">
        <v>3303</v>
      </c>
      <c r="P2385">
        <v>13749038</v>
      </c>
    </row>
    <row r="2386" spans="1:16" x14ac:dyDescent="0.35">
      <c r="A2386" t="s">
        <v>5688</v>
      </c>
      <c r="B2386" t="s">
        <v>3303</v>
      </c>
      <c r="C2386" t="s">
        <v>3304</v>
      </c>
      <c r="D2386">
        <v>11565726</v>
      </c>
      <c r="E2386">
        <v>0</v>
      </c>
      <c r="F2386">
        <v>0</v>
      </c>
      <c r="G2386">
        <v>11565726</v>
      </c>
      <c r="H2386">
        <v>1.04</v>
      </c>
      <c r="I2386">
        <v>12028355</v>
      </c>
      <c r="J2386">
        <v>0</v>
      </c>
      <c r="K2386">
        <v>12028355</v>
      </c>
      <c r="L2386">
        <v>0</v>
      </c>
      <c r="M2386">
        <v>0</v>
      </c>
      <c r="N2386">
        <v>0</v>
      </c>
      <c r="O2386" t="s">
        <v>3303</v>
      </c>
      <c r="P2386">
        <v>12028355</v>
      </c>
    </row>
    <row r="2387" spans="1:16" x14ac:dyDescent="0.35">
      <c r="A2387" t="s">
        <v>5689</v>
      </c>
      <c r="B2387" t="s">
        <v>3303</v>
      </c>
      <c r="C2387" t="s">
        <v>3304</v>
      </c>
      <c r="D2387">
        <v>3750675</v>
      </c>
      <c r="E2387">
        <v>0</v>
      </c>
      <c r="F2387">
        <v>0</v>
      </c>
      <c r="G2387">
        <v>3750675</v>
      </c>
      <c r="H2387">
        <v>1.04</v>
      </c>
      <c r="I2387">
        <v>3900702</v>
      </c>
      <c r="J2387">
        <v>0</v>
      </c>
      <c r="K2387">
        <v>3900702</v>
      </c>
      <c r="L2387">
        <v>0</v>
      </c>
      <c r="M2387">
        <v>0</v>
      </c>
      <c r="N2387">
        <v>0</v>
      </c>
      <c r="O2387" t="s">
        <v>3303</v>
      </c>
      <c r="P2387">
        <v>3900702</v>
      </c>
    </row>
    <row r="2388" spans="1:16" x14ac:dyDescent="0.35">
      <c r="A2388" t="s">
        <v>5690</v>
      </c>
      <c r="B2388" t="s">
        <v>3303</v>
      </c>
      <c r="C2388" t="s">
        <v>3304</v>
      </c>
      <c r="D2388">
        <v>6561333</v>
      </c>
      <c r="E2388">
        <v>0</v>
      </c>
      <c r="F2388">
        <v>0</v>
      </c>
      <c r="G2388">
        <v>6561333</v>
      </c>
      <c r="H2388">
        <v>1.04</v>
      </c>
      <c r="I2388">
        <v>6823786</v>
      </c>
      <c r="J2388">
        <v>0</v>
      </c>
      <c r="K2388">
        <v>6823786</v>
      </c>
      <c r="L2388">
        <v>0</v>
      </c>
      <c r="M2388">
        <v>0</v>
      </c>
      <c r="N2388">
        <v>0</v>
      </c>
      <c r="O2388" t="s">
        <v>3303</v>
      </c>
      <c r="P2388">
        <v>6823786</v>
      </c>
    </row>
    <row r="2389" spans="1:16" x14ac:dyDescent="0.35">
      <c r="A2389" t="s">
        <v>5691</v>
      </c>
      <c r="B2389" t="s">
        <v>3303</v>
      </c>
      <c r="C2389" t="s">
        <v>3304</v>
      </c>
      <c r="D2389">
        <v>159269</v>
      </c>
      <c r="E2389">
        <v>0</v>
      </c>
      <c r="F2389">
        <v>0</v>
      </c>
      <c r="G2389">
        <v>159269</v>
      </c>
      <c r="H2389">
        <v>1.04</v>
      </c>
      <c r="I2389">
        <v>165640</v>
      </c>
      <c r="J2389">
        <v>0</v>
      </c>
      <c r="K2389">
        <v>165640</v>
      </c>
      <c r="L2389">
        <v>0</v>
      </c>
      <c r="M2389">
        <v>0</v>
      </c>
      <c r="N2389">
        <v>0</v>
      </c>
      <c r="O2389" t="s">
        <v>3303</v>
      </c>
      <c r="P2389">
        <v>165640</v>
      </c>
    </row>
    <row r="2390" spans="1:16" x14ac:dyDescent="0.35">
      <c r="A2390" t="s">
        <v>5692</v>
      </c>
      <c r="B2390" t="s">
        <v>3303</v>
      </c>
      <c r="C2390" t="s">
        <v>3304</v>
      </c>
      <c r="D2390">
        <v>0</v>
      </c>
      <c r="E2390">
        <v>0</v>
      </c>
      <c r="F2390">
        <v>0</v>
      </c>
      <c r="G2390">
        <v>0</v>
      </c>
      <c r="H2390">
        <v>1.04</v>
      </c>
      <c r="I2390">
        <v>0</v>
      </c>
      <c r="J2390">
        <v>0</v>
      </c>
      <c r="K2390">
        <v>0</v>
      </c>
      <c r="L2390">
        <v>0</v>
      </c>
      <c r="M2390">
        <v>0</v>
      </c>
      <c r="N2390">
        <v>0</v>
      </c>
      <c r="O2390" t="s">
        <v>3303</v>
      </c>
      <c r="P2390">
        <v>0</v>
      </c>
    </row>
    <row r="2391" spans="1:16" x14ac:dyDescent="0.35">
      <c r="A2391" t="s">
        <v>5693</v>
      </c>
      <c r="B2391" t="s">
        <v>3303</v>
      </c>
      <c r="C2391" t="s">
        <v>3304</v>
      </c>
      <c r="D2391">
        <v>729507</v>
      </c>
      <c r="E2391">
        <v>0</v>
      </c>
      <c r="F2391">
        <v>0</v>
      </c>
      <c r="G2391">
        <v>729507</v>
      </c>
      <c r="H2391">
        <v>1.04</v>
      </c>
      <c r="I2391">
        <v>758687</v>
      </c>
      <c r="J2391">
        <v>0</v>
      </c>
      <c r="K2391">
        <v>758687</v>
      </c>
      <c r="L2391">
        <v>0</v>
      </c>
      <c r="M2391">
        <v>0</v>
      </c>
      <c r="N2391">
        <v>0</v>
      </c>
      <c r="O2391" t="s">
        <v>3303</v>
      </c>
      <c r="P2391">
        <v>758687</v>
      </c>
    </row>
    <row r="2392" spans="1:16" x14ac:dyDescent="0.35">
      <c r="A2392" t="s">
        <v>5694</v>
      </c>
      <c r="B2392" t="s">
        <v>3303</v>
      </c>
      <c r="C2392" t="s">
        <v>3304</v>
      </c>
      <c r="D2392">
        <v>12938100</v>
      </c>
      <c r="E2392">
        <v>0</v>
      </c>
      <c r="F2392">
        <v>0</v>
      </c>
      <c r="G2392">
        <v>12938100</v>
      </c>
      <c r="H2392">
        <v>1.04</v>
      </c>
      <c r="I2392">
        <v>13455624</v>
      </c>
      <c r="J2392">
        <v>0</v>
      </c>
      <c r="K2392">
        <v>13455624</v>
      </c>
      <c r="L2392">
        <v>417821</v>
      </c>
      <c r="M2392">
        <v>431409</v>
      </c>
      <c r="N2392">
        <v>929353</v>
      </c>
      <c r="O2392" t="s">
        <v>3303</v>
      </c>
      <c r="P2392">
        <v>15234207</v>
      </c>
    </row>
    <row r="2393" spans="1:16" x14ac:dyDescent="0.35">
      <c r="A2393" t="s">
        <v>5695</v>
      </c>
      <c r="B2393" t="s">
        <v>3303</v>
      </c>
      <c r="C2393" t="s">
        <v>3304</v>
      </c>
      <c r="D2393">
        <v>23947</v>
      </c>
      <c r="E2393">
        <v>0</v>
      </c>
      <c r="F2393">
        <v>0</v>
      </c>
      <c r="G2393">
        <v>23947</v>
      </c>
      <c r="H2393">
        <v>1.04</v>
      </c>
      <c r="I2393">
        <v>24905</v>
      </c>
      <c r="J2393">
        <v>0</v>
      </c>
      <c r="K2393">
        <v>24905</v>
      </c>
      <c r="L2393">
        <v>0</v>
      </c>
      <c r="M2393">
        <v>0</v>
      </c>
      <c r="N2393">
        <v>0</v>
      </c>
      <c r="O2393" t="s">
        <v>3303</v>
      </c>
      <c r="P2393">
        <v>24905</v>
      </c>
    </row>
    <row r="2394" spans="1:16" x14ac:dyDescent="0.35">
      <c r="A2394" t="s">
        <v>5696</v>
      </c>
      <c r="B2394" t="s">
        <v>3303</v>
      </c>
      <c r="C2394" t="s">
        <v>3304</v>
      </c>
      <c r="D2394">
        <v>392930</v>
      </c>
      <c r="E2394">
        <v>0</v>
      </c>
      <c r="F2394">
        <v>0</v>
      </c>
      <c r="G2394">
        <v>392930</v>
      </c>
      <c r="H2394">
        <v>1.04</v>
      </c>
      <c r="I2394">
        <v>408647</v>
      </c>
      <c r="J2394">
        <v>0</v>
      </c>
      <c r="K2394">
        <v>408647</v>
      </c>
      <c r="L2394">
        <v>0</v>
      </c>
      <c r="M2394">
        <v>0</v>
      </c>
      <c r="N2394">
        <v>0</v>
      </c>
      <c r="O2394" t="s">
        <v>3303</v>
      </c>
      <c r="P2394">
        <v>408647</v>
      </c>
    </row>
    <row r="2395" spans="1:16" x14ac:dyDescent="0.35">
      <c r="A2395" t="s">
        <v>5697</v>
      </c>
      <c r="B2395" t="s">
        <v>3303</v>
      </c>
      <c r="C2395" t="s">
        <v>3304</v>
      </c>
      <c r="D2395">
        <v>259374</v>
      </c>
      <c r="E2395">
        <v>0</v>
      </c>
      <c r="F2395">
        <v>0</v>
      </c>
      <c r="G2395">
        <v>259374</v>
      </c>
      <c r="H2395">
        <v>1.04</v>
      </c>
      <c r="I2395">
        <v>269749</v>
      </c>
      <c r="J2395">
        <v>0</v>
      </c>
      <c r="K2395">
        <v>269749</v>
      </c>
      <c r="L2395">
        <v>0</v>
      </c>
      <c r="M2395">
        <v>0</v>
      </c>
      <c r="N2395">
        <v>0</v>
      </c>
      <c r="O2395" t="s">
        <v>3303</v>
      </c>
      <c r="P2395">
        <v>269749</v>
      </c>
    </row>
    <row r="2396" spans="1:16" x14ac:dyDescent="0.35">
      <c r="A2396" t="s">
        <v>5698</v>
      </c>
      <c r="B2396" t="s">
        <v>3303</v>
      </c>
      <c r="C2396" t="s">
        <v>3304</v>
      </c>
      <c r="D2396">
        <v>26604</v>
      </c>
      <c r="E2396">
        <v>0</v>
      </c>
      <c r="F2396">
        <v>0</v>
      </c>
      <c r="G2396">
        <v>26604</v>
      </c>
      <c r="H2396">
        <v>1.04</v>
      </c>
      <c r="I2396">
        <v>27668</v>
      </c>
      <c r="J2396">
        <v>0</v>
      </c>
      <c r="K2396">
        <v>27668</v>
      </c>
      <c r="L2396">
        <v>0</v>
      </c>
      <c r="M2396">
        <v>0</v>
      </c>
      <c r="N2396">
        <v>0</v>
      </c>
      <c r="O2396" t="s">
        <v>3303</v>
      </c>
      <c r="P2396">
        <v>27668</v>
      </c>
    </row>
    <row r="2397" spans="1:16" x14ac:dyDescent="0.35">
      <c r="A2397" t="s">
        <v>5699</v>
      </c>
      <c r="B2397" t="s">
        <v>3303</v>
      </c>
      <c r="C2397" t="s">
        <v>3304</v>
      </c>
      <c r="D2397">
        <v>10329</v>
      </c>
      <c r="E2397">
        <v>0</v>
      </c>
      <c r="F2397">
        <v>0</v>
      </c>
      <c r="G2397">
        <v>10329</v>
      </c>
      <c r="H2397">
        <v>1.04</v>
      </c>
      <c r="I2397">
        <v>10742</v>
      </c>
      <c r="J2397">
        <v>0</v>
      </c>
      <c r="K2397">
        <v>10742</v>
      </c>
      <c r="L2397">
        <v>0</v>
      </c>
      <c r="M2397">
        <v>0</v>
      </c>
      <c r="N2397">
        <v>0</v>
      </c>
      <c r="O2397" t="s">
        <v>3303</v>
      </c>
      <c r="P2397">
        <v>10742</v>
      </c>
    </row>
    <row r="2398" spans="1:16" x14ac:dyDescent="0.35">
      <c r="A2398" t="s">
        <v>5700</v>
      </c>
      <c r="B2398" t="s">
        <v>3303</v>
      </c>
      <c r="C2398" t="s">
        <v>3304</v>
      </c>
      <c r="D2398">
        <v>35996</v>
      </c>
      <c r="E2398">
        <v>0</v>
      </c>
      <c r="F2398">
        <v>0</v>
      </c>
      <c r="G2398">
        <v>35996</v>
      </c>
      <c r="H2398">
        <v>1.04</v>
      </c>
      <c r="I2398">
        <v>37436</v>
      </c>
      <c r="J2398">
        <v>0</v>
      </c>
      <c r="K2398">
        <v>37436</v>
      </c>
      <c r="L2398">
        <v>0</v>
      </c>
      <c r="M2398">
        <v>0</v>
      </c>
      <c r="N2398">
        <v>0</v>
      </c>
      <c r="O2398" t="s">
        <v>3303</v>
      </c>
      <c r="P2398">
        <v>37436</v>
      </c>
    </row>
    <row r="2399" spans="1:16" x14ac:dyDescent="0.35">
      <c r="A2399" t="s">
        <v>5701</v>
      </c>
      <c r="B2399" t="s">
        <v>3303</v>
      </c>
      <c r="C2399" t="s">
        <v>3304</v>
      </c>
      <c r="D2399">
        <v>36794</v>
      </c>
      <c r="E2399">
        <v>0</v>
      </c>
      <c r="F2399">
        <v>0</v>
      </c>
      <c r="G2399">
        <v>36794</v>
      </c>
      <c r="H2399">
        <v>1.04</v>
      </c>
      <c r="I2399">
        <v>38266</v>
      </c>
      <c r="J2399">
        <v>0</v>
      </c>
      <c r="K2399">
        <v>38266</v>
      </c>
      <c r="L2399">
        <v>0</v>
      </c>
      <c r="M2399">
        <v>0</v>
      </c>
      <c r="N2399">
        <v>0</v>
      </c>
      <c r="O2399" t="s">
        <v>3303</v>
      </c>
      <c r="P2399">
        <v>38266</v>
      </c>
    </row>
    <row r="2400" spans="1:16" x14ac:dyDescent="0.35">
      <c r="A2400" t="s">
        <v>5702</v>
      </c>
      <c r="B2400" t="s">
        <v>3303</v>
      </c>
      <c r="C2400" t="s">
        <v>3304</v>
      </c>
      <c r="D2400">
        <v>52921</v>
      </c>
      <c r="E2400">
        <v>0</v>
      </c>
      <c r="F2400">
        <v>0</v>
      </c>
      <c r="G2400">
        <v>52921</v>
      </c>
      <c r="H2400">
        <v>1.04</v>
      </c>
      <c r="I2400">
        <v>55038</v>
      </c>
      <c r="J2400">
        <v>0</v>
      </c>
      <c r="K2400">
        <v>55038</v>
      </c>
      <c r="L2400">
        <v>0</v>
      </c>
      <c r="M2400">
        <v>0</v>
      </c>
      <c r="N2400">
        <v>0</v>
      </c>
      <c r="O2400" t="s">
        <v>3303</v>
      </c>
      <c r="P2400">
        <v>55038</v>
      </c>
    </row>
    <row r="2401" spans="1:16" x14ac:dyDescent="0.35">
      <c r="A2401" t="s">
        <v>5703</v>
      </c>
      <c r="B2401" t="s">
        <v>3303</v>
      </c>
      <c r="C2401" t="s">
        <v>3304</v>
      </c>
      <c r="D2401">
        <v>349874</v>
      </c>
      <c r="E2401">
        <v>0</v>
      </c>
      <c r="F2401">
        <v>0</v>
      </c>
      <c r="G2401">
        <v>349874</v>
      </c>
      <c r="H2401">
        <v>1.04</v>
      </c>
      <c r="I2401">
        <v>363869</v>
      </c>
      <c r="J2401">
        <v>0</v>
      </c>
      <c r="K2401">
        <v>363869</v>
      </c>
      <c r="L2401">
        <v>0</v>
      </c>
      <c r="M2401">
        <v>0</v>
      </c>
      <c r="N2401">
        <v>0</v>
      </c>
      <c r="O2401" t="s">
        <v>3303</v>
      </c>
      <c r="P2401">
        <v>363869</v>
      </c>
    </row>
    <row r="2402" spans="1:16" x14ac:dyDescent="0.35">
      <c r="A2402" t="s">
        <v>5704</v>
      </c>
      <c r="B2402" t="s">
        <v>3303</v>
      </c>
      <c r="C2402" t="s">
        <v>3304</v>
      </c>
      <c r="D2402">
        <v>76584</v>
      </c>
      <c r="E2402">
        <v>0</v>
      </c>
      <c r="F2402">
        <v>0</v>
      </c>
      <c r="G2402">
        <v>76584</v>
      </c>
      <c r="H2402">
        <v>1.04</v>
      </c>
      <c r="I2402">
        <v>79647</v>
      </c>
      <c r="J2402">
        <v>0</v>
      </c>
      <c r="K2402">
        <v>79647</v>
      </c>
      <c r="L2402">
        <v>0</v>
      </c>
      <c r="M2402">
        <v>0</v>
      </c>
      <c r="N2402">
        <v>0</v>
      </c>
      <c r="O2402" t="s">
        <v>3303</v>
      </c>
      <c r="P2402">
        <v>79647</v>
      </c>
    </row>
    <row r="2403" spans="1:16" x14ac:dyDescent="0.35">
      <c r="A2403" t="s">
        <v>5705</v>
      </c>
      <c r="B2403" t="s">
        <v>3303</v>
      </c>
      <c r="C2403" t="s">
        <v>3304</v>
      </c>
      <c r="D2403">
        <v>16270</v>
      </c>
      <c r="E2403">
        <v>0</v>
      </c>
      <c r="F2403">
        <v>0</v>
      </c>
      <c r="G2403">
        <v>16270</v>
      </c>
      <c r="H2403">
        <v>1.04</v>
      </c>
      <c r="I2403">
        <v>16921</v>
      </c>
      <c r="J2403">
        <v>0</v>
      </c>
      <c r="K2403">
        <v>16921</v>
      </c>
      <c r="L2403">
        <v>0</v>
      </c>
      <c r="M2403">
        <v>0</v>
      </c>
      <c r="N2403">
        <v>0</v>
      </c>
      <c r="O2403" t="s">
        <v>3303</v>
      </c>
      <c r="P2403">
        <v>16921</v>
      </c>
    </row>
    <row r="2404" spans="1:16" x14ac:dyDescent="0.35">
      <c r="A2404" t="s">
        <v>5706</v>
      </c>
      <c r="B2404" t="s">
        <v>3303</v>
      </c>
      <c r="C2404" t="s">
        <v>3304</v>
      </c>
      <c r="D2404">
        <v>13189</v>
      </c>
      <c r="E2404">
        <v>0</v>
      </c>
      <c r="F2404">
        <v>0</v>
      </c>
      <c r="G2404">
        <v>13189</v>
      </c>
      <c r="H2404">
        <v>1.04</v>
      </c>
      <c r="I2404">
        <v>13717</v>
      </c>
      <c r="J2404">
        <v>0</v>
      </c>
      <c r="K2404">
        <v>13717</v>
      </c>
      <c r="L2404">
        <v>0</v>
      </c>
      <c r="M2404">
        <v>0</v>
      </c>
      <c r="N2404">
        <v>0</v>
      </c>
      <c r="O2404" t="s">
        <v>3303</v>
      </c>
      <c r="P2404">
        <v>13717</v>
      </c>
    </row>
    <row r="2405" spans="1:16" x14ac:dyDescent="0.35">
      <c r="A2405" t="s">
        <v>5707</v>
      </c>
      <c r="B2405" t="s">
        <v>3303</v>
      </c>
      <c r="C2405" t="s">
        <v>3304</v>
      </c>
      <c r="D2405">
        <v>51037</v>
      </c>
      <c r="E2405">
        <v>0</v>
      </c>
      <c r="F2405">
        <v>0</v>
      </c>
      <c r="G2405">
        <v>51037</v>
      </c>
      <c r="H2405">
        <v>1.04</v>
      </c>
      <c r="I2405">
        <v>53078</v>
      </c>
      <c r="J2405">
        <v>0</v>
      </c>
      <c r="K2405">
        <v>53078</v>
      </c>
      <c r="L2405">
        <v>0</v>
      </c>
      <c r="M2405">
        <v>0</v>
      </c>
      <c r="N2405">
        <v>0</v>
      </c>
      <c r="O2405" t="s">
        <v>3303</v>
      </c>
      <c r="P2405">
        <v>53078</v>
      </c>
    </row>
    <row r="2406" spans="1:16" x14ac:dyDescent="0.35">
      <c r="A2406" t="s">
        <v>5708</v>
      </c>
      <c r="B2406" t="s">
        <v>3303</v>
      </c>
      <c r="C2406" t="s">
        <v>3304</v>
      </c>
      <c r="D2406">
        <v>35322</v>
      </c>
      <c r="E2406">
        <v>0</v>
      </c>
      <c r="F2406">
        <v>0</v>
      </c>
      <c r="G2406">
        <v>35322</v>
      </c>
      <c r="H2406">
        <v>1.04</v>
      </c>
      <c r="I2406">
        <v>36735</v>
      </c>
      <c r="J2406">
        <v>0</v>
      </c>
      <c r="K2406">
        <v>36735</v>
      </c>
      <c r="L2406">
        <v>0</v>
      </c>
      <c r="M2406">
        <v>0</v>
      </c>
      <c r="N2406">
        <v>0</v>
      </c>
      <c r="O2406" t="s">
        <v>3303</v>
      </c>
      <c r="P2406">
        <v>36735</v>
      </c>
    </row>
    <row r="2407" spans="1:16" x14ac:dyDescent="0.35">
      <c r="A2407" t="s">
        <v>5709</v>
      </c>
      <c r="B2407" t="s">
        <v>3303</v>
      </c>
      <c r="C2407" t="s">
        <v>3304</v>
      </c>
      <c r="D2407">
        <v>114307</v>
      </c>
      <c r="E2407">
        <v>0</v>
      </c>
      <c r="F2407">
        <v>0</v>
      </c>
      <c r="G2407">
        <v>114307</v>
      </c>
      <c r="H2407">
        <v>1.04</v>
      </c>
      <c r="I2407">
        <v>118879</v>
      </c>
      <c r="J2407">
        <v>0</v>
      </c>
      <c r="K2407">
        <v>118879</v>
      </c>
      <c r="L2407">
        <v>0</v>
      </c>
      <c r="M2407">
        <v>0</v>
      </c>
      <c r="N2407">
        <v>0</v>
      </c>
      <c r="O2407" t="s">
        <v>3303</v>
      </c>
      <c r="P2407">
        <v>118879</v>
      </c>
    </row>
    <row r="2408" spans="1:16" x14ac:dyDescent="0.35">
      <c r="A2408" t="s">
        <v>5710</v>
      </c>
      <c r="B2408" t="s">
        <v>3303</v>
      </c>
      <c r="C2408" t="s">
        <v>3304</v>
      </c>
      <c r="D2408">
        <v>67670</v>
      </c>
      <c r="E2408">
        <v>0</v>
      </c>
      <c r="F2408">
        <v>0</v>
      </c>
      <c r="G2408">
        <v>67670</v>
      </c>
      <c r="H2408">
        <v>1.04</v>
      </c>
      <c r="I2408">
        <v>70377</v>
      </c>
      <c r="J2408">
        <v>0</v>
      </c>
      <c r="K2408">
        <v>70377</v>
      </c>
      <c r="L2408">
        <v>0</v>
      </c>
      <c r="M2408">
        <v>0</v>
      </c>
      <c r="N2408">
        <v>0</v>
      </c>
      <c r="O2408" t="s">
        <v>3303</v>
      </c>
      <c r="P2408">
        <v>70377</v>
      </c>
    </row>
    <row r="2409" spans="1:16" x14ac:dyDescent="0.35">
      <c r="A2409" t="s">
        <v>5711</v>
      </c>
      <c r="B2409" t="s">
        <v>3303</v>
      </c>
      <c r="C2409" t="s">
        <v>3304</v>
      </c>
      <c r="D2409">
        <v>27092</v>
      </c>
      <c r="E2409">
        <v>0</v>
      </c>
      <c r="F2409">
        <v>0</v>
      </c>
      <c r="G2409">
        <v>27092</v>
      </c>
      <c r="H2409">
        <v>1.04</v>
      </c>
      <c r="I2409">
        <v>28176</v>
      </c>
      <c r="J2409">
        <v>0</v>
      </c>
      <c r="K2409">
        <v>28176</v>
      </c>
      <c r="L2409">
        <v>0</v>
      </c>
      <c r="M2409">
        <v>0</v>
      </c>
      <c r="N2409">
        <v>0</v>
      </c>
      <c r="O2409" t="s">
        <v>3303</v>
      </c>
      <c r="P2409">
        <v>28176</v>
      </c>
    </row>
    <row r="2410" spans="1:16" x14ac:dyDescent="0.35">
      <c r="A2410" t="s">
        <v>5712</v>
      </c>
      <c r="B2410" t="s">
        <v>3303</v>
      </c>
      <c r="C2410" t="s">
        <v>3304</v>
      </c>
      <c r="D2410">
        <v>30078</v>
      </c>
      <c r="E2410">
        <v>0</v>
      </c>
      <c r="F2410">
        <v>0</v>
      </c>
      <c r="G2410">
        <v>30078</v>
      </c>
      <c r="H2410">
        <v>1.04</v>
      </c>
      <c r="I2410">
        <v>31281</v>
      </c>
      <c r="J2410">
        <v>0</v>
      </c>
      <c r="K2410">
        <v>31281</v>
      </c>
      <c r="L2410">
        <v>0</v>
      </c>
      <c r="M2410">
        <v>0</v>
      </c>
      <c r="N2410">
        <v>0</v>
      </c>
      <c r="O2410" t="s">
        <v>3303</v>
      </c>
      <c r="P2410">
        <v>31281</v>
      </c>
    </row>
    <row r="2411" spans="1:16" x14ac:dyDescent="0.35">
      <c r="A2411" t="s">
        <v>5713</v>
      </c>
      <c r="B2411" t="s">
        <v>3303</v>
      </c>
      <c r="C2411" t="s">
        <v>3304</v>
      </c>
      <c r="D2411">
        <v>4676234</v>
      </c>
      <c r="E2411">
        <v>0</v>
      </c>
      <c r="F2411">
        <v>0</v>
      </c>
      <c r="G2411">
        <v>4676234</v>
      </c>
      <c r="H2411">
        <v>1.04</v>
      </c>
      <c r="I2411">
        <v>4863283</v>
      </c>
      <c r="J2411">
        <v>0</v>
      </c>
      <c r="K2411">
        <v>4863283</v>
      </c>
      <c r="L2411">
        <v>89706</v>
      </c>
      <c r="M2411">
        <v>0</v>
      </c>
      <c r="N2411">
        <v>0</v>
      </c>
      <c r="O2411" t="s">
        <v>3303</v>
      </c>
      <c r="P2411">
        <v>4952989</v>
      </c>
    </row>
    <row r="2412" spans="1:16" x14ac:dyDescent="0.35">
      <c r="A2412" t="s">
        <v>5714</v>
      </c>
      <c r="B2412" t="s">
        <v>3303</v>
      </c>
      <c r="C2412" t="s">
        <v>3304</v>
      </c>
      <c r="D2412">
        <v>99108</v>
      </c>
      <c r="E2412">
        <v>0</v>
      </c>
      <c r="F2412">
        <v>0</v>
      </c>
      <c r="G2412">
        <v>99108</v>
      </c>
      <c r="H2412">
        <v>1.04</v>
      </c>
      <c r="I2412">
        <v>103072</v>
      </c>
      <c r="J2412">
        <v>0</v>
      </c>
      <c r="K2412">
        <v>103072</v>
      </c>
      <c r="L2412">
        <v>4669</v>
      </c>
      <c r="M2412">
        <v>0</v>
      </c>
      <c r="N2412">
        <v>0</v>
      </c>
      <c r="O2412" t="s">
        <v>3303</v>
      </c>
      <c r="P2412">
        <v>107741</v>
      </c>
    </row>
    <row r="2413" spans="1:16" x14ac:dyDescent="0.35">
      <c r="A2413" t="s">
        <v>5715</v>
      </c>
      <c r="B2413" t="s">
        <v>3303</v>
      </c>
      <c r="C2413" t="s">
        <v>3304</v>
      </c>
      <c r="D2413">
        <v>18311</v>
      </c>
      <c r="E2413">
        <v>0</v>
      </c>
      <c r="F2413">
        <v>0</v>
      </c>
      <c r="G2413">
        <v>18311</v>
      </c>
      <c r="H2413">
        <v>1.04</v>
      </c>
      <c r="I2413">
        <v>19043</v>
      </c>
      <c r="J2413">
        <v>0</v>
      </c>
      <c r="K2413">
        <v>19043</v>
      </c>
      <c r="L2413">
        <v>0</v>
      </c>
      <c r="M2413">
        <v>0</v>
      </c>
      <c r="N2413">
        <v>0</v>
      </c>
      <c r="O2413" t="s">
        <v>3303</v>
      </c>
      <c r="P2413">
        <v>19043</v>
      </c>
    </row>
    <row r="2414" spans="1:16" x14ac:dyDescent="0.35">
      <c r="A2414" t="s">
        <v>5716</v>
      </c>
      <c r="B2414" t="s">
        <v>3303</v>
      </c>
      <c r="C2414" t="s">
        <v>3304</v>
      </c>
      <c r="D2414">
        <v>217281</v>
      </c>
      <c r="E2414">
        <v>0</v>
      </c>
      <c r="F2414">
        <v>0</v>
      </c>
      <c r="G2414">
        <v>217281</v>
      </c>
      <c r="H2414">
        <v>1.04</v>
      </c>
      <c r="I2414">
        <v>225972</v>
      </c>
      <c r="J2414">
        <v>0</v>
      </c>
      <c r="K2414">
        <v>225972</v>
      </c>
      <c r="L2414">
        <v>6382</v>
      </c>
      <c r="M2414">
        <v>0</v>
      </c>
      <c r="N2414">
        <v>0</v>
      </c>
      <c r="O2414" t="s">
        <v>3303</v>
      </c>
      <c r="P2414">
        <v>232354</v>
      </c>
    </row>
    <row r="2415" spans="1:16" x14ac:dyDescent="0.35">
      <c r="A2415" t="s">
        <v>5717</v>
      </c>
      <c r="B2415" t="s">
        <v>3303</v>
      </c>
      <c r="C2415" t="s">
        <v>3304</v>
      </c>
      <c r="D2415">
        <v>359370</v>
      </c>
      <c r="E2415">
        <v>0</v>
      </c>
      <c r="F2415">
        <v>0</v>
      </c>
      <c r="G2415">
        <v>359370</v>
      </c>
      <c r="H2415">
        <v>1.04</v>
      </c>
      <c r="I2415">
        <v>373745</v>
      </c>
      <c r="J2415">
        <v>0</v>
      </c>
      <c r="K2415">
        <v>373745</v>
      </c>
      <c r="L2415">
        <v>10712</v>
      </c>
      <c r="M2415">
        <v>0</v>
      </c>
      <c r="N2415">
        <v>0</v>
      </c>
      <c r="O2415" t="s">
        <v>3303</v>
      </c>
      <c r="P2415">
        <v>384457</v>
      </c>
    </row>
    <row r="2416" spans="1:16" x14ac:dyDescent="0.35">
      <c r="A2416" t="s">
        <v>5718</v>
      </c>
      <c r="B2416" t="s">
        <v>3303</v>
      </c>
      <c r="C2416" t="s">
        <v>3304</v>
      </c>
      <c r="D2416">
        <v>11081781</v>
      </c>
      <c r="E2416">
        <v>0</v>
      </c>
      <c r="F2416">
        <v>0</v>
      </c>
      <c r="G2416">
        <v>11081781</v>
      </c>
      <c r="H2416">
        <v>1.04</v>
      </c>
      <c r="I2416">
        <v>11525052</v>
      </c>
      <c r="J2416">
        <v>0</v>
      </c>
      <c r="K2416">
        <v>11525052</v>
      </c>
      <c r="L2416">
        <v>0</v>
      </c>
      <c r="M2416">
        <v>0</v>
      </c>
      <c r="N2416">
        <v>0</v>
      </c>
      <c r="O2416" t="s">
        <v>3303</v>
      </c>
      <c r="P2416">
        <v>11525052</v>
      </c>
    </row>
    <row r="2417" spans="1:16" x14ac:dyDescent="0.35">
      <c r="A2417" t="s">
        <v>5719</v>
      </c>
      <c r="B2417" t="s">
        <v>3303</v>
      </c>
      <c r="C2417" t="s">
        <v>3304</v>
      </c>
      <c r="D2417">
        <v>3449826</v>
      </c>
      <c r="E2417">
        <v>0</v>
      </c>
      <c r="F2417">
        <v>0</v>
      </c>
      <c r="G2417">
        <v>3449826</v>
      </c>
      <c r="H2417">
        <v>1.04</v>
      </c>
      <c r="I2417">
        <v>3587819</v>
      </c>
      <c r="J2417">
        <v>0</v>
      </c>
      <c r="K2417">
        <v>3587819</v>
      </c>
      <c r="L2417">
        <v>0</v>
      </c>
      <c r="M2417">
        <v>0</v>
      </c>
      <c r="N2417">
        <v>0</v>
      </c>
      <c r="O2417" t="s">
        <v>3303</v>
      </c>
      <c r="P2417">
        <v>3587819</v>
      </c>
    </row>
    <row r="2418" spans="1:16" x14ac:dyDescent="0.35">
      <c r="A2418" t="s">
        <v>5720</v>
      </c>
      <c r="B2418" t="s">
        <v>3303</v>
      </c>
      <c r="C2418" t="s">
        <v>3304</v>
      </c>
      <c r="D2418">
        <v>92818</v>
      </c>
      <c r="E2418">
        <v>0</v>
      </c>
      <c r="F2418">
        <v>0</v>
      </c>
      <c r="G2418">
        <v>92818</v>
      </c>
      <c r="H2418">
        <v>1.04</v>
      </c>
      <c r="I2418">
        <v>96531</v>
      </c>
      <c r="J2418">
        <v>0</v>
      </c>
      <c r="K2418">
        <v>96531</v>
      </c>
      <c r="L2418">
        <v>0</v>
      </c>
      <c r="M2418">
        <v>0</v>
      </c>
      <c r="N2418">
        <v>0</v>
      </c>
      <c r="O2418" t="s">
        <v>3303</v>
      </c>
      <c r="P2418">
        <v>96531</v>
      </c>
    </row>
    <row r="2419" spans="1:16" x14ac:dyDescent="0.35">
      <c r="A2419" t="s">
        <v>5721</v>
      </c>
      <c r="B2419" t="s">
        <v>3303</v>
      </c>
      <c r="C2419" t="s">
        <v>3304</v>
      </c>
      <c r="D2419">
        <v>173430</v>
      </c>
      <c r="E2419">
        <v>93663</v>
      </c>
      <c r="F2419">
        <v>0</v>
      </c>
      <c r="G2419">
        <v>267093</v>
      </c>
      <c r="H2419">
        <v>1.04</v>
      </c>
      <c r="I2419">
        <v>277777</v>
      </c>
      <c r="J2419">
        <v>0</v>
      </c>
      <c r="K2419">
        <v>277777</v>
      </c>
      <c r="L2419">
        <v>0</v>
      </c>
      <c r="M2419">
        <v>0</v>
      </c>
      <c r="N2419">
        <v>0</v>
      </c>
      <c r="O2419" t="s">
        <v>3303</v>
      </c>
      <c r="P2419">
        <v>277777</v>
      </c>
    </row>
    <row r="2420" spans="1:16" x14ac:dyDescent="0.35">
      <c r="A2420" t="s">
        <v>5722</v>
      </c>
      <c r="B2420" t="s">
        <v>3303</v>
      </c>
      <c r="C2420" t="s">
        <v>3304</v>
      </c>
      <c r="D2420">
        <v>1980823</v>
      </c>
      <c r="E2420">
        <v>0</v>
      </c>
      <c r="F2420">
        <v>0</v>
      </c>
      <c r="G2420">
        <v>1980823</v>
      </c>
      <c r="H2420">
        <v>1.04</v>
      </c>
      <c r="I2420">
        <v>2060056</v>
      </c>
      <c r="J2420">
        <v>0</v>
      </c>
      <c r="K2420">
        <v>2060056</v>
      </c>
      <c r="L2420">
        <v>0</v>
      </c>
      <c r="M2420">
        <v>0</v>
      </c>
      <c r="N2420">
        <v>0</v>
      </c>
      <c r="O2420" t="s">
        <v>3303</v>
      </c>
      <c r="P2420">
        <v>2060056</v>
      </c>
    </row>
    <row r="2421" spans="1:16" x14ac:dyDescent="0.35">
      <c r="A2421" t="s">
        <v>5723</v>
      </c>
      <c r="B2421" t="s">
        <v>3303</v>
      </c>
      <c r="C2421" t="s">
        <v>3304</v>
      </c>
      <c r="D2421">
        <v>89120</v>
      </c>
      <c r="E2421">
        <v>0</v>
      </c>
      <c r="F2421">
        <v>0</v>
      </c>
      <c r="G2421">
        <v>89120</v>
      </c>
      <c r="H2421">
        <v>1.04</v>
      </c>
      <c r="I2421">
        <v>92685</v>
      </c>
      <c r="J2421">
        <v>0</v>
      </c>
      <c r="K2421">
        <v>92685</v>
      </c>
      <c r="L2421">
        <v>0</v>
      </c>
      <c r="M2421">
        <v>0</v>
      </c>
      <c r="N2421">
        <v>0</v>
      </c>
      <c r="O2421" t="s">
        <v>3303</v>
      </c>
      <c r="P2421">
        <v>92685</v>
      </c>
    </row>
    <row r="2422" spans="1:16" x14ac:dyDescent="0.35">
      <c r="A2422" t="s">
        <v>5724</v>
      </c>
      <c r="B2422" t="s">
        <v>3303</v>
      </c>
      <c r="C2422" t="s">
        <v>3304</v>
      </c>
      <c r="D2422">
        <v>71240</v>
      </c>
      <c r="E2422">
        <v>0</v>
      </c>
      <c r="F2422">
        <v>0</v>
      </c>
      <c r="G2422">
        <v>71240</v>
      </c>
      <c r="H2422">
        <v>1.04</v>
      </c>
      <c r="I2422">
        <v>74090</v>
      </c>
      <c r="J2422">
        <v>0</v>
      </c>
      <c r="K2422">
        <v>74090</v>
      </c>
      <c r="L2422">
        <v>0</v>
      </c>
      <c r="M2422">
        <v>0</v>
      </c>
      <c r="N2422">
        <v>0</v>
      </c>
      <c r="O2422" t="s">
        <v>3303</v>
      </c>
      <c r="P2422">
        <v>74090</v>
      </c>
    </row>
    <row r="2423" spans="1:16" x14ac:dyDescent="0.35">
      <c r="A2423" t="s">
        <v>5725</v>
      </c>
      <c r="B2423" t="s">
        <v>3303</v>
      </c>
      <c r="C2423" t="s">
        <v>3304</v>
      </c>
      <c r="D2423">
        <v>778652</v>
      </c>
      <c r="E2423">
        <v>0</v>
      </c>
      <c r="F2423">
        <v>0</v>
      </c>
      <c r="G2423">
        <v>778652</v>
      </c>
      <c r="H2423">
        <v>1.04</v>
      </c>
      <c r="I2423">
        <v>809798</v>
      </c>
      <c r="J2423">
        <v>0</v>
      </c>
      <c r="K2423">
        <v>809798</v>
      </c>
      <c r="L2423">
        <v>0</v>
      </c>
      <c r="M2423">
        <v>0</v>
      </c>
      <c r="N2423">
        <v>0</v>
      </c>
      <c r="O2423" t="s">
        <v>3303</v>
      </c>
      <c r="P2423">
        <v>809798</v>
      </c>
    </row>
    <row r="2424" spans="1:16" x14ac:dyDescent="0.35">
      <c r="A2424" t="s">
        <v>5726</v>
      </c>
      <c r="B2424" t="s">
        <v>3303</v>
      </c>
      <c r="C2424" t="s">
        <v>3304</v>
      </c>
      <c r="D2424">
        <v>4099155</v>
      </c>
      <c r="E2424">
        <v>0</v>
      </c>
      <c r="F2424">
        <v>0</v>
      </c>
      <c r="G2424">
        <v>4099155</v>
      </c>
      <c r="H2424">
        <v>1.04</v>
      </c>
      <c r="I2424">
        <v>4263121</v>
      </c>
      <c r="J2424">
        <v>0</v>
      </c>
      <c r="K2424">
        <v>4263121</v>
      </c>
      <c r="L2424">
        <v>160921</v>
      </c>
      <c r="M2424">
        <v>131471</v>
      </c>
      <c r="N2424">
        <v>417887</v>
      </c>
      <c r="O2424" t="s">
        <v>3303</v>
      </c>
      <c r="P2424">
        <v>4973400</v>
      </c>
    </row>
    <row r="2425" spans="1:16" x14ac:dyDescent="0.35">
      <c r="A2425" t="s">
        <v>5727</v>
      </c>
      <c r="B2425" t="s">
        <v>3303</v>
      </c>
      <c r="C2425" t="s">
        <v>3304</v>
      </c>
      <c r="D2425">
        <v>9480</v>
      </c>
      <c r="E2425">
        <v>0</v>
      </c>
      <c r="F2425">
        <v>0</v>
      </c>
      <c r="G2425">
        <v>9480</v>
      </c>
      <c r="H2425">
        <v>1.04</v>
      </c>
      <c r="I2425">
        <v>9859</v>
      </c>
      <c r="J2425">
        <v>0</v>
      </c>
      <c r="K2425">
        <v>9859</v>
      </c>
      <c r="L2425">
        <v>0</v>
      </c>
      <c r="M2425">
        <v>0</v>
      </c>
      <c r="N2425">
        <v>0</v>
      </c>
      <c r="O2425" t="s">
        <v>3303</v>
      </c>
      <c r="P2425">
        <v>9859</v>
      </c>
    </row>
    <row r="2426" spans="1:16" x14ac:dyDescent="0.35">
      <c r="A2426" t="s">
        <v>5728</v>
      </c>
      <c r="B2426" t="s">
        <v>3303</v>
      </c>
      <c r="C2426" t="s">
        <v>3304</v>
      </c>
      <c r="D2426">
        <v>13020</v>
      </c>
      <c r="E2426">
        <v>0</v>
      </c>
      <c r="F2426">
        <v>0</v>
      </c>
      <c r="G2426">
        <v>13020</v>
      </c>
      <c r="H2426">
        <v>1.04</v>
      </c>
      <c r="I2426">
        <v>13541</v>
      </c>
      <c r="J2426">
        <v>0</v>
      </c>
      <c r="K2426">
        <v>13541</v>
      </c>
      <c r="L2426">
        <v>0</v>
      </c>
      <c r="M2426">
        <v>0</v>
      </c>
      <c r="N2426">
        <v>0</v>
      </c>
      <c r="O2426" t="s">
        <v>3303</v>
      </c>
      <c r="P2426">
        <v>13541</v>
      </c>
    </row>
    <row r="2427" spans="1:16" x14ac:dyDescent="0.35">
      <c r="A2427" t="s">
        <v>5729</v>
      </c>
      <c r="B2427" t="s">
        <v>3303</v>
      </c>
      <c r="C2427" t="s">
        <v>3304</v>
      </c>
      <c r="D2427">
        <v>19046</v>
      </c>
      <c r="E2427">
        <v>0</v>
      </c>
      <c r="F2427">
        <v>0</v>
      </c>
      <c r="G2427">
        <v>19046</v>
      </c>
      <c r="H2427">
        <v>1.04</v>
      </c>
      <c r="I2427">
        <v>19808</v>
      </c>
      <c r="J2427">
        <v>0</v>
      </c>
      <c r="K2427">
        <v>19808</v>
      </c>
      <c r="L2427">
        <v>0</v>
      </c>
      <c r="M2427">
        <v>0</v>
      </c>
      <c r="N2427">
        <v>0</v>
      </c>
      <c r="O2427" t="s">
        <v>3303</v>
      </c>
      <c r="P2427">
        <v>19808</v>
      </c>
    </row>
    <row r="2428" spans="1:16" x14ac:dyDescent="0.35">
      <c r="A2428" t="s">
        <v>5730</v>
      </c>
      <c r="B2428" t="s">
        <v>3303</v>
      </c>
      <c r="C2428" t="s">
        <v>3304</v>
      </c>
      <c r="D2428">
        <v>8076</v>
      </c>
      <c r="E2428">
        <v>0</v>
      </c>
      <c r="F2428">
        <v>0</v>
      </c>
      <c r="G2428">
        <v>8076</v>
      </c>
      <c r="H2428">
        <v>1.04</v>
      </c>
      <c r="I2428">
        <v>8399</v>
      </c>
      <c r="J2428">
        <v>0</v>
      </c>
      <c r="K2428">
        <v>8399</v>
      </c>
      <c r="L2428">
        <v>0</v>
      </c>
      <c r="M2428">
        <v>0</v>
      </c>
      <c r="N2428">
        <v>0</v>
      </c>
      <c r="O2428" t="s">
        <v>3303</v>
      </c>
      <c r="P2428">
        <v>8399</v>
      </c>
    </row>
    <row r="2429" spans="1:16" x14ac:dyDescent="0.35">
      <c r="A2429" t="s">
        <v>5731</v>
      </c>
      <c r="B2429" t="s">
        <v>3303</v>
      </c>
      <c r="C2429" t="s">
        <v>3304</v>
      </c>
      <c r="D2429">
        <v>9047</v>
      </c>
      <c r="E2429">
        <v>0</v>
      </c>
      <c r="F2429">
        <v>0</v>
      </c>
      <c r="G2429">
        <v>9047</v>
      </c>
      <c r="H2429">
        <v>1.04</v>
      </c>
      <c r="I2429">
        <v>9409</v>
      </c>
      <c r="J2429">
        <v>0</v>
      </c>
      <c r="K2429">
        <v>9409</v>
      </c>
      <c r="L2429">
        <v>0</v>
      </c>
      <c r="M2429">
        <v>0</v>
      </c>
      <c r="N2429">
        <v>0</v>
      </c>
      <c r="O2429" t="s">
        <v>3303</v>
      </c>
      <c r="P2429">
        <v>9409</v>
      </c>
    </row>
    <row r="2430" spans="1:16" x14ac:dyDescent="0.35">
      <c r="A2430" t="s">
        <v>5732</v>
      </c>
      <c r="B2430" t="s">
        <v>3303</v>
      </c>
      <c r="C2430" t="s">
        <v>3304</v>
      </c>
      <c r="D2430">
        <v>6936</v>
      </c>
      <c r="E2430">
        <v>0</v>
      </c>
      <c r="F2430">
        <v>0</v>
      </c>
      <c r="G2430">
        <v>6936</v>
      </c>
      <c r="H2430">
        <v>1.04</v>
      </c>
      <c r="I2430">
        <v>7213</v>
      </c>
      <c r="J2430">
        <v>0</v>
      </c>
      <c r="K2430">
        <v>7213</v>
      </c>
      <c r="L2430">
        <v>0</v>
      </c>
      <c r="M2430">
        <v>0</v>
      </c>
      <c r="N2430">
        <v>0</v>
      </c>
      <c r="O2430" t="s">
        <v>3303</v>
      </c>
      <c r="P2430">
        <v>7213</v>
      </c>
    </row>
    <row r="2431" spans="1:16" x14ac:dyDescent="0.35">
      <c r="A2431" t="s">
        <v>5733</v>
      </c>
      <c r="B2431" t="s">
        <v>3303</v>
      </c>
      <c r="C2431" t="s">
        <v>3304</v>
      </c>
      <c r="D2431">
        <v>15285</v>
      </c>
      <c r="E2431">
        <v>0</v>
      </c>
      <c r="F2431">
        <v>0</v>
      </c>
      <c r="G2431">
        <v>15285</v>
      </c>
      <c r="H2431">
        <v>1.04</v>
      </c>
      <c r="I2431">
        <v>15896</v>
      </c>
      <c r="J2431">
        <v>0</v>
      </c>
      <c r="K2431">
        <v>15896</v>
      </c>
      <c r="L2431">
        <v>0</v>
      </c>
      <c r="M2431">
        <v>0</v>
      </c>
      <c r="N2431">
        <v>0</v>
      </c>
      <c r="O2431" t="s">
        <v>3303</v>
      </c>
      <c r="P2431">
        <v>15896</v>
      </c>
    </row>
    <row r="2432" spans="1:16" x14ac:dyDescent="0.35">
      <c r="A2432" t="s">
        <v>5734</v>
      </c>
      <c r="B2432" t="s">
        <v>3303</v>
      </c>
      <c r="C2432" t="s">
        <v>3304</v>
      </c>
      <c r="D2432">
        <v>11520</v>
      </c>
      <c r="E2432">
        <v>0</v>
      </c>
      <c r="F2432">
        <v>0</v>
      </c>
      <c r="G2432">
        <v>11520</v>
      </c>
      <c r="H2432">
        <v>1.04</v>
      </c>
      <c r="I2432">
        <v>11981</v>
      </c>
      <c r="J2432">
        <v>0</v>
      </c>
      <c r="K2432">
        <v>11981</v>
      </c>
      <c r="L2432">
        <v>0</v>
      </c>
      <c r="M2432">
        <v>0</v>
      </c>
      <c r="N2432">
        <v>0</v>
      </c>
      <c r="O2432" t="s">
        <v>3303</v>
      </c>
      <c r="P2432">
        <v>11981</v>
      </c>
    </row>
    <row r="2433" spans="1:16" x14ac:dyDescent="0.35">
      <c r="A2433" t="s">
        <v>5735</v>
      </c>
      <c r="B2433" t="s">
        <v>3303</v>
      </c>
      <c r="C2433" t="s">
        <v>3304</v>
      </c>
      <c r="D2433">
        <v>8445</v>
      </c>
      <c r="E2433">
        <v>0</v>
      </c>
      <c r="F2433">
        <v>0</v>
      </c>
      <c r="G2433">
        <v>8445</v>
      </c>
      <c r="H2433">
        <v>1.04</v>
      </c>
      <c r="I2433">
        <v>8783</v>
      </c>
      <c r="J2433">
        <v>0</v>
      </c>
      <c r="K2433">
        <v>8783</v>
      </c>
      <c r="L2433">
        <v>0</v>
      </c>
      <c r="M2433">
        <v>0</v>
      </c>
      <c r="N2433">
        <v>0</v>
      </c>
      <c r="O2433" t="s">
        <v>3303</v>
      </c>
      <c r="P2433">
        <v>8783</v>
      </c>
    </row>
    <row r="2434" spans="1:16" x14ac:dyDescent="0.35">
      <c r="A2434" t="s">
        <v>5736</v>
      </c>
      <c r="B2434" t="s">
        <v>3303</v>
      </c>
      <c r="C2434" t="s">
        <v>3304</v>
      </c>
      <c r="D2434">
        <v>12540</v>
      </c>
      <c r="E2434">
        <v>0</v>
      </c>
      <c r="F2434">
        <v>0</v>
      </c>
      <c r="G2434">
        <v>12540</v>
      </c>
      <c r="H2434">
        <v>1.04</v>
      </c>
      <c r="I2434">
        <v>13042</v>
      </c>
      <c r="J2434">
        <v>0</v>
      </c>
      <c r="K2434">
        <v>13042</v>
      </c>
      <c r="L2434">
        <v>0</v>
      </c>
      <c r="M2434">
        <v>0</v>
      </c>
      <c r="N2434">
        <v>0</v>
      </c>
      <c r="O2434" t="s">
        <v>3303</v>
      </c>
      <c r="P2434">
        <v>13042</v>
      </c>
    </row>
    <row r="2435" spans="1:16" x14ac:dyDescent="0.35">
      <c r="A2435" t="s">
        <v>5737</v>
      </c>
      <c r="B2435" t="s">
        <v>3303</v>
      </c>
      <c r="C2435" t="s">
        <v>3304</v>
      </c>
      <c r="D2435">
        <v>13585</v>
      </c>
      <c r="E2435">
        <v>0</v>
      </c>
      <c r="F2435">
        <v>0</v>
      </c>
      <c r="G2435">
        <v>13585</v>
      </c>
      <c r="H2435">
        <v>1.04</v>
      </c>
      <c r="I2435">
        <v>14128</v>
      </c>
      <c r="J2435">
        <v>0</v>
      </c>
      <c r="K2435">
        <v>14128</v>
      </c>
      <c r="L2435">
        <v>0</v>
      </c>
      <c r="M2435">
        <v>0</v>
      </c>
      <c r="N2435">
        <v>0</v>
      </c>
      <c r="O2435" t="s">
        <v>3303</v>
      </c>
      <c r="P2435">
        <v>14128</v>
      </c>
    </row>
    <row r="2436" spans="1:16" x14ac:dyDescent="0.35">
      <c r="A2436" t="s">
        <v>5738</v>
      </c>
      <c r="B2436" t="s">
        <v>3303</v>
      </c>
      <c r="C2436" t="s">
        <v>3304</v>
      </c>
      <c r="D2436">
        <v>5442</v>
      </c>
      <c r="E2436">
        <v>0</v>
      </c>
      <c r="F2436">
        <v>0</v>
      </c>
      <c r="G2436">
        <v>5442</v>
      </c>
      <c r="H2436">
        <v>1.04</v>
      </c>
      <c r="I2436">
        <v>5660</v>
      </c>
      <c r="J2436">
        <v>0</v>
      </c>
      <c r="K2436">
        <v>5660</v>
      </c>
      <c r="L2436">
        <v>0</v>
      </c>
      <c r="M2436">
        <v>0</v>
      </c>
      <c r="N2436">
        <v>0</v>
      </c>
      <c r="O2436" t="s">
        <v>3303</v>
      </c>
      <c r="P2436">
        <v>5660</v>
      </c>
    </row>
    <row r="2437" spans="1:16" x14ac:dyDescent="0.35">
      <c r="A2437" t="s">
        <v>5739</v>
      </c>
      <c r="B2437" t="s">
        <v>3303</v>
      </c>
      <c r="C2437" t="s">
        <v>3304</v>
      </c>
      <c r="D2437">
        <v>45513</v>
      </c>
      <c r="E2437">
        <v>0</v>
      </c>
      <c r="F2437">
        <v>0</v>
      </c>
      <c r="G2437">
        <v>45513</v>
      </c>
      <c r="H2437">
        <v>1.04</v>
      </c>
      <c r="I2437">
        <v>47334</v>
      </c>
      <c r="J2437">
        <v>0</v>
      </c>
      <c r="K2437">
        <v>47334</v>
      </c>
      <c r="L2437">
        <v>0</v>
      </c>
      <c r="M2437">
        <v>0</v>
      </c>
      <c r="N2437">
        <v>0</v>
      </c>
      <c r="O2437" t="s">
        <v>3303</v>
      </c>
      <c r="P2437">
        <v>47334</v>
      </c>
    </row>
    <row r="2438" spans="1:16" x14ac:dyDescent="0.35">
      <c r="A2438" t="s">
        <v>5740</v>
      </c>
      <c r="B2438" t="s">
        <v>3303</v>
      </c>
      <c r="C2438" t="s">
        <v>3304</v>
      </c>
      <c r="D2438">
        <v>21606</v>
      </c>
      <c r="E2438">
        <v>0</v>
      </c>
      <c r="F2438">
        <v>0</v>
      </c>
      <c r="G2438">
        <v>21606</v>
      </c>
      <c r="H2438">
        <v>1.04</v>
      </c>
      <c r="I2438">
        <v>22470</v>
      </c>
      <c r="J2438">
        <v>0</v>
      </c>
      <c r="K2438">
        <v>22470</v>
      </c>
      <c r="L2438">
        <v>0</v>
      </c>
      <c r="M2438">
        <v>0</v>
      </c>
      <c r="N2438">
        <v>0</v>
      </c>
      <c r="O2438" t="s">
        <v>3303</v>
      </c>
      <c r="P2438">
        <v>22470</v>
      </c>
    </row>
    <row r="2439" spans="1:16" x14ac:dyDescent="0.35">
      <c r="A2439" t="s">
        <v>5741</v>
      </c>
      <c r="B2439" t="s">
        <v>3303</v>
      </c>
      <c r="C2439" t="s">
        <v>3304</v>
      </c>
      <c r="D2439">
        <v>22435</v>
      </c>
      <c r="E2439">
        <v>0</v>
      </c>
      <c r="F2439">
        <v>0</v>
      </c>
      <c r="G2439">
        <v>22435</v>
      </c>
      <c r="H2439">
        <v>1.04</v>
      </c>
      <c r="I2439">
        <v>23332</v>
      </c>
      <c r="J2439">
        <v>0</v>
      </c>
      <c r="K2439">
        <v>23332</v>
      </c>
      <c r="L2439">
        <v>0</v>
      </c>
      <c r="M2439">
        <v>0</v>
      </c>
      <c r="N2439">
        <v>0</v>
      </c>
      <c r="O2439" t="s">
        <v>3303</v>
      </c>
      <c r="P2439">
        <v>23332</v>
      </c>
    </row>
    <row r="2440" spans="1:16" x14ac:dyDescent="0.35">
      <c r="A2440" t="s">
        <v>5742</v>
      </c>
      <c r="B2440" t="s">
        <v>3303</v>
      </c>
      <c r="C2440" t="s">
        <v>3304</v>
      </c>
      <c r="D2440">
        <v>7104</v>
      </c>
      <c r="E2440">
        <v>0</v>
      </c>
      <c r="F2440">
        <v>0</v>
      </c>
      <c r="G2440">
        <v>7104</v>
      </c>
      <c r="H2440">
        <v>1.04</v>
      </c>
      <c r="I2440">
        <v>7388</v>
      </c>
      <c r="J2440">
        <v>0</v>
      </c>
      <c r="K2440">
        <v>7388</v>
      </c>
      <c r="L2440">
        <v>0</v>
      </c>
      <c r="M2440">
        <v>0</v>
      </c>
      <c r="N2440">
        <v>0</v>
      </c>
      <c r="O2440" t="s">
        <v>3303</v>
      </c>
      <c r="P2440">
        <v>7388</v>
      </c>
    </row>
    <row r="2441" spans="1:16" x14ac:dyDescent="0.35">
      <c r="A2441" t="s">
        <v>5743</v>
      </c>
      <c r="B2441" t="s">
        <v>3303</v>
      </c>
      <c r="C2441" t="s">
        <v>3304</v>
      </c>
      <c r="D2441">
        <v>22937</v>
      </c>
      <c r="E2441">
        <v>0</v>
      </c>
      <c r="F2441">
        <v>0</v>
      </c>
      <c r="G2441">
        <v>22937</v>
      </c>
      <c r="H2441">
        <v>1.04</v>
      </c>
      <c r="I2441">
        <v>23854</v>
      </c>
      <c r="J2441">
        <v>0</v>
      </c>
      <c r="K2441">
        <v>23854</v>
      </c>
      <c r="L2441">
        <v>0</v>
      </c>
      <c r="M2441">
        <v>0</v>
      </c>
      <c r="N2441">
        <v>0</v>
      </c>
      <c r="O2441" t="s">
        <v>3303</v>
      </c>
      <c r="P2441">
        <v>23854</v>
      </c>
    </row>
    <row r="2442" spans="1:16" x14ac:dyDescent="0.35">
      <c r="A2442" t="s">
        <v>5744</v>
      </c>
      <c r="B2442" t="s">
        <v>3303</v>
      </c>
      <c r="C2442" t="s">
        <v>3304</v>
      </c>
      <c r="D2442">
        <v>41635</v>
      </c>
      <c r="E2442">
        <v>0</v>
      </c>
      <c r="F2442">
        <v>0</v>
      </c>
      <c r="G2442">
        <v>41635</v>
      </c>
      <c r="H2442">
        <v>1.04</v>
      </c>
      <c r="I2442">
        <v>43300</v>
      </c>
      <c r="J2442">
        <v>0</v>
      </c>
      <c r="K2442">
        <v>43300</v>
      </c>
      <c r="L2442">
        <v>0</v>
      </c>
      <c r="M2442">
        <v>0</v>
      </c>
      <c r="N2442">
        <v>0</v>
      </c>
      <c r="O2442" t="s">
        <v>3303</v>
      </c>
      <c r="P2442">
        <v>43300</v>
      </c>
    </row>
    <row r="2443" spans="1:16" x14ac:dyDescent="0.35">
      <c r="A2443" t="s">
        <v>5745</v>
      </c>
      <c r="B2443" t="s">
        <v>3303</v>
      </c>
      <c r="C2443" t="s">
        <v>3304</v>
      </c>
      <c r="D2443">
        <v>17342</v>
      </c>
      <c r="E2443">
        <v>0</v>
      </c>
      <c r="F2443">
        <v>0</v>
      </c>
      <c r="G2443">
        <v>17342</v>
      </c>
      <c r="H2443">
        <v>1.04</v>
      </c>
      <c r="I2443">
        <v>18036</v>
      </c>
      <c r="J2443">
        <v>0</v>
      </c>
      <c r="K2443">
        <v>18036</v>
      </c>
      <c r="L2443">
        <v>0</v>
      </c>
      <c r="M2443">
        <v>0</v>
      </c>
      <c r="N2443">
        <v>0</v>
      </c>
      <c r="O2443" t="s">
        <v>3303</v>
      </c>
      <c r="P2443">
        <v>18036</v>
      </c>
    </row>
    <row r="2444" spans="1:16" x14ac:dyDescent="0.35">
      <c r="A2444" t="s">
        <v>5746</v>
      </c>
      <c r="B2444" t="s">
        <v>3303</v>
      </c>
      <c r="C2444" t="s">
        <v>3304</v>
      </c>
      <c r="D2444">
        <v>22156</v>
      </c>
      <c r="E2444">
        <v>0</v>
      </c>
      <c r="F2444">
        <v>0</v>
      </c>
      <c r="G2444">
        <v>22156</v>
      </c>
      <c r="H2444">
        <v>1.04</v>
      </c>
      <c r="I2444">
        <v>23042</v>
      </c>
      <c r="J2444">
        <v>0</v>
      </c>
      <c r="K2444">
        <v>23042</v>
      </c>
      <c r="L2444">
        <v>0</v>
      </c>
      <c r="M2444">
        <v>0</v>
      </c>
      <c r="N2444">
        <v>0</v>
      </c>
      <c r="O2444" t="s">
        <v>3303</v>
      </c>
      <c r="P2444">
        <v>23042</v>
      </c>
    </row>
    <row r="2445" spans="1:16" x14ac:dyDescent="0.35">
      <c r="A2445" t="s">
        <v>5747</v>
      </c>
      <c r="B2445" t="s">
        <v>3303</v>
      </c>
      <c r="C2445" t="s">
        <v>3304</v>
      </c>
      <c r="D2445">
        <v>51646</v>
      </c>
      <c r="E2445">
        <v>0</v>
      </c>
      <c r="F2445">
        <v>0</v>
      </c>
      <c r="G2445">
        <v>51646</v>
      </c>
      <c r="H2445">
        <v>1.04</v>
      </c>
      <c r="I2445">
        <v>53712</v>
      </c>
      <c r="J2445">
        <v>0</v>
      </c>
      <c r="K2445">
        <v>53712</v>
      </c>
      <c r="L2445">
        <v>0</v>
      </c>
      <c r="M2445">
        <v>0</v>
      </c>
      <c r="N2445">
        <v>0</v>
      </c>
      <c r="O2445" t="s">
        <v>3303</v>
      </c>
      <c r="P2445">
        <v>53712</v>
      </c>
    </row>
    <row r="2446" spans="1:16" x14ac:dyDescent="0.35">
      <c r="A2446" t="s">
        <v>5748</v>
      </c>
      <c r="B2446" t="s">
        <v>3303</v>
      </c>
      <c r="C2446" t="s">
        <v>3304</v>
      </c>
      <c r="D2446">
        <v>12520</v>
      </c>
      <c r="E2446">
        <v>0</v>
      </c>
      <c r="F2446">
        <v>0</v>
      </c>
      <c r="G2446">
        <v>12520</v>
      </c>
      <c r="H2446">
        <v>1.04</v>
      </c>
      <c r="I2446">
        <v>13021</v>
      </c>
      <c r="J2446">
        <v>0</v>
      </c>
      <c r="K2446">
        <v>13021</v>
      </c>
      <c r="L2446">
        <v>0</v>
      </c>
      <c r="M2446">
        <v>0</v>
      </c>
      <c r="N2446">
        <v>0</v>
      </c>
      <c r="O2446" t="s">
        <v>3303</v>
      </c>
      <c r="P2446">
        <v>13021</v>
      </c>
    </row>
    <row r="2447" spans="1:16" x14ac:dyDescent="0.35">
      <c r="A2447" t="s">
        <v>5749</v>
      </c>
      <c r="B2447" t="s">
        <v>3303</v>
      </c>
      <c r="C2447" t="s">
        <v>3304</v>
      </c>
      <c r="D2447">
        <v>28230</v>
      </c>
      <c r="E2447">
        <v>0</v>
      </c>
      <c r="F2447">
        <v>0</v>
      </c>
      <c r="G2447">
        <v>28230</v>
      </c>
      <c r="H2447">
        <v>1.04</v>
      </c>
      <c r="I2447">
        <v>29359</v>
      </c>
      <c r="J2447">
        <v>0</v>
      </c>
      <c r="K2447">
        <v>29359</v>
      </c>
      <c r="L2447">
        <v>0</v>
      </c>
      <c r="M2447">
        <v>0</v>
      </c>
      <c r="N2447">
        <v>0</v>
      </c>
      <c r="O2447" t="s">
        <v>3303</v>
      </c>
      <c r="P2447">
        <v>29359</v>
      </c>
    </row>
    <row r="2448" spans="1:16" x14ac:dyDescent="0.35">
      <c r="A2448" t="s">
        <v>5750</v>
      </c>
      <c r="B2448" t="s">
        <v>3303</v>
      </c>
      <c r="C2448" t="s">
        <v>3304</v>
      </c>
      <c r="D2448">
        <v>32336</v>
      </c>
      <c r="E2448">
        <v>0</v>
      </c>
      <c r="F2448">
        <v>0</v>
      </c>
      <c r="G2448">
        <v>32336</v>
      </c>
      <c r="H2448">
        <v>1.04</v>
      </c>
      <c r="I2448">
        <v>33629</v>
      </c>
      <c r="J2448">
        <v>0</v>
      </c>
      <c r="K2448">
        <v>33629</v>
      </c>
      <c r="L2448">
        <v>0</v>
      </c>
      <c r="M2448">
        <v>0</v>
      </c>
      <c r="N2448">
        <v>0</v>
      </c>
      <c r="O2448" t="s">
        <v>3303</v>
      </c>
      <c r="P2448">
        <v>33629</v>
      </c>
    </row>
    <row r="2449" spans="1:16" x14ac:dyDescent="0.35">
      <c r="A2449" t="s">
        <v>5751</v>
      </c>
      <c r="B2449" t="s">
        <v>3303</v>
      </c>
      <c r="C2449" t="s">
        <v>3304</v>
      </c>
      <c r="D2449">
        <v>150229</v>
      </c>
      <c r="E2449">
        <v>0</v>
      </c>
      <c r="F2449">
        <v>0</v>
      </c>
      <c r="G2449">
        <v>150229</v>
      </c>
      <c r="H2449">
        <v>1.04</v>
      </c>
      <c r="I2449">
        <v>156238</v>
      </c>
      <c r="J2449">
        <v>0</v>
      </c>
      <c r="K2449">
        <v>156238</v>
      </c>
      <c r="L2449">
        <v>12483</v>
      </c>
      <c r="M2449">
        <v>0</v>
      </c>
      <c r="N2449">
        <v>0</v>
      </c>
      <c r="O2449" t="s">
        <v>3303</v>
      </c>
      <c r="P2449">
        <v>168721</v>
      </c>
    </row>
    <row r="2450" spans="1:16" x14ac:dyDescent="0.35">
      <c r="A2450" t="s">
        <v>5752</v>
      </c>
      <c r="B2450" t="s">
        <v>3303</v>
      </c>
      <c r="C2450" t="s">
        <v>3304</v>
      </c>
      <c r="D2450">
        <v>193948</v>
      </c>
      <c r="E2450">
        <v>0</v>
      </c>
      <c r="F2450">
        <v>0</v>
      </c>
      <c r="G2450">
        <v>193948</v>
      </c>
      <c r="H2450">
        <v>1.04</v>
      </c>
      <c r="I2450">
        <v>201706</v>
      </c>
      <c r="J2450">
        <v>0</v>
      </c>
      <c r="K2450">
        <v>201706</v>
      </c>
      <c r="L2450">
        <v>0</v>
      </c>
      <c r="M2450">
        <v>0</v>
      </c>
      <c r="N2450">
        <v>0</v>
      </c>
      <c r="O2450" t="s">
        <v>3303</v>
      </c>
      <c r="P2450">
        <v>201706</v>
      </c>
    </row>
    <row r="2451" spans="1:16" x14ac:dyDescent="0.35">
      <c r="A2451" t="s">
        <v>5753</v>
      </c>
      <c r="B2451" t="s">
        <v>3303</v>
      </c>
      <c r="C2451" t="s">
        <v>3304</v>
      </c>
      <c r="D2451">
        <v>49119</v>
      </c>
      <c r="E2451">
        <v>0</v>
      </c>
      <c r="F2451">
        <v>0</v>
      </c>
      <c r="G2451">
        <v>49119</v>
      </c>
      <c r="H2451">
        <v>1.04</v>
      </c>
      <c r="I2451">
        <v>51084</v>
      </c>
      <c r="J2451">
        <v>0</v>
      </c>
      <c r="K2451">
        <v>51084</v>
      </c>
      <c r="L2451">
        <v>666</v>
      </c>
      <c r="M2451">
        <v>0</v>
      </c>
      <c r="N2451">
        <v>0</v>
      </c>
      <c r="O2451" t="s">
        <v>3303</v>
      </c>
      <c r="P2451">
        <v>51750</v>
      </c>
    </row>
    <row r="2452" spans="1:16" x14ac:dyDescent="0.35">
      <c r="A2452" t="s">
        <v>5754</v>
      </c>
      <c r="B2452" t="s">
        <v>3303</v>
      </c>
      <c r="C2452" t="s">
        <v>3304</v>
      </c>
      <c r="D2452">
        <v>548014</v>
      </c>
      <c r="E2452">
        <v>0</v>
      </c>
      <c r="F2452">
        <v>0</v>
      </c>
      <c r="G2452">
        <v>548014</v>
      </c>
      <c r="H2452">
        <v>1.04</v>
      </c>
      <c r="I2452">
        <v>569935</v>
      </c>
      <c r="J2452">
        <v>0</v>
      </c>
      <c r="K2452">
        <v>569935</v>
      </c>
      <c r="L2452">
        <v>37961</v>
      </c>
      <c r="M2452">
        <v>0</v>
      </c>
      <c r="N2452">
        <v>0</v>
      </c>
      <c r="O2452" t="s">
        <v>3303</v>
      </c>
      <c r="P2452">
        <v>607896</v>
      </c>
    </row>
    <row r="2453" spans="1:16" x14ac:dyDescent="0.35">
      <c r="A2453" t="s">
        <v>5755</v>
      </c>
      <c r="B2453" t="s">
        <v>1964</v>
      </c>
      <c r="C2453" t="s">
        <v>3376</v>
      </c>
      <c r="D2453" t="s">
        <v>3303</v>
      </c>
      <c r="E2453" t="s">
        <v>3303</v>
      </c>
      <c r="F2453" t="s">
        <v>3303</v>
      </c>
      <c r="G2453" t="s">
        <v>3303</v>
      </c>
      <c r="H2453">
        <v>1.04</v>
      </c>
      <c r="I2453" t="s">
        <v>3303</v>
      </c>
      <c r="J2453" t="s">
        <v>3303</v>
      </c>
      <c r="K2453">
        <v>0</v>
      </c>
      <c r="L2453" t="s">
        <v>3303</v>
      </c>
      <c r="M2453" t="s">
        <v>3303</v>
      </c>
      <c r="N2453" t="s">
        <v>3303</v>
      </c>
      <c r="O2453" t="s">
        <v>3303</v>
      </c>
      <c r="P2453">
        <v>0</v>
      </c>
    </row>
    <row r="2454" spans="1:16" x14ac:dyDescent="0.35">
      <c r="A2454" t="s">
        <v>5756</v>
      </c>
      <c r="B2454" t="s">
        <v>2425</v>
      </c>
      <c r="C2454" t="s">
        <v>3376</v>
      </c>
      <c r="D2454">
        <v>3012493</v>
      </c>
      <c r="E2454">
        <v>0</v>
      </c>
      <c r="F2454">
        <v>0</v>
      </c>
      <c r="G2454">
        <v>3012493</v>
      </c>
      <c r="H2454">
        <v>1.04</v>
      </c>
      <c r="I2454">
        <v>3132993</v>
      </c>
      <c r="J2454">
        <v>0</v>
      </c>
      <c r="K2454">
        <v>3132993</v>
      </c>
      <c r="L2454">
        <v>0</v>
      </c>
      <c r="M2454">
        <v>0</v>
      </c>
      <c r="N2454">
        <v>0</v>
      </c>
      <c r="O2454" t="s">
        <v>3303</v>
      </c>
      <c r="P2454">
        <v>3132993</v>
      </c>
    </row>
    <row r="2455" spans="1:16" x14ac:dyDescent="0.35">
      <c r="A2455" t="s">
        <v>5757</v>
      </c>
      <c r="B2455" t="s">
        <v>2425</v>
      </c>
      <c r="C2455" t="s">
        <v>3376</v>
      </c>
      <c r="D2455">
        <v>2046417</v>
      </c>
      <c r="E2455">
        <v>0</v>
      </c>
      <c r="F2455">
        <v>0</v>
      </c>
      <c r="G2455">
        <v>2046417</v>
      </c>
      <c r="H2455">
        <v>1.04</v>
      </c>
      <c r="I2455">
        <v>2128274</v>
      </c>
      <c r="J2455">
        <v>0</v>
      </c>
      <c r="K2455">
        <v>2128274</v>
      </c>
      <c r="L2455">
        <v>0</v>
      </c>
      <c r="M2455">
        <v>0</v>
      </c>
      <c r="N2455">
        <v>0</v>
      </c>
      <c r="O2455" t="s">
        <v>3303</v>
      </c>
      <c r="P2455">
        <v>2128274</v>
      </c>
    </row>
    <row r="2456" spans="1:16" x14ac:dyDescent="0.35">
      <c r="A2456" t="s">
        <v>5758</v>
      </c>
      <c r="B2456" t="s">
        <v>2685</v>
      </c>
      <c r="C2456" t="s">
        <v>3376</v>
      </c>
      <c r="D2456" t="s">
        <v>3303</v>
      </c>
      <c r="E2456" t="s">
        <v>3303</v>
      </c>
      <c r="F2456" t="s">
        <v>3303</v>
      </c>
      <c r="G2456" t="s">
        <v>3303</v>
      </c>
      <c r="H2456">
        <v>1.04</v>
      </c>
      <c r="I2456" t="s">
        <v>3303</v>
      </c>
      <c r="J2456" t="s">
        <v>3303</v>
      </c>
      <c r="K2456">
        <v>0</v>
      </c>
      <c r="L2456" t="s">
        <v>3303</v>
      </c>
      <c r="M2456" t="s">
        <v>3303</v>
      </c>
      <c r="N2456" t="s">
        <v>3303</v>
      </c>
      <c r="O2456" t="s">
        <v>3303</v>
      </c>
      <c r="P2456">
        <v>0</v>
      </c>
    </row>
    <row r="2457" spans="1:16" x14ac:dyDescent="0.35">
      <c r="A2457" t="s">
        <v>5759</v>
      </c>
      <c r="B2457" t="s">
        <v>3303</v>
      </c>
      <c r="C2457" t="s">
        <v>3304</v>
      </c>
      <c r="D2457">
        <v>85904</v>
      </c>
      <c r="E2457">
        <v>0</v>
      </c>
      <c r="F2457">
        <v>0</v>
      </c>
      <c r="G2457">
        <v>85904</v>
      </c>
      <c r="H2457">
        <v>1.04</v>
      </c>
      <c r="I2457">
        <v>89340</v>
      </c>
      <c r="J2457">
        <v>0</v>
      </c>
      <c r="K2457">
        <v>89340</v>
      </c>
      <c r="L2457">
        <v>0</v>
      </c>
      <c r="M2457">
        <v>0</v>
      </c>
      <c r="N2457">
        <v>0</v>
      </c>
      <c r="O2457" t="s">
        <v>3303</v>
      </c>
      <c r="P2457">
        <v>89340</v>
      </c>
    </row>
    <row r="2458" spans="1:16" x14ac:dyDescent="0.35">
      <c r="A2458" t="s">
        <v>5760</v>
      </c>
      <c r="B2458" t="s">
        <v>3303</v>
      </c>
      <c r="C2458" t="s">
        <v>3304</v>
      </c>
      <c r="D2458">
        <v>63043</v>
      </c>
      <c r="E2458">
        <v>0</v>
      </c>
      <c r="F2458">
        <v>0</v>
      </c>
      <c r="G2458">
        <v>63043</v>
      </c>
      <c r="H2458">
        <v>1.04</v>
      </c>
      <c r="I2458">
        <v>65565</v>
      </c>
      <c r="J2458">
        <v>0</v>
      </c>
      <c r="K2458">
        <v>65565</v>
      </c>
      <c r="L2458">
        <v>0</v>
      </c>
      <c r="M2458">
        <v>0</v>
      </c>
      <c r="N2458">
        <v>0</v>
      </c>
      <c r="O2458" t="s">
        <v>3303</v>
      </c>
      <c r="P2458">
        <v>65565</v>
      </c>
    </row>
    <row r="2459" spans="1:16" x14ac:dyDescent="0.35">
      <c r="A2459" t="s">
        <v>5761</v>
      </c>
      <c r="B2459" t="s">
        <v>3303</v>
      </c>
      <c r="C2459" t="s">
        <v>3304</v>
      </c>
      <c r="D2459">
        <v>440831</v>
      </c>
      <c r="E2459">
        <v>0</v>
      </c>
      <c r="F2459">
        <v>0</v>
      </c>
      <c r="G2459">
        <v>440831</v>
      </c>
      <c r="H2459">
        <v>1.04</v>
      </c>
      <c r="I2459">
        <v>458464</v>
      </c>
      <c r="J2459">
        <v>0</v>
      </c>
      <c r="K2459">
        <v>458464</v>
      </c>
      <c r="L2459">
        <v>0</v>
      </c>
      <c r="M2459">
        <v>0</v>
      </c>
      <c r="N2459">
        <v>0</v>
      </c>
      <c r="O2459" t="s">
        <v>3303</v>
      </c>
      <c r="P2459">
        <v>458464</v>
      </c>
    </row>
    <row r="2460" spans="1:16" x14ac:dyDescent="0.35">
      <c r="A2460" t="s">
        <v>5762</v>
      </c>
      <c r="B2460" t="s">
        <v>1341</v>
      </c>
      <c r="C2460" t="s">
        <v>3376</v>
      </c>
      <c r="D2460" t="s">
        <v>3303</v>
      </c>
      <c r="E2460" t="s">
        <v>3303</v>
      </c>
      <c r="F2460" t="s">
        <v>3303</v>
      </c>
      <c r="G2460" t="s">
        <v>3303</v>
      </c>
      <c r="H2460">
        <v>1.04</v>
      </c>
      <c r="I2460" t="s">
        <v>3303</v>
      </c>
      <c r="J2460" t="s">
        <v>3303</v>
      </c>
      <c r="K2460">
        <v>0</v>
      </c>
      <c r="L2460" t="s">
        <v>3303</v>
      </c>
      <c r="M2460" t="s">
        <v>3303</v>
      </c>
      <c r="N2460" t="s">
        <v>3303</v>
      </c>
      <c r="O2460" t="s">
        <v>3303</v>
      </c>
      <c r="P2460">
        <v>0</v>
      </c>
    </row>
    <row r="2461" spans="1:16" x14ac:dyDescent="0.35">
      <c r="A2461" t="s">
        <v>5763</v>
      </c>
      <c r="B2461" t="s">
        <v>3303</v>
      </c>
      <c r="C2461" t="s">
        <v>3304</v>
      </c>
      <c r="D2461">
        <v>5846884</v>
      </c>
      <c r="E2461">
        <v>0</v>
      </c>
      <c r="F2461">
        <v>0</v>
      </c>
      <c r="G2461">
        <v>5846884</v>
      </c>
      <c r="H2461">
        <v>1.04</v>
      </c>
      <c r="I2461">
        <v>6080759</v>
      </c>
      <c r="J2461">
        <v>0</v>
      </c>
      <c r="K2461">
        <v>6080759</v>
      </c>
      <c r="L2461">
        <v>258252</v>
      </c>
      <c r="M2461">
        <v>298992</v>
      </c>
      <c r="N2461">
        <v>725336</v>
      </c>
      <c r="O2461" t="s">
        <v>3303</v>
      </c>
      <c r="P2461">
        <v>7363339</v>
      </c>
    </row>
    <row r="2462" spans="1:16" x14ac:dyDescent="0.35">
      <c r="A2462" t="s">
        <v>5764</v>
      </c>
      <c r="B2462" t="s">
        <v>3303</v>
      </c>
      <c r="C2462" t="s">
        <v>3304</v>
      </c>
      <c r="D2462">
        <v>22247</v>
      </c>
      <c r="E2462">
        <v>0</v>
      </c>
      <c r="F2462">
        <v>0</v>
      </c>
      <c r="G2462">
        <v>22247</v>
      </c>
      <c r="H2462">
        <v>1.04</v>
      </c>
      <c r="I2462">
        <v>23137</v>
      </c>
      <c r="J2462">
        <v>0</v>
      </c>
      <c r="K2462">
        <v>23137</v>
      </c>
      <c r="L2462">
        <v>0</v>
      </c>
      <c r="M2462">
        <v>0</v>
      </c>
      <c r="N2462">
        <v>0</v>
      </c>
      <c r="O2462" t="s">
        <v>3303</v>
      </c>
      <c r="P2462">
        <v>23137</v>
      </c>
    </row>
    <row r="2463" spans="1:16" x14ac:dyDescent="0.35">
      <c r="A2463" t="s">
        <v>5765</v>
      </c>
      <c r="B2463" t="s">
        <v>3303</v>
      </c>
      <c r="C2463" t="s">
        <v>3304</v>
      </c>
      <c r="D2463">
        <v>15016</v>
      </c>
      <c r="E2463">
        <v>0</v>
      </c>
      <c r="F2463">
        <v>0</v>
      </c>
      <c r="G2463">
        <v>15016</v>
      </c>
      <c r="H2463">
        <v>1.04</v>
      </c>
      <c r="I2463">
        <v>15617</v>
      </c>
      <c r="J2463">
        <v>0</v>
      </c>
      <c r="K2463">
        <v>15617</v>
      </c>
      <c r="L2463">
        <v>0</v>
      </c>
      <c r="M2463">
        <v>0</v>
      </c>
      <c r="N2463">
        <v>0</v>
      </c>
      <c r="O2463" t="s">
        <v>3303</v>
      </c>
      <c r="P2463">
        <v>15617</v>
      </c>
    </row>
    <row r="2464" spans="1:16" x14ac:dyDescent="0.35">
      <c r="A2464" t="s">
        <v>5766</v>
      </c>
      <c r="B2464" t="s">
        <v>3303</v>
      </c>
      <c r="C2464" t="s">
        <v>3304</v>
      </c>
      <c r="D2464">
        <v>25748</v>
      </c>
      <c r="E2464">
        <v>0</v>
      </c>
      <c r="F2464">
        <v>0</v>
      </c>
      <c r="G2464">
        <v>25748</v>
      </c>
      <c r="H2464">
        <v>1.04</v>
      </c>
      <c r="I2464">
        <v>26778</v>
      </c>
      <c r="J2464">
        <v>0</v>
      </c>
      <c r="K2464">
        <v>26778</v>
      </c>
      <c r="L2464">
        <v>0</v>
      </c>
      <c r="M2464">
        <v>0</v>
      </c>
      <c r="N2464">
        <v>0</v>
      </c>
      <c r="O2464" t="s">
        <v>3303</v>
      </c>
      <c r="P2464">
        <v>26778</v>
      </c>
    </row>
    <row r="2465" spans="1:16" x14ac:dyDescent="0.35">
      <c r="A2465" t="s">
        <v>5767</v>
      </c>
      <c r="B2465" t="s">
        <v>3303</v>
      </c>
      <c r="C2465" t="s">
        <v>3304</v>
      </c>
      <c r="D2465">
        <v>39352</v>
      </c>
      <c r="E2465">
        <v>0</v>
      </c>
      <c r="F2465">
        <v>0</v>
      </c>
      <c r="G2465">
        <v>39352</v>
      </c>
      <c r="H2465">
        <v>1.04</v>
      </c>
      <c r="I2465">
        <v>40926</v>
      </c>
      <c r="J2465">
        <v>0</v>
      </c>
      <c r="K2465">
        <v>40926</v>
      </c>
      <c r="L2465">
        <v>0</v>
      </c>
      <c r="M2465">
        <v>0</v>
      </c>
      <c r="N2465">
        <v>0</v>
      </c>
      <c r="O2465" t="s">
        <v>3303</v>
      </c>
      <c r="P2465">
        <v>40926</v>
      </c>
    </row>
    <row r="2466" spans="1:16" x14ac:dyDescent="0.35">
      <c r="A2466" t="s">
        <v>5768</v>
      </c>
      <c r="B2466" t="s">
        <v>3303</v>
      </c>
      <c r="C2466" t="s">
        <v>3304</v>
      </c>
      <c r="D2466">
        <v>23794</v>
      </c>
      <c r="E2466">
        <v>0</v>
      </c>
      <c r="F2466">
        <v>0</v>
      </c>
      <c r="G2466">
        <v>23794</v>
      </c>
      <c r="H2466">
        <v>1.04</v>
      </c>
      <c r="I2466">
        <v>24746</v>
      </c>
      <c r="J2466">
        <v>0</v>
      </c>
      <c r="K2466">
        <v>24746</v>
      </c>
      <c r="L2466">
        <v>0</v>
      </c>
      <c r="M2466">
        <v>0</v>
      </c>
      <c r="N2466">
        <v>0</v>
      </c>
      <c r="O2466" t="s">
        <v>3303</v>
      </c>
      <c r="P2466">
        <v>24746</v>
      </c>
    </row>
    <row r="2467" spans="1:16" x14ac:dyDescent="0.35">
      <c r="A2467" t="s">
        <v>5769</v>
      </c>
      <c r="B2467" t="s">
        <v>3303</v>
      </c>
      <c r="C2467" t="s">
        <v>3304</v>
      </c>
      <c r="D2467">
        <v>36621</v>
      </c>
      <c r="E2467">
        <v>0</v>
      </c>
      <c r="F2467">
        <v>0</v>
      </c>
      <c r="G2467">
        <v>36621</v>
      </c>
      <c r="H2467">
        <v>1.04</v>
      </c>
      <c r="I2467">
        <v>38086</v>
      </c>
      <c r="J2467">
        <v>0</v>
      </c>
      <c r="K2467">
        <v>38086</v>
      </c>
      <c r="L2467">
        <v>0</v>
      </c>
      <c r="M2467">
        <v>0</v>
      </c>
      <c r="N2467">
        <v>0</v>
      </c>
      <c r="O2467" t="s">
        <v>3303</v>
      </c>
      <c r="P2467">
        <v>38086</v>
      </c>
    </row>
    <row r="2468" spans="1:16" x14ac:dyDescent="0.35">
      <c r="A2468" t="s">
        <v>5770</v>
      </c>
      <c r="B2468" t="s">
        <v>3303</v>
      </c>
      <c r="C2468" t="s">
        <v>3304</v>
      </c>
      <c r="D2468">
        <v>74906</v>
      </c>
      <c r="E2468">
        <v>0</v>
      </c>
      <c r="F2468">
        <v>0</v>
      </c>
      <c r="G2468">
        <v>74906</v>
      </c>
      <c r="H2468">
        <v>1.04</v>
      </c>
      <c r="I2468">
        <v>77902</v>
      </c>
      <c r="J2468">
        <v>0</v>
      </c>
      <c r="K2468">
        <v>77902</v>
      </c>
      <c r="L2468">
        <v>0</v>
      </c>
      <c r="M2468">
        <v>0</v>
      </c>
      <c r="N2468">
        <v>0</v>
      </c>
      <c r="O2468" t="s">
        <v>3303</v>
      </c>
      <c r="P2468">
        <v>77902</v>
      </c>
    </row>
    <row r="2469" spans="1:16" x14ac:dyDescent="0.35">
      <c r="A2469" t="s">
        <v>5771</v>
      </c>
      <c r="B2469" t="s">
        <v>3303</v>
      </c>
      <c r="C2469" t="s">
        <v>3304</v>
      </c>
      <c r="D2469">
        <v>13561</v>
      </c>
      <c r="E2469">
        <v>0</v>
      </c>
      <c r="F2469">
        <v>0</v>
      </c>
      <c r="G2469">
        <v>13561</v>
      </c>
      <c r="H2469">
        <v>1.04</v>
      </c>
      <c r="I2469">
        <v>14103</v>
      </c>
      <c r="J2469">
        <v>0</v>
      </c>
      <c r="K2469">
        <v>14103</v>
      </c>
      <c r="L2469">
        <v>0</v>
      </c>
      <c r="M2469">
        <v>0</v>
      </c>
      <c r="N2469">
        <v>0</v>
      </c>
      <c r="O2469" t="s">
        <v>3303</v>
      </c>
      <c r="P2469">
        <v>14103</v>
      </c>
    </row>
    <row r="2470" spans="1:16" x14ac:dyDescent="0.35">
      <c r="A2470" t="s">
        <v>5772</v>
      </c>
      <c r="B2470" t="s">
        <v>3303</v>
      </c>
      <c r="C2470" t="s">
        <v>3304</v>
      </c>
      <c r="D2470">
        <v>19676</v>
      </c>
      <c r="E2470">
        <v>0</v>
      </c>
      <c r="F2470">
        <v>0</v>
      </c>
      <c r="G2470">
        <v>19676</v>
      </c>
      <c r="H2470">
        <v>1.04</v>
      </c>
      <c r="I2470">
        <v>20463</v>
      </c>
      <c r="J2470">
        <v>0</v>
      </c>
      <c r="K2470">
        <v>20463</v>
      </c>
      <c r="L2470">
        <v>0</v>
      </c>
      <c r="M2470">
        <v>0</v>
      </c>
      <c r="N2470">
        <v>0</v>
      </c>
      <c r="O2470" t="s">
        <v>3303</v>
      </c>
      <c r="P2470">
        <v>20463</v>
      </c>
    </row>
    <row r="2471" spans="1:16" x14ac:dyDescent="0.35">
      <c r="A2471" t="s">
        <v>5773</v>
      </c>
      <c r="B2471" t="s">
        <v>3303</v>
      </c>
      <c r="C2471" t="s">
        <v>3304</v>
      </c>
      <c r="D2471">
        <v>18320</v>
      </c>
      <c r="E2471">
        <v>0</v>
      </c>
      <c r="F2471">
        <v>0</v>
      </c>
      <c r="G2471">
        <v>18320</v>
      </c>
      <c r="H2471">
        <v>1.04</v>
      </c>
      <c r="I2471">
        <v>19053</v>
      </c>
      <c r="J2471">
        <v>0</v>
      </c>
      <c r="K2471">
        <v>19053</v>
      </c>
      <c r="L2471">
        <v>0</v>
      </c>
      <c r="M2471">
        <v>0</v>
      </c>
      <c r="N2471">
        <v>0</v>
      </c>
      <c r="O2471" t="s">
        <v>3303</v>
      </c>
      <c r="P2471">
        <v>19053</v>
      </c>
    </row>
    <row r="2472" spans="1:16" x14ac:dyDescent="0.35">
      <c r="A2472" t="s">
        <v>5774</v>
      </c>
      <c r="B2472" t="s">
        <v>3303</v>
      </c>
      <c r="C2472" t="s">
        <v>3304</v>
      </c>
      <c r="D2472">
        <v>17958</v>
      </c>
      <c r="E2472">
        <v>0</v>
      </c>
      <c r="F2472">
        <v>0</v>
      </c>
      <c r="G2472">
        <v>17958</v>
      </c>
      <c r="H2472">
        <v>1.04</v>
      </c>
      <c r="I2472">
        <v>18676</v>
      </c>
      <c r="J2472">
        <v>0</v>
      </c>
      <c r="K2472">
        <v>18676</v>
      </c>
      <c r="L2472">
        <v>0</v>
      </c>
      <c r="M2472">
        <v>0</v>
      </c>
      <c r="N2472">
        <v>0</v>
      </c>
      <c r="O2472" t="s">
        <v>3303</v>
      </c>
      <c r="P2472">
        <v>18676</v>
      </c>
    </row>
    <row r="2473" spans="1:16" x14ac:dyDescent="0.35">
      <c r="A2473" t="s">
        <v>5775</v>
      </c>
      <c r="B2473" t="s">
        <v>3303</v>
      </c>
      <c r="C2473" t="s">
        <v>3304</v>
      </c>
      <c r="D2473">
        <v>22800</v>
      </c>
      <c r="E2473">
        <v>0</v>
      </c>
      <c r="F2473">
        <v>0</v>
      </c>
      <c r="G2473">
        <v>22800</v>
      </c>
      <c r="H2473">
        <v>1.04</v>
      </c>
      <c r="I2473">
        <v>23712</v>
      </c>
      <c r="J2473">
        <v>0</v>
      </c>
      <c r="K2473">
        <v>23712</v>
      </c>
      <c r="L2473">
        <v>0</v>
      </c>
      <c r="M2473">
        <v>0</v>
      </c>
      <c r="N2473">
        <v>0</v>
      </c>
      <c r="O2473" t="s">
        <v>3303</v>
      </c>
      <c r="P2473">
        <v>23712</v>
      </c>
    </row>
    <row r="2474" spans="1:16" x14ac:dyDescent="0.35">
      <c r="A2474" t="s">
        <v>5776</v>
      </c>
      <c r="B2474" t="s">
        <v>3303</v>
      </c>
      <c r="C2474" t="s">
        <v>3304</v>
      </c>
      <c r="D2474">
        <v>31729</v>
      </c>
      <c r="E2474">
        <v>0</v>
      </c>
      <c r="F2474">
        <v>0</v>
      </c>
      <c r="G2474">
        <v>31729</v>
      </c>
      <c r="H2474">
        <v>1.04</v>
      </c>
      <c r="I2474">
        <v>32998</v>
      </c>
      <c r="J2474">
        <v>0</v>
      </c>
      <c r="K2474">
        <v>32998</v>
      </c>
      <c r="L2474">
        <v>0</v>
      </c>
      <c r="M2474">
        <v>0</v>
      </c>
      <c r="N2474">
        <v>0</v>
      </c>
      <c r="O2474" t="s">
        <v>3303</v>
      </c>
      <c r="P2474">
        <v>32998</v>
      </c>
    </row>
    <row r="2475" spans="1:16" x14ac:dyDescent="0.35">
      <c r="A2475" t="s">
        <v>5777</v>
      </c>
      <c r="B2475" t="s">
        <v>3303</v>
      </c>
      <c r="C2475" t="s">
        <v>3304</v>
      </c>
      <c r="D2475">
        <v>13984</v>
      </c>
      <c r="E2475">
        <v>0</v>
      </c>
      <c r="F2475">
        <v>0</v>
      </c>
      <c r="G2475">
        <v>13984</v>
      </c>
      <c r="H2475">
        <v>1.04</v>
      </c>
      <c r="I2475">
        <v>14543</v>
      </c>
      <c r="J2475">
        <v>0</v>
      </c>
      <c r="K2475">
        <v>14543</v>
      </c>
      <c r="L2475">
        <v>0</v>
      </c>
      <c r="M2475">
        <v>0</v>
      </c>
      <c r="N2475">
        <v>0</v>
      </c>
      <c r="O2475" t="s">
        <v>3303</v>
      </c>
      <c r="P2475">
        <v>14543</v>
      </c>
    </row>
    <row r="2476" spans="1:16" x14ac:dyDescent="0.35">
      <c r="A2476" t="s">
        <v>5778</v>
      </c>
      <c r="B2476" t="s">
        <v>3303</v>
      </c>
      <c r="C2476" t="s">
        <v>3304</v>
      </c>
      <c r="D2476">
        <v>15947</v>
      </c>
      <c r="E2476">
        <v>0</v>
      </c>
      <c r="F2476">
        <v>0</v>
      </c>
      <c r="G2476">
        <v>15947</v>
      </c>
      <c r="H2476">
        <v>1.04</v>
      </c>
      <c r="I2476">
        <v>16585</v>
      </c>
      <c r="J2476">
        <v>0</v>
      </c>
      <c r="K2476">
        <v>16585</v>
      </c>
      <c r="L2476">
        <v>0</v>
      </c>
      <c r="M2476">
        <v>0</v>
      </c>
      <c r="N2476">
        <v>0</v>
      </c>
      <c r="O2476" t="s">
        <v>3303</v>
      </c>
      <c r="P2476">
        <v>16585</v>
      </c>
    </row>
    <row r="2477" spans="1:16" x14ac:dyDescent="0.35">
      <c r="A2477" t="s">
        <v>5779</v>
      </c>
      <c r="B2477" t="s">
        <v>3303</v>
      </c>
      <c r="C2477" t="s">
        <v>3304</v>
      </c>
      <c r="D2477">
        <v>13936</v>
      </c>
      <c r="E2477">
        <v>0</v>
      </c>
      <c r="F2477">
        <v>0</v>
      </c>
      <c r="G2477">
        <v>13936</v>
      </c>
      <c r="H2477">
        <v>1.04</v>
      </c>
      <c r="I2477">
        <v>14493</v>
      </c>
      <c r="J2477">
        <v>0</v>
      </c>
      <c r="K2477">
        <v>14493</v>
      </c>
      <c r="L2477">
        <v>0</v>
      </c>
      <c r="M2477">
        <v>0</v>
      </c>
      <c r="N2477">
        <v>0</v>
      </c>
      <c r="O2477" t="s">
        <v>3303</v>
      </c>
      <c r="P2477">
        <v>14493</v>
      </c>
    </row>
    <row r="2478" spans="1:16" x14ac:dyDescent="0.35">
      <c r="A2478" t="s">
        <v>5780</v>
      </c>
      <c r="B2478" t="s">
        <v>3303</v>
      </c>
      <c r="C2478" t="s">
        <v>3304</v>
      </c>
      <c r="D2478">
        <v>7117</v>
      </c>
      <c r="E2478">
        <v>0</v>
      </c>
      <c r="F2478">
        <v>0</v>
      </c>
      <c r="G2478">
        <v>7117</v>
      </c>
      <c r="H2478">
        <v>1.04</v>
      </c>
      <c r="I2478">
        <v>7402</v>
      </c>
      <c r="J2478">
        <v>0</v>
      </c>
      <c r="K2478">
        <v>7402</v>
      </c>
      <c r="L2478">
        <v>0</v>
      </c>
      <c r="M2478">
        <v>0</v>
      </c>
      <c r="N2478">
        <v>0</v>
      </c>
      <c r="O2478" t="s">
        <v>3303</v>
      </c>
      <c r="P2478">
        <v>7402</v>
      </c>
    </row>
    <row r="2479" spans="1:16" x14ac:dyDescent="0.35">
      <c r="A2479" t="s">
        <v>5781</v>
      </c>
      <c r="B2479" t="s">
        <v>3303</v>
      </c>
      <c r="C2479" t="s">
        <v>3304</v>
      </c>
      <c r="D2479">
        <v>19664</v>
      </c>
      <c r="E2479">
        <v>0</v>
      </c>
      <c r="F2479">
        <v>0</v>
      </c>
      <c r="G2479">
        <v>19664</v>
      </c>
      <c r="H2479">
        <v>1.04</v>
      </c>
      <c r="I2479">
        <v>20451</v>
      </c>
      <c r="J2479">
        <v>0</v>
      </c>
      <c r="K2479">
        <v>20451</v>
      </c>
      <c r="L2479">
        <v>0</v>
      </c>
      <c r="M2479">
        <v>0</v>
      </c>
      <c r="N2479">
        <v>0</v>
      </c>
      <c r="O2479" t="s">
        <v>3303</v>
      </c>
      <c r="P2479">
        <v>20451</v>
      </c>
    </row>
    <row r="2480" spans="1:16" x14ac:dyDescent="0.35">
      <c r="A2480" t="s">
        <v>5782</v>
      </c>
      <c r="B2480" t="s">
        <v>3303</v>
      </c>
      <c r="C2480" t="s">
        <v>3304</v>
      </c>
      <c r="D2480">
        <v>20423</v>
      </c>
      <c r="E2480">
        <v>0</v>
      </c>
      <c r="F2480">
        <v>0</v>
      </c>
      <c r="G2480">
        <v>20423</v>
      </c>
      <c r="H2480">
        <v>1.04</v>
      </c>
      <c r="I2480">
        <v>21240</v>
      </c>
      <c r="J2480">
        <v>0</v>
      </c>
      <c r="K2480">
        <v>21240</v>
      </c>
      <c r="L2480">
        <v>0</v>
      </c>
      <c r="M2480">
        <v>0</v>
      </c>
      <c r="N2480">
        <v>0</v>
      </c>
      <c r="O2480" t="s">
        <v>3303</v>
      </c>
      <c r="P2480">
        <v>21240</v>
      </c>
    </row>
    <row r="2481" spans="1:16" x14ac:dyDescent="0.35">
      <c r="A2481" t="s">
        <v>5783</v>
      </c>
      <c r="B2481" t="s">
        <v>3303</v>
      </c>
      <c r="C2481" t="s">
        <v>3304</v>
      </c>
      <c r="D2481">
        <v>18084</v>
      </c>
      <c r="E2481">
        <v>0</v>
      </c>
      <c r="F2481">
        <v>0</v>
      </c>
      <c r="G2481">
        <v>18084</v>
      </c>
      <c r="H2481">
        <v>1.04</v>
      </c>
      <c r="I2481">
        <v>18807</v>
      </c>
      <c r="J2481">
        <v>0</v>
      </c>
      <c r="K2481">
        <v>18807</v>
      </c>
      <c r="L2481">
        <v>0</v>
      </c>
      <c r="M2481">
        <v>0</v>
      </c>
      <c r="N2481">
        <v>0</v>
      </c>
      <c r="O2481" t="s">
        <v>3303</v>
      </c>
      <c r="P2481">
        <v>18807</v>
      </c>
    </row>
    <row r="2482" spans="1:16" x14ac:dyDescent="0.35">
      <c r="A2482" t="s">
        <v>5784</v>
      </c>
      <c r="B2482" t="s">
        <v>3303</v>
      </c>
      <c r="C2482" t="s">
        <v>3304</v>
      </c>
      <c r="D2482">
        <v>30994</v>
      </c>
      <c r="E2482">
        <v>0</v>
      </c>
      <c r="F2482">
        <v>0</v>
      </c>
      <c r="G2482">
        <v>30994</v>
      </c>
      <c r="H2482">
        <v>1.04</v>
      </c>
      <c r="I2482">
        <v>32234</v>
      </c>
      <c r="J2482">
        <v>0</v>
      </c>
      <c r="K2482">
        <v>32234</v>
      </c>
      <c r="L2482">
        <v>0</v>
      </c>
      <c r="M2482">
        <v>0</v>
      </c>
      <c r="N2482">
        <v>0</v>
      </c>
      <c r="O2482" t="s">
        <v>3303</v>
      </c>
      <c r="P2482">
        <v>32234</v>
      </c>
    </row>
    <row r="2483" spans="1:16" x14ac:dyDescent="0.35">
      <c r="A2483" t="s">
        <v>5785</v>
      </c>
      <c r="B2483" t="s">
        <v>3303</v>
      </c>
      <c r="C2483" t="s">
        <v>3304</v>
      </c>
      <c r="D2483">
        <v>3909947</v>
      </c>
      <c r="E2483">
        <v>0</v>
      </c>
      <c r="F2483">
        <v>0</v>
      </c>
      <c r="G2483">
        <v>3909947</v>
      </c>
      <c r="H2483">
        <v>1.04</v>
      </c>
      <c r="I2483">
        <v>4066345</v>
      </c>
      <c r="J2483">
        <v>0</v>
      </c>
      <c r="K2483">
        <v>4066345</v>
      </c>
      <c r="L2483">
        <v>145512</v>
      </c>
      <c r="M2483">
        <v>0</v>
      </c>
      <c r="N2483">
        <v>0</v>
      </c>
      <c r="O2483" t="s">
        <v>3303</v>
      </c>
      <c r="P2483">
        <v>4211857</v>
      </c>
    </row>
    <row r="2484" spans="1:16" x14ac:dyDescent="0.35">
      <c r="A2484" t="s">
        <v>5786</v>
      </c>
      <c r="B2484" t="s">
        <v>3303</v>
      </c>
      <c r="C2484" t="s">
        <v>3304</v>
      </c>
      <c r="D2484">
        <v>162116</v>
      </c>
      <c r="E2484">
        <v>0</v>
      </c>
      <c r="F2484">
        <v>0</v>
      </c>
      <c r="G2484">
        <v>162116</v>
      </c>
      <c r="H2484">
        <v>1.04</v>
      </c>
      <c r="I2484">
        <v>168601</v>
      </c>
      <c r="J2484">
        <v>0</v>
      </c>
      <c r="K2484">
        <v>168601</v>
      </c>
      <c r="L2484">
        <v>0</v>
      </c>
      <c r="M2484">
        <v>0</v>
      </c>
      <c r="N2484">
        <v>0</v>
      </c>
      <c r="O2484" t="s">
        <v>3303</v>
      </c>
      <c r="P2484">
        <v>168601</v>
      </c>
    </row>
    <row r="2485" spans="1:16" x14ac:dyDescent="0.35">
      <c r="A2485" t="s">
        <v>5787</v>
      </c>
      <c r="B2485" t="s">
        <v>3303</v>
      </c>
      <c r="C2485" t="s">
        <v>3304</v>
      </c>
      <c r="D2485">
        <v>402185</v>
      </c>
      <c r="E2485">
        <v>0</v>
      </c>
      <c r="F2485">
        <v>0</v>
      </c>
      <c r="G2485">
        <v>402185</v>
      </c>
      <c r="H2485">
        <v>1.04</v>
      </c>
      <c r="I2485">
        <v>418272</v>
      </c>
      <c r="J2485">
        <v>0</v>
      </c>
      <c r="K2485">
        <v>418272</v>
      </c>
      <c r="L2485">
        <v>33930</v>
      </c>
      <c r="M2485">
        <v>0</v>
      </c>
      <c r="N2485">
        <v>0</v>
      </c>
      <c r="O2485" t="s">
        <v>3303</v>
      </c>
      <c r="P2485">
        <v>452202</v>
      </c>
    </row>
    <row r="2486" spans="1:16" x14ac:dyDescent="0.35">
      <c r="A2486" t="s">
        <v>5788</v>
      </c>
      <c r="B2486" t="s">
        <v>3303</v>
      </c>
      <c r="C2486" t="s">
        <v>3304</v>
      </c>
      <c r="D2486">
        <v>218309</v>
      </c>
      <c r="E2486">
        <v>0</v>
      </c>
      <c r="F2486">
        <v>0</v>
      </c>
      <c r="G2486">
        <v>218309</v>
      </c>
      <c r="H2486">
        <v>1.04</v>
      </c>
      <c r="I2486">
        <v>227041</v>
      </c>
      <c r="J2486">
        <v>0</v>
      </c>
      <c r="K2486">
        <v>227041</v>
      </c>
      <c r="L2486">
        <v>9115</v>
      </c>
      <c r="M2486">
        <v>0</v>
      </c>
      <c r="N2486">
        <v>0</v>
      </c>
      <c r="O2486" t="s">
        <v>3303</v>
      </c>
      <c r="P2486">
        <v>236156</v>
      </c>
    </row>
    <row r="2487" spans="1:16" x14ac:dyDescent="0.35">
      <c r="A2487" t="s">
        <v>5789</v>
      </c>
      <c r="B2487" t="s">
        <v>3303</v>
      </c>
      <c r="C2487" t="s">
        <v>3304</v>
      </c>
      <c r="D2487">
        <v>49531</v>
      </c>
      <c r="E2487">
        <v>0</v>
      </c>
      <c r="F2487">
        <v>0</v>
      </c>
      <c r="G2487">
        <v>49531</v>
      </c>
      <c r="H2487">
        <v>1.04</v>
      </c>
      <c r="I2487">
        <v>51512</v>
      </c>
      <c r="J2487">
        <v>0</v>
      </c>
      <c r="K2487">
        <v>51512</v>
      </c>
      <c r="L2487">
        <v>0</v>
      </c>
      <c r="M2487">
        <v>0</v>
      </c>
      <c r="N2487">
        <v>0</v>
      </c>
      <c r="O2487" t="s">
        <v>3303</v>
      </c>
      <c r="P2487">
        <v>51512</v>
      </c>
    </row>
    <row r="2488" spans="1:16" x14ac:dyDescent="0.35">
      <c r="A2488" t="s">
        <v>5790</v>
      </c>
      <c r="B2488" t="s">
        <v>3303</v>
      </c>
      <c r="C2488" t="s">
        <v>3304</v>
      </c>
      <c r="D2488">
        <v>58145</v>
      </c>
      <c r="E2488">
        <v>0</v>
      </c>
      <c r="F2488">
        <v>0</v>
      </c>
      <c r="G2488">
        <v>58145</v>
      </c>
      <c r="H2488">
        <v>1.04</v>
      </c>
      <c r="I2488">
        <v>60471</v>
      </c>
      <c r="J2488">
        <v>0</v>
      </c>
      <c r="K2488">
        <v>60471</v>
      </c>
      <c r="L2488">
        <v>0</v>
      </c>
      <c r="M2488">
        <v>0</v>
      </c>
      <c r="N2488">
        <v>0</v>
      </c>
      <c r="O2488" t="s">
        <v>3303</v>
      </c>
      <c r="P2488">
        <v>60471</v>
      </c>
    </row>
    <row r="2489" spans="1:16" x14ac:dyDescent="0.35">
      <c r="A2489" t="s">
        <v>5791</v>
      </c>
      <c r="B2489" t="s">
        <v>3303</v>
      </c>
      <c r="C2489" t="s">
        <v>3304</v>
      </c>
      <c r="D2489">
        <v>2608240</v>
      </c>
      <c r="E2489">
        <v>0</v>
      </c>
      <c r="F2489">
        <v>0</v>
      </c>
      <c r="G2489">
        <v>2608240</v>
      </c>
      <c r="H2489">
        <v>1.04</v>
      </c>
      <c r="I2489">
        <v>2712570</v>
      </c>
      <c r="J2489">
        <v>0</v>
      </c>
      <c r="K2489">
        <v>2712570</v>
      </c>
      <c r="L2489">
        <v>0</v>
      </c>
      <c r="M2489">
        <v>0</v>
      </c>
      <c r="N2489">
        <v>0</v>
      </c>
      <c r="O2489" t="s">
        <v>3303</v>
      </c>
      <c r="P2489">
        <v>2712570</v>
      </c>
    </row>
    <row r="2490" spans="1:16" x14ac:dyDescent="0.35">
      <c r="A2490" t="s">
        <v>5792</v>
      </c>
      <c r="B2490" t="s">
        <v>3303</v>
      </c>
      <c r="C2490" t="s">
        <v>3304</v>
      </c>
      <c r="D2490">
        <v>3399354</v>
      </c>
      <c r="E2490">
        <v>0</v>
      </c>
      <c r="F2490">
        <v>0</v>
      </c>
      <c r="G2490">
        <v>3399354</v>
      </c>
      <c r="H2490">
        <v>1.04</v>
      </c>
      <c r="I2490">
        <v>3535328</v>
      </c>
      <c r="J2490">
        <v>0</v>
      </c>
      <c r="K2490">
        <v>3535328</v>
      </c>
      <c r="L2490">
        <v>0</v>
      </c>
      <c r="M2490">
        <v>0</v>
      </c>
      <c r="N2490">
        <v>0</v>
      </c>
      <c r="O2490" t="s">
        <v>3303</v>
      </c>
      <c r="P2490">
        <v>3535328</v>
      </c>
    </row>
    <row r="2491" spans="1:16" x14ac:dyDescent="0.35">
      <c r="A2491" t="s">
        <v>5793</v>
      </c>
      <c r="B2491" t="s">
        <v>2447</v>
      </c>
      <c r="C2491" t="s">
        <v>3376</v>
      </c>
      <c r="D2491">
        <v>2400942</v>
      </c>
      <c r="E2491">
        <v>0</v>
      </c>
      <c r="F2491">
        <v>0</v>
      </c>
      <c r="G2491">
        <v>2400942</v>
      </c>
      <c r="H2491">
        <v>1.04</v>
      </c>
      <c r="I2491">
        <v>2496980</v>
      </c>
      <c r="J2491">
        <v>0</v>
      </c>
      <c r="K2491">
        <v>2496980</v>
      </c>
      <c r="L2491">
        <v>0</v>
      </c>
      <c r="M2491">
        <v>0</v>
      </c>
      <c r="N2491">
        <v>0</v>
      </c>
      <c r="O2491" t="s">
        <v>3303</v>
      </c>
      <c r="P2491">
        <v>2496980</v>
      </c>
    </row>
    <row r="2492" spans="1:16" x14ac:dyDescent="0.35">
      <c r="A2492" t="s">
        <v>5794</v>
      </c>
      <c r="B2492" t="s">
        <v>3303</v>
      </c>
      <c r="C2492" t="s">
        <v>3304</v>
      </c>
      <c r="D2492">
        <v>3780687</v>
      </c>
      <c r="E2492">
        <v>0</v>
      </c>
      <c r="F2492">
        <v>0</v>
      </c>
      <c r="G2492">
        <v>3780687</v>
      </c>
      <c r="H2492">
        <v>1.04</v>
      </c>
      <c r="I2492">
        <v>3931914</v>
      </c>
      <c r="J2492">
        <v>0</v>
      </c>
      <c r="K2492">
        <v>3931914</v>
      </c>
      <c r="L2492">
        <v>0</v>
      </c>
      <c r="M2492">
        <v>0</v>
      </c>
      <c r="N2492">
        <v>0</v>
      </c>
      <c r="O2492" t="s">
        <v>3303</v>
      </c>
      <c r="P2492">
        <v>3931914</v>
      </c>
    </row>
    <row r="2493" spans="1:16" x14ac:dyDescent="0.35">
      <c r="A2493" t="s">
        <v>5795</v>
      </c>
      <c r="B2493" t="s">
        <v>3303</v>
      </c>
      <c r="C2493" t="s">
        <v>3304</v>
      </c>
      <c r="D2493">
        <v>65523</v>
      </c>
      <c r="E2493">
        <v>0</v>
      </c>
      <c r="F2493">
        <v>0</v>
      </c>
      <c r="G2493">
        <v>65523</v>
      </c>
      <c r="H2493">
        <v>1.04</v>
      </c>
      <c r="I2493">
        <v>68144</v>
      </c>
      <c r="J2493">
        <v>0</v>
      </c>
      <c r="K2493">
        <v>68144</v>
      </c>
      <c r="L2493">
        <v>0</v>
      </c>
      <c r="M2493">
        <v>0</v>
      </c>
      <c r="N2493">
        <v>0</v>
      </c>
      <c r="O2493" t="s">
        <v>3303</v>
      </c>
      <c r="P2493">
        <v>68144</v>
      </c>
    </row>
    <row r="2494" spans="1:16" x14ac:dyDescent="0.35">
      <c r="A2494" t="s">
        <v>5796</v>
      </c>
      <c r="B2494" t="s">
        <v>3303</v>
      </c>
      <c r="C2494" t="s">
        <v>3304</v>
      </c>
      <c r="D2494">
        <v>714276</v>
      </c>
      <c r="E2494">
        <v>0</v>
      </c>
      <c r="F2494">
        <v>0</v>
      </c>
      <c r="G2494">
        <v>714276</v>
      </c>
      <c r="H2494">
        <v>1.04</v>
      </c>
      <c r="I2494">
        <v>742847</v>
      </c>
      <c r="J2494">
        <v>0</v>
      </c>
      <c r="K2494">
        <v>742847</v>
      </c>
      <c r="L2494">
        <v>0</v>
      </c>
      <c r="M2494">
        <v>0</v>
      </c>
      <c r="N2494">
        <v>0</v>
      </c>
      <c r="O2494" t="s">
        <v>3303</v>
      </c>
      <c r="P2494">
        <v>742847</v>
      </c>
    </row>
    <row r="2495" spans="1:16" x14ac:dyDescent="0.35">
      <c r="A2495" t="s">
        <v>5797</v>
      </c>
      <c r="B2495" t="s">
        <v>5798</v>
      </c>
      <c r="C2495" t="s">
        <v>3304</v>
      </c>
      <c r="D2495">
        <v>546284</v>
      </c>
      <c r="E2495">
        <v>0</v>
      </c>
      <c r="F2495">
        <v>0</v>
      </c>
      <c r="G2495">
        <v>546284</v>
      </c>
      <c r="H2495">
        <v>1.04</v>
      </c>
      <c r="I2495">
        <v>568135</v>
      </c>
      <c r="J2495">
        <v>0</v>
      </c>
      <c r="K2495">
        <v>568135</v>
      </c>
      <c r="L2495">
        <v>0</v>
      </c>
      <c r="M2495">
        <v>0</v>
      </c>
      <c r="N2495">
        <v>0</v>
      </c>
      <c r="O2495" t="s">
        <v>3303</v>
      </c>
      <c r="P2495">
        <v>568135</v>
      </c>
    </row>
    <row r="2496" spans="1:16" x14ac:dyDescent="0.35">
      <c r="A2496" t="s">
        <v>5799</v>
      </c>
      <c r="B2496" t="s">
        <v>3303</v>
      </c>
      <c r="C2496" t="s">
        <v>3304</v>
      </c>
      <c r="D2496">
        <v>102153</v>
      </c>
      <c r="E2496">
        <v>0</v>
      </c>
      <c r="F2496">
        <v>0</v>
      </c>
      <c r="G2496">
        <v>102153</v>
      </c>
      <c r="H2496">
        <v>1.04</v>
      </c>
      <c r="I2496">
        <v>106239</v>
      </c>
      <c r="J2496">
        <v>0</v>
      </c>
      <c r="K2496">
        <v>106239</v>
      </c>
      <c r="L2496">
        <v>0</v>
      </c>
      <c r="M2496">
        <v>0</v>
      </c>
      <c r="N2496">
        <v>0</v>
      </c>
      <c r="O2496" t="s">
        <v>3303</v>
      </c>
      <c r="P2496">
        <v>106239</v>
      </c>
    </row>
    <row r="2497" spans="1:16" x14ac:dyDescent="0.35">
      <c r="A2497" t="s">
        <v>5800</v>
      </c>
      <c r="B2497" t="s">
        <v>3303</v>
      </c>
      <c r="C2497" t="s">
        <v>3304</v>
      </c>
      <c r="D2497">
        <v>109836</v>
      </c>
      <c r="E2497">
        <v>0</v>
      </c>
      <c r="F2497">
        <v>0</v>
      </c>
      <c r="G2497">
        <v>109836</v>
      </c>
      <c r="H2497">
        <v>1.04</v>
      </c>
      <c r="I2497">
        <v>114229</v>
      </c>
      <c r="J2497">
        <v>0</v>
      </c>
      <c r="K2497">
        <v>114229</v>
      </c>
      <c r="L2497">
        <v>0</v>
      </c>
      <c r="M2497">
        <v>0</v>
      </c>
      <c r="N2497">
        <v>0</v>
      </c>
      <c r="O2497" t="s">
        <v>3303</v>
      </c>
      <c r="P2497">
        <v>114229</v>
      </c>
    </row>
    <row r="2498" spans="1:16" x14ac:dyDescent="0.35">
      <c r="A2498" t="s">
        <v>5801</v>
      </c>
      <c r="B2498" t="s">
        <v>3303</v>
      </c>
      <c r="C2498" t="s">
        <v>3304</v>
      </c>
      <c r="D2498">
        <v>89584</v>
      </c>
      <c r="E2498">
        <v>0</v>
      </c>
      <c r="F2498">
        <v>0</v>
      </c>
      <c r="G2498">
        <v>89584</v>
      </c>
      <c r="H2498">
        <v>1.04</v>
      </c>
      <c r="I2498">
        <v>93167</v>
      </c>
      <c r="J2498">
        <v>0</v>
      </c>
      <c r="K2498">
        <v>93167</v>
      </c>
      <c r="L2498">
        <v>0</v>
      </c>
      <c r="M2498">
        <v>0</v>
      </c>
      <c r="N2498">
        <v>0</v>
      </c>
      <c r="O2498" t="s">
        <v>3303</v>
      </c>
      <c r="P2498">
        <v>93167</v>
      </c>
    </row>
    <row r="2499" spans="1:16" x14ac:dyDescent="0.35">
      <c r="A2499" t="s">
        <v>5802</v>
      </c>
      <c r="B2499" t="s">
        <v>2447</v>
      </c>
      <c r="C2499" t="s">
        <v>3376</v>
      </c>
      <c r="D2499">
        <v>0</v>
      </c>
      <c r="E2499">
        <v>0</v>
      </c>
      <c r="F2499">
        <v>0</v>
      </c>
      <c r="G2499">
        <v>0</v>
      </c>
      <c r="H2499">
        <v>1.04</v>
      </c>
      <c r="I2499">
        <v>0</v>
      </c>
      <c r="J2499">
        <v>0</v>
      </c>
      <c r="K2499">
        <v>0</v>
      </c>
      <c r="L2499">
        <v>0</v>
      </c>
      <c r="M2499">
        <v>0</v>
      </c>
      <c r="N2499">
        <v>0</v>
      </c>
      <c r="O2499" t="s">
        <v>3303</v>
      </c>
      <c r="P2499">
        <v>0</v>
      </c>
    </row>
    <row r="2500" spans="1:16" x14ac:dyDescent="0.35">
      <c r="A2500" t="s">
        <v>5803</v>
      </c>
      <c r="B2500" t="s">
        <v>3303</v>
      </c>
      <c r="C2500" t="s">
        <v>3304</v>
      </c>
      <c r="D2500">
        <v>6892789</v>
      </c>
      <c r="E2500">
        <v>0</v>
      </c>
      <c r="F2500">
        <v>0</v>
      </c>
      <c r="G2500">
        <v>6892789</v>
      </c>
      <c r="H2500">
        <v>1.04</v>
      </c>
      <c r="I2500">
        <v>7168501</v>
      </c>
      <c r="J2500">
        <v>0</v>
      </c>
      <c r="K2500">
        <v>7168501</v>
      </c>
      <c r="L2500">
        <v>401021</v>
      </c>
      <c r="M2500">
        <v>191222</v>
      </c>
      <c r="N2500">
        <v>518411</v>
      </c>
      <c r="O2500" t="s">
        <v>3303</v>
      </c>
      <c r="P2500">
        <v>8279155</v>
      </c>
    </row>
    <row r="2501" spans="1:16" x14ac:dyDescent="0.35">
      <c r="A2501" t="s">
        <v>5804</v>
      </c>
      <c r="B2501" t="s">
        <v>3303</v>
      </c>
      <c r="C2501" t="s">
        <v>3304</v>
      </c>
      <c r="D2501">
        <v>8646</v>
      </c>
      <c r="E2501">
        <v>0</v>
      </c>
      <c r="F2501">
        <v>0</v>
      </c>
      <c r="G2501">
        <v>8646</v>
      </c>
      <c r="H2501">
        <v>1.04</v>
      </c>
      <c r="I2501">
        <v>8992</v>
      </c>
      <c r="J2501">
        <v>0</v>
      </c>
      <c r="K2501">
        <v>8992</v>
      </c>
      <c r="L2501">
        <v>0</v>
      </c>
      <c r="M2501">
        <v>0</v>
      </c>
      <c r="N2501">
        <v>0</v>
      </c>
      <c r="O2501" t="s">
        <v>3303</v>
      </c>
      <c r="P2501">
        <v>8992</v>
      </c>
    </row>
    <row r="2502" spans="1:16" x14ac:dyDescent="0.35">
      <c r="A2502" t="s">
        <v>5805</v>
      </c>
      <c r="B2502" t="s">
        <v>3303</v>
      </c>
      <c r="C2502" t="s">
        <v>3304</v>
      </c>
      <c r="D2502">
        <v>36448</v>
      </c>
      <c r="E2502">
        <v>0</v>
      </c>
      <c r="F2502">
        <v>0</v>
      </c>
      <c r="G2502">
        <v>36448</v>
      </c>
      <c r="H2502">
        <v>1.04</v>
      </c>
      <c r="I2502">
        <v>37906</v>
      </c>
      <c r="J2502">
        <v>0</v>
      </c>
      <c r="K2502">
        <v>37906</v>
      </c>
      <c r="L2502">
        <v>0</v>
      </c>
      <c r="M2502">
        <v>0</v>
      </c>
      <c r="N2502">
        <v>0</v>
      </c>
      <c r="O2502" t="s">
        <v>3303</v>
      </c>
      <c r="P2502">
        <v>37906</v>
      </c>
    </row>
    <row r="2503" spans="1:16" x14ac:dyDescent="0.35">
      <c r="A2503" t="s">
        <v>5806</v>
      </c>
      <c r="B2503" t="s">
        <v>3303</v>
      </c>
      <c r="C2503" t="s">
        <v>3304</v>
      </c>
      <c r="D2503">
        <v>15165</v>
      </c>
      <c r="E2503">
        <v>0</v>
      </c>
      <c r="F2503">
        <v>0</v>
      </c>
      <c r="G2503">
        <v>15165</v>
      </c>
      <c r="H2503">
        <v>1.04</v>
      </c>
      <c r="I2503">
        <v>15772</v>
      </c>
      <c r="J2503">
        <v>0</v>
      </c>
      <c r="K2503">
        <v>15772</v>
      </c>
      <c r="L2503">
        <v>0</v>
      </c>
      <c r="M2503">
        <v>0</v>
      </c>
      <c r="N2503">
        <v>0</v>
      </c>
      <c r="O2503" t="s">
        <v>3303</v>
      </c>
      <c r="P2503">
        <v>15772</v>
      </c>
    </row>
    <row r="2504" spans="1:16" x14ac:dyDescent="0.35">
      <c r="A2504" t="s">
        <v>5807</v>
      </c>
      <c r="B2504" t="s">
        <v>3303</v>
      </c>
      <c r="C2504" t="s">
        <v>3304</v>
      </c>
      <c r="D2504">
        <v>12710</v>
      </c>
      <c r="E2504">
        <v>0</v>
      </c>
      <c r="F2504">
        <v>0</v>
      </c>
      <c r="G2504">
        <v>12710</v>
      </c>
      <c r="H2504">
        <v>1.04</v>
      </c>
      <c r="I2504">
        <v>13218</v>
      </c>
      <c r="J2504">
        <v>0</v>
      </c>
      <c r="K2504">
        <v>13218</v>
      </c>
      <c r="L2504">
        <v>0</v>
      </c>
      <c r="M2504">
        <v>0</v>
      </c>
      <c r="N2504">
        <v>0</v>
      </c>
      <c r="O2504" t="s">
        <v>3303</v>
      </c>
      <c r="P2504">
        <v>13218</v>
      </c>
    </row>
    <row r="2505" spans="1:16" x14ac:dyDescent="0.35">
      <c r="A2505" t="s">
        <v>5808</v>
      </c>
      <c r="B2505" t="s">
        <v>3303</v>
      </c>
      <c r="C2505" t="s">
        <v>3304</v>
      </c>
      <c r="D2505">
        <v>16798</v>
      </c>
      <c r="E2505">
        <v>0</v>
      </c>
      <c r="F2505">
        <v>0</v>
      </c>
      <c r="G2505">
        <v>16798</v>
      </c>
      <c r="H2505">
        <v>1.04</v>
      </c>
      <c r="I2505">
        <v>17470</v>
      </c>
      <c r="J2505">
        <v>0</v>
      </c>
      <c r="K2505">
        <v>17470</v>
      </c>
      <c r="L2505">
        <v>0</v>
      </c>
      <c r="M2505">
        <v>0</v>
      </c>
      <c r="N2505">
        <v>0</v>
      </c>
      <c r="O2505" t="s">
        <v>3303</v>
      </c>
      <c r="P2505">
        <v>17470</v>
      </c>
    </row>
    <row r="2506" spans="1:16" x14ac:dyDescent="0.35">
      <c r="A2506" t="s">
        <v>5809</v>
      </c>
      <c r="B2506" t="s">
        <v>3303</v>
      </c>
      <c r="C2506" t="s">
        <v>3304</v>
      </c>
      <c r="D2506">
        <v>25920</v>
      </c>
      <c r="E2506">
        <v>0</v>
      </c>
      <c r="F2506">
        <v>0</v>
      </c>
      <c r="G2506">
        <v>25920</v>
      </c>
      <c r="H2506">
        <v>1.04</v>
      </c>
      <c r="I2506">
        <v>26957</v>
      </c>
      <c r="J2506">
        <v>0</v>
      </c>
      <c r="K2506">
        <v>26957</v>
      </c>
      <c r="L2506">
        <v>0</v>
      </c>
      <c r="M2506">
        <v>0</v>
      </c>
      <c r="N2506">
        <v>0</v>
      </c>
      <c r="O2506" t="s">
        <v>3303</v>
      </c>
      <c r="P2506">
        <v>26957</v>
      </c>
    </row>
    <row r="2507" spans="1:16" x14ac:dyDescent="0.35">
      <c r="A2507" t="s">
        <v>5810</v>
      </c>
      <c r="B2507" t="s">
        <v>3303</v>
      </c>
      <c r="C2507" t="s">
        <v>3304</v>
      </c>
      <c r="D2507">
        <v>12868</v>
      </c>
      <c r="E2507">
        <v>0</v>
      </c>
      <c r="F2507">
        <v>0</v>
      </c>
      <c r="G2507">
        <v>12868</v>
      </c>
      <c r="H2507">
        <v>1.04</v>
      </c>
      <c r="I2507">
        <v>13383</v>
      </c>
      <c r="J2507">
        <v>0</v>
      </c>
      <c r="K2507">
        <v>13383</v>
      </c>
      <c r="L2507">
        <v>0</v>
      </c>
      <c r="M2507">
        <v>0</v>
      </c>
      <c r="N2507">
        <v>0</v>
      </c>
      <c r="O2507" t="s">
        <v>3303</v>
      </c>
      <c r="P2507">
        <v>13383</v>
      </c>
    </row>
    <row r="2508" spans="1:16" x14ac:dyDescent="0.35">
      <c r="A2508" t="s">
        <v>5811</v>
      </c>
      <c r="B2508" t="s">
        <v>3303</v>
      </c>
      <c r="C2508" t="s">
        <v>3304</v>
      </c>
      <c r="D2508">
        <v>35403</v>
      </c>
      <c r="E2508">
        <v>0</v>
      </c>
      <c r="F2508">
        <v>0</v>
      </c>
      <c r="G2508">
        <v>35403</v>
      </c>
      <c r="H2508">
        <v>1.04</v>
      </c>
      <c r="I2508">
        <v>36819</v>
      </c>
      <c r="J2508">
        <v>0</v>
      </c>
      <c r="K2508">
        <v>36819</v>
      </c>
      <c r="L2508">
        <v>0</v>
      </c>
      <c r="M2508">
        <v>0</v>
      </c>
      <c r="N2508">
        <v>0</v>
      </c>
      <c r="O2508" t="s">
        <v>3303</v>
      </c>
      <c r="P2508">
        <v>36819</v>
      </c>
    </row>
    <row r="2509" spans="1:16" x14ac:dyDescent="0.35">
      <c r="A2509" t="s">
        <v>5812</v>
      </c>
      <c r="B2509" t="s">
        <v>3303</v>
      </c>
      <c r="C2509" t="s">
        <v>3304</v>
      </c>
      <c r="D2509">
        <v>40721</v>
      </c>
      <c r="E2509">
        <v>0</v>
      </c>
      <c r="F2509">
        <v>0</v>
      </c>
      <c r="G2509">
        <v>40721</v>
      </c>
      <c r="H2509">
        <v>1.04</v>
      </c>
      <c r="I2509">
        <v>42350</v>
      </c>
      <c r="J2509">
        <v>0</v>
      </c>
      <c r="K2509">
        <v>42350</v>
      </c>
      <c r="L2509">
        <v>0</v>
      </c>
      <c r="M2509">
        <v>0</v>
      </c>
      <c r="N2509">
        <v>0</v>
      </c>
      <c r="O2509" t="s">
        <v>3303</v>
      </c>
      <c r="P2509">
        <v>42350</v>
      </c>
    </row>
    <row r="2510" spans="1:16" x14ac:dyDescent="0.35">
      <c r="A2510" t="s">
        <v>5813</v>
      </c>
      <c r="B2510" t="s">
        <v>3303</v>
      </c>
      <c r="C2510" t="s">
        <v>3304</v>
      </c>
      <c r="D2510">
        <v>51718</v>
      </c>
      <c r="E2510">
        <v>0</v>
      </c>
      <c r="F2510">
        <v>0</v>
      </c>
      <c r="G2510">
        <v>51718</v>
      </c>
      <c r="H2510">
        <v>1.04</v>
      </c>
      <c r="I2510">
        <v>53787</v>
      </c>
      <c r="J2510">
        <v>0</v>
      </c>
      <c r="K2510">
        <v>53787</v>
      </c>
      <c r="L2510">
        <v>0</v>
      </c>
      <c r="M2510">
        <v>0</v>
      </c>
      <c r="N2510">
        <v>0</v>
      </c>
      <c r="O2510" t="s">
        <v>3303</v>
      </c>
      <c r="P2510">
        <v>53787</v>
      </c>
    </row>
    <row r="2511" spans="1:16" x14ac:dyDescent="0.35">
      <c r="A2511" t="s">
        <v>5814</v>
      </c>
      <c r="B2511" t="s">
        <v>3303</v>
      </c>
      <c r="C2511" t="s">
        <v>3304</v>
      </c>
      <c r="D2511">
        <v>11527</v>
      </c>
      <c r="E2511">
        <v>0</v>
      </c>
      <c r="F2511">
        <v>0</v>
      </c>
      <c r="G2511">
        <v>11527</v>
      </c>
      <c r="H2511">
        <v>1.04</v>
      </c>
      <c r="I2511">
        <v>11988</v>
      </c>
      <c r="J2511">
        <v>0</v>
      </c>
      <c r="K2511">
        <v>11988</v>
      </c>
      <c r="L2511">
        <v>0</v>
      </c>
      <c r="M2511">
        <v>0</v>
      </c>
      <c r="N2511">
        <v>0</v>
      </c>
      <c r="O2511" t="s">
        <v>3303</v>
      </c>
      <c r="P2511">
        <v>11988</v>
      </c>
    </row>
    <row r="2512" spans="1:16" x14ac:dyDescent="0.35">
      <c r="A2512" t="s">
        <v>5815</v>
      </c>
      <c r="B2512" t="s">
        <v>3303</v>
      </c>
      <c r="C2512" t="s">
        <v>3304</v>
      </c>
      <c r="D2512">
        <v>29235</v>
      </c>
      <c r="E2512">
        <v>0</v>
      </c>
      <c r="F2512">
        <v>0</v>
      </c>
      <c r="G2512">
        <v>29235</v>
      </c>
      <c r="H2512">
        <v>1.04</v>
      </c>
      <c r="I2512">
        <v>30404</v>
      </c>
      <c r="J2512">
        <v>0</v>
      </c>
      <c r="K2512">
        <v>30404</v>
      </c>
      <c r="L2512">
        <v>0</v>
      </c>
      <c r="M2512">
        <v>0</v>
      </c>
      <c r="N2512">
        <v>0</v>
      </c>
      <c r="O2512" t="s">
        <v>3303</v>
      </c>
      <c r="P2512">
        <v>30404</v>
      </c>
    </row>
    <row r="2513" spans="1:16" x14ac:dyDescent="0.35">
      <c r="A2513" t="s">
        <v>5816</v>
      </c>
      <c r="B2513" t="s">
        <v>3303</v>
      </c>
      <c r="C2513" t="s">
        <v>3304</v>
      </c>
      <c r="D2513">
        <v>97399</v>
      </c>
      <c r="E2513">
        <v>0</v>
      </c>
      <c r="F2513">
        <v>0</v>
      </c>
      <c r="G2513">
        <v>97399</v>
      </c>
      <c r="H2513">
        <v>1.04</v>
      </c>
      <c r="I2513">
        <v>101295</v>
      </c>
      <c r="J2513">
        <v>0</v>
      </c>
      <c r="K2513">
        <v>101295</v>
      </c>
      <c r="L2513">
        <v>0</v>
      </c>
      <c r="M2513">
        <v>0</v>
      </c>
      <c r="N2513">
        <v>0</v>
      </c>
      <c r="O2513" t="s">
        <v>3303</v>
      </c>
      <c r="P2513">
        <v>101295</v>
      </c>
    </row>
    <row r="2514" spans="1:16" x14ac:dyDescent="0.35">
      <c r="A2514" t="s">
        <v>5817</v>
      </c>
      <c r="B2514" t="s">
        <v>3303</v>
      </c>
      <c r="C2514" t="s">
        <v>3304</v>
      </c>
      <c r="D2514">
        <v>29438</v>
      </c>
      <c r="E2514">
        <v>0</v>
      </c>
      <c r="F2514">
        <v>0</v>
      </c>
      <c r="G2514">
        <v>29438</v>
      </c>
      <c r="H2514">
        <v>1.04</v>
      </c>
      <c r="I2514">
        <v>30616</v>
      </c>
      <c r="J2514">
        <v>0</v>
      </c>
      <c r="K2514">
        <v>30616</v>
      </c>
      <c r="L2514">
        <v>0</v>
      </c>
      <c r="M2514">
        <v>0</v>
      </c>
      <c r="N2514">
        <v>0</v>
      </c>
      <c r="O2514" t="s">
        <v>3303</v>
      </c>
      <c r="P2514">
        <v>30616</v>
      </c>
    </row>
    <row r="2515" spans="1:16" x14ac:dyDescent="0.35">
      <c r="A2515" t="s">
        <v>5818</v>
      </c>
      <c r="B2515" t="s">
        <v>3303</v>
      </c>
      <c r="C2515" t="s">
        <v>3304</v>
      </c>
      <c r="D2515">
        <v>21050</v>
      </c>
      <c r="E2515">
        <v>0</v>
      </c>
      <c r="F2515">
        <v>0</v>
      </c>
      <c r="G2515">
        <v>21050</v>
      </c>
      <c r="H2515">
        <v>1.04</v>
      </c>
      <c r="I2515">
        <v>21892</v>
      </c>
      <c r="J2515">
        <v>0</v>
      </c>
      <c r="K2515">
        <v>21892</v>
      </c>
      <c r="L2515">
        <v>0</v>
      </c>
      <c r="M2515">
        <v>0</v>
      </c>
      <c r="N2515">
        <v>0</v>
      </c>
      <c r="O2515" t="s">
        <v>3303</v>
      </c>
      <c r="P2515">
        <v>21892</v>
      </c>
    </row>
    <row r="2516" spans="1:16" x14ac:dyDescent="0.35">
      <c r="A2516" t="s">
        <v>5819</v>
      </c>
      <c r="B2516" t="s">
        <v>3303</v>
      </c>
      <c r="C2516" t="s">
        <v>3304</v>
      </c>
      <c r="D2516">
        <v>15496</v>
      </c>
      <c r="E2516">
        <v>0</v>
      </c>
      <c r="F2516">
        <v>0</v>
      </c>
      <c r="G2516">
        <v>15496</v>
      </c>
      <c r="H2516">
        <v>1.04</v>
      </c>
      <c r="I2516">
        <v>16116</v>
      </c>
      <c r="J2516">
        <v>0</v>
      </c>
      <c r="K2516">
        <v>16116</v>
      </c>
      <c r="L2516">
        <v>0</v>
      </c>
      <c r="M2516">
        <v>0</v>
      </c>
      <c r="N2516">
        <v>0</v>
      </c>
      <c r="O2516" t="s">
        <v>3303</v>
      </c>
      <c r="P2516">
        <v>16116</v>
      </c>
    </row>
    <row r="2517" spans="1:16" x14ac:dyDescent="0.35">
      <c r="A2517" t="s">
        <v>5820</v>
      </c>
      <c r="B2517" t="s">
        <v>3303</v>
      </c>
      <c r="C2517" t="s">
        <v>3304</v>
      </c>
      <c r="D2517">
        <v>45565</v>
      </c>
      <c r="E2517">
        <v>0</v>
      </c>
      <c r="F2517">
        <v>0</v>
      </c>
      <c r="G2517">
        <v>45565</v>
      </c>
      <c r="H2517">
        <v>1.04</v>
      </c>
      <c r="I2517">
        <v>47388</v>
      </c>
      <c r="J2517">
        <v>0</v>
      </c>
      <c r="K2517">
        <v>47388</v>
      </c>
      <c r="L2517">
        <v>0</v>
      </c>
      <c r="M2517">
        <v>0</v>
      </c>
      <c r="N2517">
        <v>0</v>
      </c>
      <c r="O2517" t="s">
        <v>3303</v>
      </c>
      <c r="P2517">
        <v>47388</v>
      </c>
    </row>
    <row r="2518" spans="1:16" x14ac:dyDescent="0.35">
      <c r="A2518" t="s">
        <v>5821</v>
      </c>
      <c r="B2518" t="s">
        <v>3303</v>
      </c>
      <c r="C2518" t="s">
        <v>3304</v>
      </c>
      <c r="D2518">
        <v>13946</v>
      </c>
      <c r="E2518">
        <v>0</v>
      </c>
      <c r="F2518">
        <v>0</v>
      </c>
      <c r="G2518">
        <v>13946</v>
      </c>
      <c r="H2518">
        <v>1.04</v>
      </c>
      <c r="I2518">
        <v>14504</v>
      </c>
      <c r="J2518">
        <v>0</v>
      </c>
      <c r="K2518">
        <v>14504</v>
      </c>
      <c r="L2518">
        <v>0</v>
      </c>
      <c r="M2518">
        <v>0</v>
      </c>
      <c r="N2518">
        <v>0</v>
      </c>
      <c r="O2518" t="s">
        <v>3303</v>
      </c>
      <c r="P2518">
        <v>14504</v>
      </c>
    </row>
    <row r="2519" spans="1:16" x14ac:dyDescent="0.35">
      <c r="A2519" t="s">
        <v>5822</v>
      </c>
      <c r="B2519" t="s">
        <v>3303</v>
      </c>
      <c r="C2519" t="s">
        <v>3304</v>
      </c>
      <c r="D2519">
        <v>51726</v>
      </c>
      <c r="E2519">
        <v>0</v>
      </c>
      <c r="F2519">
        <v>0</v>
      </c>
      <c r="G2519">
        <v>51726</v>
      </c>
      <c r="H2519">
        <v>1.04</v>
      </c>
      <c r="I2519">
        <v>53795</v>
      </c>
      <c r="J2519">
        <v>0</v>
      </c>
      <c r="K2519">
        <v>53795</v>
      </c>
      <c r="L2519">
        <v>0</v>
      </c>
      <c r="M2519">
        <v>0</v>
      </c>
      <c r="N2519">
        <v>0</v>
      </c>
      <c r="O2519" t="s">
        <v>3303</v>
      </c>
      <c r="P2519">
        <v>53795</v>
      </c>
    </row>
    <row r="2520" spans="1:16" x14ac:dyDescent="0.35">
      <c r="A2520" t="s">
        <v>5823</v>
      </c>
      <c r="B2520" t="s">
        <v>3303</v>
      </c>
      <c r="C2520" t="s">
        <v>3304</v>
      </c>
      <c r="D2520">
        <v>136838</v>
      </c>
      <c r="E2520">
        <v>0</v>
      </c>
      <c r="F2520">
        <v>0</v>
      </c>
      <c r="G2520">
        <v>136838</v>
      </c>
      <c r="H2520">
        <v>1.04</v>
      </c>
      <c r="I2520">
        <v>142312</v>
      </c>
      <c r="J2520">
        <v>0</v>
      </c>
      <c r="K2520">
        <v>142312</v>
      </c>
      <c r="L2520">
        <v>0</v>
      </c>
      <c r="M2520">
        <v>0</v>
      </c>
      <c r="N2520">
        <v>0</v>
      </c>
      <c r="O2520" t="s">
        <v>3303</v>
      </c>
      <c r="P2520">
        <v>142312</v>
      </c>
    </row>
    <row r="2521" spans="1:16" x14ac:dyDescent="0.35">
      <c r="A2521" t="s">
        <v>5824</v>
      </c>
      <c r="B2521" t="s">
        <v>3303</v>
      </c>
      <c r="C2521" t="s">
        <v>3304</v>
      </c>
      <c r="D2521">
        <v>151570</v>
      </c>
      <c r="E2521">
        <v>0</v>
      </c>
      <c r="F2521">
        <v>0</v>
      </c>
      <c r="G2521">
        <v>151570</v>
      </c>
      <c r="H2521">
        <v>1.04</v>
      </c>
      <c r="I2521">
        <v>157633</v>
      </c>
      <c r="J2521">
        <v>0</v>
      </c>
      <c r="K2521">
        <v>157633</v>
      </c>
      <c r="L2521">
        <v>0</v>
      </c>
      <c r="M2521">
        <v>0</v>
      </c>
      <c r="N2521">
        <v>0</v>
      </c>
      <c r="O2521" t="s">
        <v>3303</v>
      </c>
      <c r="P2521">
        <v>157633</v>
      </c>
    </row>
    <row r="2522" spans="1:16" x14ac:dyDescent="0.35">
      <c r="A2522" t="s">
        <v>5825</v>
      </c>
      <c r="B2522" t="s">
        <v>3303</v>
      </c>
      <c r="C2522" t="s">
        <v>3304</v>
      </c>
      <c r="D2522">
        <v>3515310</v>
      </c>
      <c r="E2522">
        <v>0</v>
      </c>
      <c r="F2522">
        <v>0</v>
      </c>
      <c r="G2522">
        <v>3515310</v>
      </c>
      <c r="H2522">
        <v>1.04</v>
      </c>
      <c r="I2522">
        <v>3655922</v>
      </c>
      <c r="J2522">
        <v>0</v>
      </c>
      <c r="K2522">
        <v>3655922</v>
      </c>
      <c r="L2522">
        <v>66454</v>
      </c>
      <c r="M2522">
        <v>0</v>
      </c>
      <c r="N2522">
        <v>0</v>
      </c>
      <c r="O2522" t="s">
        <v>3303</v>
      </c>
      <c r="P2522">
        <v>3722376</v>
      </c>
    </row>
    <row r="2523" spans="1:16" x14ac:dyDescent="0.35">
      <c r="A2523" t="s">
        <v>5826</v>
      </c>
      <c r="B2523" t="s">
        <v>3303</v>
      </c>
      <c r="C2523" t="s">
        <v>3304</v>
      </c>
      <c r="D2523">
        <v>3255248</v>
      </c>
      <c r="E2523">
        <v>0</v>
      </c>
      <c r="F2523">
        <v>0</v>
      </c>
      <c r="G2523">
        <v>3255248</v>
      </c>
      <c r="H2523">
        <v>1.04</v>
      </c>
      <c r="I2523">
        <v>3385458</v>
      </c>
      <c r="J2523">
        <v>0</v>
      </c>
      <c r="K2523">
        <v>3385458</v>
      </c>
      <c r="L2523">
        <v>33773</v>
      </c>
      <c r="M2523">
        <v>0</v>
      </c>
      <c r="N2523">
        <v>0</v>
      </c>
      <c r="O2523" t="s">
        <v>3303</v>
      </c>
      <c r="P2523">
        <v>3419231</v>
      </c>
    </row>
    <row r="2524" spans="1:16" x14ac:dyDescent="0.35">
      <c r="A2524" t="s">
        <v>5827</v>
      </c>
      <c r="B2524" t="s">
        <v>597</v>
      </c>
      <c r="C2524" t="s">
        <v>3376</v>
      </c>
      <c r="D2524" t="s">
        <v>3303</v>
      </c>
      <c r="E2524" t="s">
        <v>3303</v>
      </c>
      <c r="F2524" t="s">
        <v>3303</v>
      </c>
      <c r="G2524" t="s">
        <v>3303</v>
      </c>
      <c r="H2524">
        <v>1.04</v>
      </c>
      <c r="I2524" t="s">
        <v>3303</v>
      </c>
      <c r="J2524" t="s">
        <v>3303</v>
      </c>
      <c r="K2524">
        <v>19986</v>
      </c>
      <c r="L2524" t="s">
        <v>3303</v>
      </c>
      <c r="M2524" t="s">
        <v>3303</v>
      </c>
      <c r="N2524" t="s">
        <v>3303</v>
      </c>
      <c r="O2524" t="s">
        <v>3303</v>
      </c>
      <c r="P2524">
        <v>21031</v>
      </c>
    </row>
    <row r="2525" spans="1:16" x14ac:dyDescent="0.35">
      <c r="A2525" t="s">
        <v>5828</v>
      </c>
      <c r="B2525" t="s">
        <v>3303</v>
      </c>
      <c r="C2525" t="s">
        <v>3304</v>
      </c>
      <c r="D2525">
        <v>406693</v>
      </c>
      <c r="E2525">
        <v>0</v>
      </c>
      <c r="F2525">
        <v>0</v>
      </c>
      <c r="G2525">
        <v>406693</v>
      </c>
      <c r="H2525">
        <v>1.04</v>
      </c>
      <c r="I2525">
        <v>422961</v>
      </c>
      <c r="J2525">
        <v>0</v>
      </c>
      <c r="K2525">
        <v>422961</v>
      </c>
      <c r="L2525">
        <v>10271</v>
      </c>
      <c r="M2525">
        <v>0</v>
      </c>
      <c r="N2525">
        <v>0</v>
      </c>
      <c r="O2525" t="s">
        <v>3303</v>
      </c>
      <c r="P2525">
        <v>433232</v>
      </c>
    </row>
    <row r="2526" spans="1:16" x14ac:dyDescent="0.35">
      <c r="A2526" t="s">
        <v>5829</v>
      </c>
      <c r="B2526" t="s">
        <v>3303</v>
      </c>
      <c r="C2526" t="s">
        <v>3304</v>
      </c>
      <c r="D2526">
        <v>63785</v>
      </c>
      <c r="E2526">
        <v>0</v>
      </c>
      <c r="F2526">
        <v>0</v>
      </c>
      <c r="G2526">
        <v>63785</v>
      </c>
      <c r="H2526">
        <v>1.04</v>
      </c>
      <c r="I2526">
        <v>66336</v>
      </c>
      <c r="J2526">
        <v>0</v>
      </c>
      <c r="K2526">
        <v>66336</v>
      </c>
      <c r="L2526">
        <v>0</v>
      </c>
      <c r="M2526">
        <v>0</v>
      </c>
      <c r="N2526">
        <v>0</v>
      </c>
      <c r="O2526" t="s">
        <v>3303</v>
      </c>
      <c r="P2526">
        <v>66336</v>
      </c>
    </row>
    <row r="2527" spans="1:16" x14ac:dyDescent="0.35">
      <c r="A2527" t="s">
        <v>5830</v>
      </c>
      <c r="B2527" t="s">
        <v>3303</v>
      </c>
      <c r="C2527" t="s">
        <v>3304</v>
      </c>
      <c r="D2527">
        <v>360238</v>
      </c>
      <c r="E2527">
        <v>0</v>
      </c>
      <c r="F2527">
        <v>0</v>
      </c>
      <c r="G2527">
        <v>360238</v>
      </c>
      <c r="H2527">
        <v>1.04</v>
      </c>
      <c r="I2527">
        <v>374648</v>
      </c>
      <c r="J2527">
        <v>0</v>
      </c>
      <c r="K2527">
        <v>374648</v>
      </c>
      <c r="L2527">
        <v>4712</v>
      </c>
      <c r="M2527">
        <v>0</v>
      </c>
      <c r="N2527">
        <v>0</v>
      </c>
      <c r="O2527" t="s">
        <v>3303</v>
      </c>
      <c r="P2527">
        <v>379360</v>
      </c>
    </row>
    <row r="2528" spans="1:16" x14ac:dyDescent="0.35">
      <c r="A2528" t="s">
        <v>5831</v>
      </c>
      <c r="B2528" t="s">
        <v>3303</v>
      </c>
      <c r="C2528" t="s">
        <v>3304</v>
      </c>
      <c r="D2528">
        <v>35511</v>
      </c>
      <c r="E2528">
        <v>0</v>
      </c>
      <c r="F2528">
        <v>0</v>
      </c>
      <c r="G2528">
        <v>35511</v>
      </c>
      <c r="H2528">
        <v>1.04</v>
      </c>
      <c r="I2528">
        <v>36931</v>
      </c>
      <c r="J2528">
        <v>0</v>
      </c>
      <c r="K2528">
        <v>36931</v>
      </c>
      <c r="L2528">
        <v>0</v>
      </c>
      <c r="M2528">
        <v>0</v>
      </c>
      <c r="N2528">
        <v>0</v>
      </c>
      <c r="O2528" t="s">
        <v>3303</v>
      </c>
      <c r="P2528">
        <v>36931</v>
      </c>
    </row>
    <row r="2529" spans="1:16" x14ac:dyDescent="0.35">
      <c r="A2529" t="s">
        <v>5832</v>
      </c>
      <c r="B2529" t="s">
        <v>3303</v>
      </c>
      <c r="C2529" t="s">
        <v>3304</v>
      </c>
      <c r="D2529">
        <v>299351</v>
      </c>
      <c r="E2529">
        <v>0</v>
      </c>
      <c r="F2529">
        <v>0</v>
      </c>
      <c r="G2529">
        <v>299351</v>
      </c>
      <c r="H2529">
        <v>1.04</v>
      </c>
      <c r="I2529">
        <v>311325</v>
      </c>
      <c r="J2529">
        <v>0</v>
      </c>
      <c r="K2529">
        <v>311325</v>
      </c>
      <c r="L2529">
        <v>7010</v>
      </c>
      <c r="M2529">
        <v>0</v>
      </c>
      <c r="N2529">
        <v>0</v>
      </c>
      <c r="O2529" t="s">
        <v>3303</v>
      </c>
      <c r="P2529">
        <v>318335</v>
      </c>
    </row>
    <row r="2530" spans="1:16" x14ac:dyDescent="0.35">
      <c r="A2530" t="s">
        <v>5833</v>
      </c>
      <c r="B2530" t="s">
        <v>3303</v>
      </c>
      <c r="C2530" t="s">
        <v>3304</v>
      </c>
      <c r="D2530">
        <v>241323</v>
      </c>
      <c r="E2530">
        <v>0</v>
      </c>
      <c r="F2530">
        <v>0</v>
      </c>
      <c r="G2530">
        <v>241323</v>
      </c>
      <c r="H2530">
        <v>1.04</v>
      </c>
      <c r="I2530">
        <v>250976</v>
      </c>
      <c r="J2530">
        <v>0</v>
      </c>
      <c r="K2530">
        <v>250976</v>
      </c>
      <c r="L2530">
        <v>1048</v>
      </c>
      <c r="M2530">
        <v>0</v>
      </c>
      <c r="N2530">
        <v>0</v>
      </c>
      <c r="O2530" t="s">
        <v>3303</v>
      </c>
      <c r="P2530">
        <v>252024</v>
      </c>
    </row>
    <row r="2531" spans="1:16" x14ac:dyDescent="0.35">
      <c r="A2531" t="s">
        <v>5834</v>
      </c>
      <c r="B2531" t="s">
        <v>3303</v>
      </c>
      <c r="C2531" t="s">
        <v>3304</v>
      </c>
      <c r="D2531">
        <v>182568</v>
      </c>
      <c r="E2531">
        <v>0</v>
      </c>
      <c r="F2531">
        <v>0</v>
      </c>
      <c r="G2531">
        <v>182568</v>
      </c>
      <c r="H2531">
        <v>1.04</v>
      </c>
      <c r="I2531">
        <v>189871</v>
      </c>
      <c r="J2531">
        <v>0</v>
      </c>
      <c r="K2531">
        <v>189871</v>
      </c>
      <c r="L2531">
        <v>0</v>
      </c>
      <c r="M2531">
        <v>0</v>
      </c>
      <c r="N2531">
        <v>0</v>
      </c>
      <c r="O2531" t="s">
        <v>3303</v>
      </c>
      <c r="P2531">
        <v>189871</v>
      </c>
    </row>
    <row r="2532" spans="1:16" x14ac:dyDescent="0.35">
      <c r="A2532" t="s">
        <v>5835</v>
      </c>
      <c r="B2532" t="s">
        <v>3303</v>
      </c>
      <c r="C2532" t="s">
        <v>3304</v>
      </c>
      <c r="D2532">
        <v>90746</v>
      </c>
      <c r="E2532">
        <v>0</v>
      </c>
      <c r="F2532">
        <v>0</v>
      </c>
      <c r="G2532">
        <v>90746</v>
      </c>
      <c r="H2532">
        <v>1.04</v>
      </c>
      <c r="I2532">
        <v>94376</v>
      </c>
      <c r="J2532">
        <v>0</v>
      </c>
      <c r="K2532">
        <v>94376</v>
      </c>
      <c r="L2532">
        <v>611</v>
      </c>
      <c r="M2532">
        <v>0</v>
      </c>
      <c r="N2532">
        <v>0</v>
      </c>
      <c r="O2532" t="s">
        <v>3303</v>
      </c>
      <c r="P2532">
        <v>94987</v>
      </c>
    </row>
    <row r="2533" spans="1:16" x14ac:dyDescent="0.35">
      <c r="A2533" t="s">
        <v>5836</v>
      </c>
      <c r="B2533" t="s">
        <v>2489</v>
      </c>
      <c r="C2533" t="s">
        <v>3376</v>
      </c>
      <c r="D2533">
        <v>1280292</v>
      </c>
      <c r="E2533">
        <v>0</v>
      </c>
      <c r="F2533">
        <v>0</v>
      </c>
      <c r="G2533">
        <v>1280292</v>
      </c>
      <c r="H2533">
        <v>1.04</v>
      </c>
      <c r="I2533">
        <v>1331504</v>
      </c>
      <c r="J2533">
        <v>0</v>
      </c>
      <c r="K2533">
        <v>1331504</v>
      </c>
      <c r="L2533">
        <v>0</v>
      </c>
      <c r="M2533">
        <v>0</v>
      </c>
      <c r="N2533">
        <v>0</v>
      </c>
      <c r="O2533" t="s">
        <v>3303</v>
      </c>
      <c r="P2533">
        <v>1331504</v>
      </c>
    </row>
    <row r="2534" spans="1:16" x14ac:dyDescent="0.35">
      <c r="A2534" t="s">
        <v>5837</v>
      </c>
      <c r="B2534" t="s">
        <v>3303</v>
      </c>
      <c r="C2534" t="s">
        <v>3304</v>
      </c>
      <c r="D2534">
        <v>1253242</v>
      </c>
      <c r="E2534">
        <v>0</v>
      </c>
      <c r="F2534">
        <v>0</v>
      </c>
      <c r="G2534">
        <v>1253242</v>
      </c>
      <c r="H2534">
        <v>1.04</v>
      </c>
      <c r="I2534">
        <v>1303372</v>
      </c>
      <c r="J2534">
        <v>0</v>
      </c>
      <c r="K2534">
        <v>1303372</v>
      </c>
      <c r="L2534">
        <v>0</v>
      </c>
      <c r="M2534">
        <v>0</v>
      </c>
      <c r="N2534">
        <v>0</v>
      </c>
      <c r="O2534" t="s">
        <v>3303</v>
      </c>
      <c r="P2534">
        <v>1303372</v>
      </c>
    </row>
    <row r="2535" spans="1:16" x14ac:dyDescent="0.35">
      <c r="A2535" t="s">
        <v>5838</v>
      </c>
      <c r="B2535" t="s">
        <v>3303</v>
      </c>
      <c r="C2535" t="s">
        <v>3304</v>
      </c>
      <c r="D2535">
        <v>2058719</v>
      </c>
      <c r="E2535">
        <v>0</v>
      </c>
      <c r="F2535">
        <v>0</v>
      </c>
      <c r="G2535">
        <v>2058719</v>
      </c>
      <c r="H2535">
        <v>1.04</v>
      </c>
      <c r="I2535">
        <v>2141068</v>
      </c>
      <c r="J2535">
        <v>0</v>
      </c>
      <c r="K2535">
        <v>2141068</v>
      </c>
      <c r="L2535">
        <v>0</v>
      </c>
      <c r="M2535">
        <v>0</v>
      </c>
      <c r="N2535">
        <v>0</v>
      </c>
      <c r="O2535" t="s">
        <v>3303</v>
      </c>
      <c r="P2535">
        <v>2141068</v>
      </c>
    </row>
    <row r="2536" spans="1:16" x14ac:dyDescent="0.35">
      <c r="A2536" t="s">
        <v>5839</v>
      </c>
      <c r="B2536" t="s">
        <v>3303</v>
      </c>
      <c r="C2536" t="s">
        <v>3304</v>
      </c>
      <c r="D2536">
        <v>3214447</v>
      </c>
      <c r="E2536">
        <v>0</v>
      </c>
      <c r="F2536">
        <v>0</v>
      </c>
      <c r="G2536">
        <v>3214447</v>
      </c>
      <c r="H2536">
        <v>1.04</v>
      </c>
      <c r="I2536">
        <v>3343025</v>
      </c>
      <c r="J2536">
        <v>0</v>
      </c>
      <c r="K2536">
        <v>3343025</v>
      </c>
      <c r="L2536">
        <v>0</v>
      </c>
      <c r="M2536">
        <v>0</v>
      </c>
      <c r="N2536">
        <v>0</v>
      </c>
      <c r="O2536" t="s">
        <v>3303</v>
      </c>
      <c r="P2536">
        <v>3343025</v>
      </c>
    </row>
    <row r="2537" spans="1:16" x14ac:dyDescent="0.35">
      <c r="A2537" t="s">
        <v>5840</v>
      </c>
      <c r="B2537" t="s">
        <v>3303</v>
      </c>
      <c r="C2537" t="s">
        <v>3304</v>
      </c>
      <c r="D2537">
        <v>1646559</v>
      </c>
      <c r="E2537">
        <v>0</v>
      </c>
      <c r="F2537">
        <v>0</v>
      </c>
      <c r="G2537">
        <v>1646559</v>
      </c>
      <c r="H2537">
        <v>1.04</v>
      </c>
      <c r="I2537">
        <v>1712421</v>
      </c>
      <c r="J2537">
        <v>0</v>
      </c>
      <c r="K2537">
        <v>1712421</v>
      </c>
      <c r="L2537">
        <v>0</v>
      </c>
      <c r="M2537">
        <v>0</v>
      </c>
      <c r="N2537">
        <v>0</v>
      </c>
      <c r="O2537" t="s">
        <v>3303</v>
      </c>
      <c r="P2537">
        <v>1712421</v>
      </c>
    </row>
    <row r="2538" spans="1:16" x14ac:dyDescent="0.35">
      <c r="A2538" t="s">
        <v>5841</v>
      </c>
      <c r="B2538" t="s">
        <v>3303</v>
      </c>
      <c r="C2538" t="s">
        <v>3304</v>
      </c>
      <c r="D2538">
        <v>43763</v>
      </c>
      <c r="E2538">
        <v>0</v>
      </c>
      <c r="F2538">
        <v>0</v>
      </c>
      <c r="G2538">
        <v>43763</v>
      </c>
      <c r="H2538">
        <v>1.04</v>
      </c>
      <c r="I2538">
        <v>45514</v>
      </c>
      <c r="J2538">
        <v>0</v>
      </c>
      <c r="K2538">
        <v>45514</v>
      </c>
      <c r="L2538">
        <v>0</v>
      </c>
      <c r="M2538">
        <v>0</v>
      </c>
      <c r="N2538">
        <v>0</v>
      </c>
      <c r="O2538" t="s">
        <v>3303</v>
      </c>
      <c r="P2538">
        <v>45514</v>
      </c>
    </row>
    <row r="2539" spans="1:16" x14ac:dyDescent="0.35">
      <c r="A2539" t="s">
        <v>5842</v>
      </c>
      <c r="B2539" t="s">
        <v>3303</v>
      </c>
      <c r="C2539" t="s">
        <v>3304</v>
      </c>
      <c r="D2539">
        <v>25851</v>
      </c>
      <c r="E2539">
        <v>0</v>
      </c>
      <c r="F2539">
        <v>0</v>
      </c>
      <c r="G2539">
        <v>25851</v>
      </c>
      <c r="H2539">
        <v>1.04</v>
      </c>
      <c r="I2539">
        <v>26885</v>
      </c>
      <c r="J2539">
        <v>0</v>
      </c>
      <c r="K2539">
        <v>26885</v>
      </c>
      <c r="L2539">
        <v>0</v>
      </c>
      <c r="M2539">
        <v>0</v>
      </c>
      <c r="N2539">
        <v>0</v>
      </c>
      <c r="O2539" t="s">
        <v>3303</v>
      </c>
      <c r="P2539">
        <v>26885</v>
      </c>
    </row>
    <row r="2540" spans="1:16" x14ac:dyDescent="0.35">
      <c r="A2540" t="s">
        <v>5843</v>
      </c>
      <c r="B2540" t="s">
        <v>3303</v>
      </c>
      <c r="C2540" t="s">
        <v>3304</v>
      </c>
      <c r="D2540">
        <v>214629</v>
      </c>
      <c r="E2540">
        <v>0</v>
      </c>
      <c r="F2540">
        <v>0</v>
      </c>
      <c r="G2540">
        <v>214629</v>
      </c>
      <c r="H2540">
        <v>1.04</v>
      </c>
      <c r="I2540">
        <v>223214</v>
      </c>
      <c r="J2540">
        <v>0</v>
      </c>
      <c r="K2540">
        <v>223214</v>
      </c>
      <c r="L2540">
        <v>0</v>
      </c>
      <c r="M2540">
        <v>0</v>
      </c>
      <c r="N2540">
        <v>0</v>
      </c>
      <c r="O2540" t="s">
        <v>3303</v>
      </c>
      <c r="P2540">
        <v>223214</v>
      </c>
    </row>
    <row r="2541" spans="1:16" x14ac:dyDescent="0.35">
      <c r="A2541" t="s">
        <v>5844</v>
      </c>
      <c r="B2541" t="s">
        <v>3303</v>
      </c>
      <c r="C2541" t="s">
        <v>3304</v>
      </c>
      <c r="D2541">
        <v>394225</v>
      </c>
      <c r="E2541">
        <v>0</v>
      </c>
      <c r="F2541">
        <v>0</v>
      </c>
      <c r="G2541">
        <v>394225</v>
      </c>
      <c r="H2541">
        <v>1.04</v>
      </c>
      <c r="I2541">
        <v>409994</v>
      </c>
      <c r="J2541">
        <v>0</v>
      </c>
      <c r="K2541">
        <v>409994</v>
      </c>
      <c r="L2541">
        <v>0</v>
      </c>
      <c r="M2541">
        <v>0</v>
      </c>
      <c r="N2541">
        <v>0</v>
      </c>
      <c r="O2541" t="s">
        <v>3303</v>
      </c>
      <c r="P2541">
        <v>409994</v>
      </c>
    </row>
    <row r="2542" spans="1:16" x14ac:dyDescent="0.35">
      <c r="A2542" t="s">
        <v>5845</v>
      </c>
      <c r="B2542" t="s">
        <v>3303</v>
      </c>
      <c r="C2542" t="s">
        <v>3304</v>
      </c>
      <c r="D2542">
        <v>83284</v>
      </c>
      <c r="E2542">
        <v>0</v>
      </c>
      <c r="F2542">
        <v>0</v>
      </c>
      <c r="G2542">
        <v>83284</v>
      </c>
      <c r="H2542">
        <v>1.04</v>
      </c>
      <c r="I2542">
        <v>86615</v>
      </c>
      <c r="J2542">
        <v>0</v>
      </c>
      <c r="K2542">
        <v>86615</v>
      </c>
      <c r="L2542">
        <v>0</v>
      </c>
      <c r="M2542">
        <v>0</v>
      </c>
      <c r="N2542">
        <v>0</v>
      </c>
      <c r="O2542" t="s">
        <v>3303</v>
      </c>
      <c r="P2542">
        <v>86615</v>
      </c>
    </row>
    <row r="2543" spans="1:16" x14ac:dyDescent="0.35">
      <c r="A2543" t="s">
        <v>5846</v>
      </c>
      <c r="B2543" t="s">
        <v>3303</v>
      </c>
      <c r="C2543" t="s">
        <v>3304</v>
      </c>
      <c r="D2543">
        <v>0</v>
      </c>
      <c r="E2543">
        <v>0</v>
      </c>
      <c r="F2543">
        <v>0</v>
      </c>
      <c r="G2543">
        <v>0</v>
      </c>
      <c r="H2543">
        <v>1.04</v>
      </c>
      <c r="I2543">
        <v>0</v>
      </c>
      <c r="J2543">
        <v>0</v>
      </c>
      <c r="K2543">
        <v>0</v>
      </c>
      <c r="L2543">
        <v>0</v>
      </c>
      <c r="M2543">
        <v>0</v>
      </c>
      <c r="N2543">
        <v>0</v>
      </c>
      <c r="O2543" t="s">
        <v>3303</v>
      </c>
      <c r="P2543">
        <v>0</v>
      </c>
    </row>
    <row r="2544" spans="1:16" x14ac:dyDescent="0.35">
      <c r="A2544" t="s">
        <v>5847</v>
      </c>
      <c r="B2544" t="s">
        <v>3303</v>
      </c>
      <c r="C2544" t="s">
        <v>3304</v>
      </c>
      <c r="D2544">
        <v>4377203</v>
      </c>
      <c r="E2544">
        <v>0</v>
      </c>
      <c r="F2544">
        <v>0</v>
      </c>
      <c r="G2544">
        <v>4377203</v>
      </c>
      <c r="H2544">
        <v>1.04</v>
      </c>
      <c r="I2544">
        <v>4552291</v>
      </c>
      <c r="J2544">
        <v>0</v>
      </c>
      <c r="K2544">
        <v>4552291</v>
      </c>
      <c r="L2544">
        <v>246648</v>
      </c>
      <c r="M2544">
        <v>216537</v>
      </c>
      <c r="N2544">
        <v>606183</v>
      </c>
      <c r="O2544" t="s">
        <v>3303</v>
      </c>
      <c r="P2544">
        <v>5621659</v>
      </c>
    </row>
    <row r="2545" spans="1:16" x14ac:dyDescent="0.35">
      <c r="A2545" t="s">
        <v>5848</v>
      </c>
      <c r="B2545" t="s">
        <v>3303</v>
      </c>
      <c r="C2545" t="s">
        <v>3304</v>
      </c>
      <c r="D2545">
        <v>43240</v>
      </c>
      <c r="E2545">
        <v>0</v>
      </c>
      <c r="F2545">
        <v>0</v>
      </c>
      <c r="G2545">
        <v>43240</v>
      </c>
      <c r="H2545">
        <v>1.04</v>
      </c>
      <c r="I2545">
        <v>44970</v>
      </c>
      <c r="J2545">
        <v>0</v>
      </c>
      <c r="K2545">
        <v>44970</v>
      </c>
      <c r="L2545">
        <v>0</v>
      </c>
      <c r="M2545">
        <v>0</v>
      </c>
      <c r="N2545">
        <v>0</v>
      </c>
      <c r="O2545" t="s">
        <v>3303</v>
      </c>
      <c r="P2545">
        <v>44970</v>
      </c>
    </row>
    <row r="2546" spans="1:16" x14ac:dyDescent="0.35">
      <c r="A2546" t="s">
        <v>5849</v>
      </c>
      <c r="B2546" t="s">
        <v>3303</v>
      </c>
      <c r="C2546" t="s">
        <v>3304</v>
      </c>
      <c r="D2546">
        <v>29323</v>
      </c>
      <c r="E2546">
        <v>0</v>
      </c>
      <c r="F2546">
        <v>0</v>
      </c>
      <c r="G2546">
        <v>29323</v>
      </c>
      <c r="H2546">
        <v>1.04</v>
      </c>
      <c r="I2546">
        <v>30496</v>
      </c>
      <c r="J2546">
        <v>0</v>
      </c>
      <c r="K2546">
        <v>30496</v>
      </c>
      <c r="L2546">
        <v>0</v>
      </c>
      <c r="M2546">
        <v>0</v>
      </c>
      <c r="N2546">
        <v>0</v>
      </c>
      <c r="O2546" t="s">
        <v>3303</v>
      </c>
      <c r="P2546">
        <v>30496</v>
      </c>
    </row>
    <row r="2547" spans="1:16" x14ac:dyDescent="0.35">
      <c r="A2547" t="s">
        <v>5850</v>
      </c>
      <c r="B2547" t="s">
        <v>3303</v>
      </c>
      <c r="C2547" t="s">
        <v>3304</v>
      </c>
      <c r="D2547">
        <v>14049</v>
      </c>
      <c r="E2547">
        <v>0</v>
      </c>
      <c r="F2547">
        <v>0</v>
      </c>
      <c r="G2547">
        <v>14049</v>
      </c>
      <c r="H2547">
        <v>1.04</v>
      </c>
      <c r="I2547">
        <v>14611</v>
      </c>
      <c r="J2547">
        <v>0</v>
      </c>
      <c r="K2547">
        <v>14611</v>
      </c>
      <c r="L2547">
        <v>0</v>
      </c>
      <c r="M2547">
        <v>0</v>
      </c>
      <c r="N2547">
        <v>0</v>
      </c>
      <c r="O2547" t="s">
        <v>3303</v>
      </c>
      <c r="P2547">
        <v>14611</v>
      </c>
    </row>
    <row r="2548" spans="1:16" x14ac:dyDescent="0.35">
      <c r="A2548" t="s">
        <v>5851</v>
      </c>
      <c r="B2548" t="s">
        <v>3303</v>
      </c>
      <c r="C2548" t="s">
        <v>3304</v>
      </c>
      <c r="D2548">
        <v>18764</v>
      </c>
      <c r="E2548">
        <v>0</v>
      </c>
      <c r="F2548">
        <v>0</v>
      </c>
      <c r="G2548">
        <v>18764</v>
      </c>
      <c r="H2548">
        <v>1.04</v>
      </c>
      <c r="I2548">
        <v>19515</v>
      </c>
      <c r="J2548">
        <v>0</v>
      </c>
      <c r="K2548">
        <v>19515</v>
      </c>
      <c r="L2548">
        <v>0</v>
      </c>
      <c r="M2548">
        <v>0</v>
      </c>
      <c r="N2548">
        <v>0</v>
      </c>
      <c r="O2548" t="s">
        <v>3303</v>
      </c>
      <c r="P2548">
        <v>19515</v>
      </c>
    </row>
    <row r="2549" spans="1:16" x14ac:dyDescent="0.35">
      <c r="A2549" t="s">
        <v>5852</v>
      </c>
      <c r="B2549" t="s">
        <v>3303</v>
      </c>
      <c r="C2549" t="s">
        <v>3304</v>
      </c>
      <c r="D2549">
        <v>97167</v>
      </c>
      <c r="E2549">
        <v>0</v>
      </c>
      <c r="F2549">
        <v>0</v>
      </c>
      <c r="G2549">
        <v>97167</v>
      </c>
      <c r="H2549">
        <v>1.04</v>
      </c>
      <c r="I2549">
        <v>101054</v>
      </c>
      <c r="J2549">
        <v>0</v>
      </c>
      <c r="K2549">
        <v>101054</v>
      </c>
      <c r="L2549">
        <v>0</v>
      </c>
      <c r="M2549">
        <v>0</v>
      </c>
      <c r="N2549">
        <v>0</v>
      </c>
      <c r="O2549" t="s">
        <v>3303</v>
      </c>
      <c r="P2549">
        <v>101054</v>
      </c>
    </row>
    <row r="2550" spans="1:16" x14ac:dyDescent="0.35">
      <c r="A2550" t="s">
        <v>5853</v>
      </c>
      <c r="B2550" t="s">
        <v>3303</v>
      </c>
      <c r="C2550" t="s">
        <v>3304</v>
      </c>
      <c r="D2550">
        <v>34108</v>
      </c>
      <c r="E2550">
        <v>0</v>
      </c>
      <c r="F2550">
        <v>0</v>
      </c>
      <c r="G2550">
        <v>34108</v>
      </c>
      <c r="H2550">
        <v>1.04</v>
      </c>
      <c r="I2550">
        <v>35472</v>
      </c>
      <c r="J2550">
        <v>0</v>
      </c>
      <c r="K2550">
        <v>35472</v>
      </c>
      <c r="L2550">
        <v>0</v>
      </c>
      <c r="M2550">
        <v>0</v>
      </c>
      <c r="N2550">
        <v>0</v>
      </c>
      <c r="O2550" t="s">
        <v>3303</v>
      </c>
      <c r="P2550">
        <v>35472</v>
      </c>
    </row>
    <row r="2551" spans="1:16" x14ac:dyDescent="0.35">
      <c r="A2551" t="s">
        <v>5854</v>
      </c>
      <c r="B2551" t="s">
        <v>3303</v>
      </c>
      <c r="C2551" t="s">
        <v>3304</v>
      </c>
      <c r="D2551">
        <v>27502</v>
      </c>
      <c r="E2551">
        <v>0</v>
      </c>
      <c r="F2551">
        <v>0</v>
      </c>
      <c r="G2551">
        <v>27502</v>
      </c>
      <c r="H2551">
        <v>1.04</v>
      </c>
      <c r="I2551">
        <v>28602</v>
      </c>
      <c r="J2551">
        <v>0</v>
      </c>
      <c r="K2551">
        <v>28602</v>
      </c>
      <c r="L2551">
        <v>0</v>
      </c>
      <c r="M2551">
        <v>0</v>
      </c>
      <c r="N2551">
        <v>0</v>
      </c>
      <c r="O2551" t="s">
        <v>3303</v>
      </c>
      <c r="P2551">
        <v>28602</v>
      </c>
    </row>
    <row r="2552" spans="1:16" x14ac:dyDescent="0.35">
      <c r="A2552" t="s">
        <v>5855</v>
      </c>
      <c r="B2552" t="s">
        <v>3303</v>
      </c>
      <c r="C2552" t="s">
        <v>3304</v>
      </c>
      <c r="D2552">
        <v>16089</v>
      </c>
      <c r="E2552">
        <v>0</v>
      </c>
      <c r="F2552">
        <v>0</v>
      </c>
      <c r="G2552">
        <v>16089</v>
      </c>
      <c r="H2552">
        <v>1.04</v>
      </c>
      <c r="I2552">
        <v>16733</v>
      </c>
      <c r="J2552">
        <v>0</v>
      </c>
      <c r="K2552">
        <v>16733</v>
      </c>
      <c r="L2552">
        <v>0</v>
      </c>
      <c r="M2552">
        <v>0</v>
      </c>
      <c r="N2552">
        <v>0</v>
      </c>
      <c r="O2552" t="s">
        <v>3303</v>
      </c>
      <c r="P2552">
        <v>16733</v>
      </c>
    </row>
    <row r="2553" spans="1:16" x14ac:dyDescent="0.35">
      <c r="A2553" t="s">
        <v>5856</v>
      </c>
      <c r="B2553" t="s">
        <v>3303</v>
      </c>
      <c r="C2553" t="s">
        <v>3304</v>
      </c>
      <c r="D2553">
        <v>22271</v>
      </c>
      <c r="E2553">
        <v>0</v>
      </c>
      <c r="F2553">
        <v>0</v>
      </c>
      <c r="G2553">
        <v>22271</v>
      </c>
      <c r="H2553">
        <v>1.04</v>
      </c>
      <c r="I2553">
        <v>23162</v>
      </c>
      <c r="J2553">
        <v>0</v>
      </c>
      <c r="K2553">
        <v>23162</v>
      </c>
      <c r="L2553">
        <v>0</v>
      </c>
      <c r="M2553">
        <v>0</v>
      </c>
      <c r="N2553">
        <v>0</v>
      </c>
      <c r="O2553" t="s">
        <v>3303</v>
      </c>
      <c r="P2553">
        <v>23162</v>
      </c>
    </row>
    <row r="2554" spans="1:16" x14ac:dyDescent="0.35">
      <c r="A2554" t="s">
        <v>5857</v>
      </c>
      <c r="B2554" t="s">
        <v>3303</v>
      </c>
      <c r="C2554" t="s">
        <v>3304</v>
      </c>
      <c r="D2554">
        <v>18520</v>
      </c>
      <c r="E2554">
        <v>0</v>
      </c>
      <c r="F2554">
        <v>0</v>
      </c>
      <c r="G2554">
        <v>18520</v>
      </c>
      <c r="H2554">
        <v>1.04</v>
      </c>
      <c r="I2554">
        <v>19261</v>
      </c>
      <c r="J2554">
        <v>0</v>
      </c>
      <c r="K2554">
        <v>19261</v>
      </c>
      <c r="L2554">
        <v>0</v>
      </c>
      <c r="M2554">
        <v>0</v>
      </c>
      <c r="N2554">
        <v>0</v>
      </c>
      <c r="O2554" t="s">
        <v>3303</v>
      </c>
      <c r="P2554">
        <v>19261</v>
      </c>
    </row>
    <row r="2555" spans="1:16" x14ac:dyDescent="0.35">
      <c r="A2555" t="s">
        <v>5858</v>
      </c>
      <c r="B2555" t="s">
        <v>3303</v>
      </c>
      <c r="C2555" t="s">
        <v>3304</v>
      </c>
      <c r="D2555">
        <v>12446</v>
      </c>
      <c r="E2555">
        <v>0</v>
      </c>
      <c r="F2555">
        <v>0</v>
      </c>
      <c r="G2555">
        <v>12446</v>
      </c>
      <c r="H2555">
        <v>1.04</v>
      </c>
      <c r="I2555">
        <v>12944</v>
      </c>
      <c r="J2555">
        <v>0</v>
      </c>
      <c r="K2555">
        <v>12944</v>
      </c>
      <c r="L2555">
        <v>0</v>
      </c>
      <c r="M2555">
        <v>0</v>
      </c>
      <c r="N2555">
        <v>0</v>
      </c>
      <c r="O2555" t="s">
        <v>3303</v>
      </c>
      <c r="P2555">
        <v>12944</v>
      </c>
    </row>
    <row r="2556" spans="1:16" x14ac:dyDescent="0.35">
      <c r="A2556" t="s">
        <v>5859</v>
      </c>
      <c r="B2556" t="s">
        <v>3303</v>
      </c>
      <c r="C2556" t="s">
        <v>3304</v>
      </c>
      <c r="D2556">
        <v>50483</v>
      </c>
      <c r="E2556">
        <v>0</v>
      </c>
      <c r="F2556">
        <v>0</v>
      </c>
      <c r="G2556">
        <v>50483</v>
      </c>
      <c r="H2556">
        <v>1.04</v>
      </c>
      <c r="I2556">
        <v>52502</v>
      </c>
      <c r="J2556">
        <v>0</v>
      </c>
      <c r="K2556">
        <v>52502</v>
      </c>
      <c r="L2556">
        <v>0</v>
      </c>
      <c r="M2556">
        <v>0</v>
      </c>
      <c r="N2556">
        <v>0</v>
      </c>
      <c r="O2556" t="s">
        <v>3303</v>
      </c>
      <c r="P2556">
        <v>52502</v>
      </c>
    </row>
    <row r="2557" spans="1:16" x14ac:dyDescent="0.35">
      <c r="A2557" t="s">
        <v>5860</v>
      </c>
      <c r="B2557" t="s">
        <v>3303</v>
      </c>
      <c r="C2557" t="s">
        <v>3304</v>
      </c>
      <c r="D2557">
        <v>19516</v>
      </c>
      <c r="E2557">
        <v>0</v>
      </c>
      <c r="F2557">
        <v>0</v>
      </c>
      <c r="G2557">
        <v>19516</v>
      </c>
      <c r="H2557">
        <v>1.04</v>
      </c>
      <c r="I2557">
        <v>20297</v>
      </c>
      <c r="J2557">
        <v>0</v>
      </c>
      <c r="K2557">
        <v>20297</v>
      </c>
      <c r="L2557">
        <v>0</v>
      </c>
      <c r="M2557">
        <v>0</v>
      </c>
      <c r="N2557">
        <v>0</v>
      </c>
      <c r="O2557" t="s">
        <v>3303</v>
      </c>
      <c r="P2557">
        <v>20297</v>
      </c>
    </row>
    <row r="2558" spans="1:16" x14ac:dyDescent="0.35">
      <c r="A2558" t="s">
        <v>5861</v>
      </c>
      <c r="B2558" t="s">
        <v>3303</v>
      </c>
      <c r="C2558" t="s">
        <v>3304</v>
      </c>
      <c r="D2558">
        <v>19250</v>
      </c>
      <c r="E2558">
        <v>0</v>
      </c>
      <c r="F2558">
        <v>0</v>
      </c>
      <c r="G2558">
        <v>19250</v>
      </c>
      <c r="H2558">
        <v>1.04</v>
      </c>
      <c r="I2558">
        <v>20020</v>
      </c>
      <c r="J2558">
        <v>0</v>
      </c>
      <c r="K2558">
        <v>20020</v>
      </c>
      <c r="L2558">
        <v>0</v>
      </c>
      <c r="M2558">
        <v>0</v>
      </c>
      <c r="N2558">
        <v>0</v>
      </c>
      <c r="O2558" t="s">
        <v>3303</v>
      </c>
      <c r="P2558">
        <v>20020</v>
      </c>
    </row>
    <row r="2559" spans="1:16" x14ac:dyDescent="0.35">
      <c r="A2559" t="s">
        <v>5862</v>
      </c>
      <c r="B2559" t="s">
        <v>3303</v>
      </c>
      <c r="C2559" t="s">
        <v>3304</v>
      </c>
      <c r="D2559">
        <v>17013</v>
      </c>
      <c r="E2559">
        <v>0</v>
      </c>
      <c r="F2559">
        <v>0</v>
      </c>
      <c r="G2559">
        <v>17013</v>
      </c>
      <c r="H2559">
        <v>1.04</v>
      </c>
      <c r="I2559">
        <v>17694</v>
      </c>
      <c r="J2559">
        <v>0</v>
      </c>
      <c r="K2559">
        <v>17694</v>
      </c>
      <c r="L2559">
        <v>0</v>
      </c>
      <c r="M2559">
        <v>0</v>
      </c>
      <c r="N2559">
        <v>0</v>
      </c>
      <c r="O2559" t="s">
        <v>3303</v>
      </c>
      <c r="P2559">
        <v>17694</v>
      </c>
    </row>
    <row r="2560" spans="1:16" x14ac:dyDescent="0.35">
      <c r="A2560" t="s">
        <v>5863</v>
      </c>
      <c r="B2560" t="s">
        <v>3303</v>
      </c>
      <c r="C2560" t="s">
        <v>3304</v>
      </c>
      <c r="D2560">
        <v>23960</v>
      </c>
      <c r="E2560">
        <v>0</v>
      </c>
      <c r="F2560">
        <v>0</v>
      </c>
      <c r="G2560">
        <v>23960</v>
      </c>
      <c r="H2560">
        <v>1.04</v>
      </c>
      <c r="I2560">
        <v>24918</v>
      </c>
      <c r="J2560">
        <v>0</v>
      </c>
      <c r="K2560">
        <v>24918</v>
      </c>
      <c r="L2560">
        <v>0</v>
      </c>
      <c r="M2560">
        <v>0</v>
      </c>
      <c r="N2560">
        <v>0</v>
      </c>
      <c r="O2560" t="s">
        <v>3303</v>
      </c>
      <c r="P2560">
        <v>24918</v>
      </c>
    </row>
    <row r="2561" spans="1:16" x14ac:dyDescent="0.35">
      <c r="A2561" t="s">
        <v>5864</v>
      </c>
      <c r="B2561" t="s">
        <v>3303</v>
      </c>
      <c r="C2561" t="s">
        <v>3304</v>
      </c>
      <c r="D2561">
        <v>14167</v>
      </c>
      <c r="E2561">
        <v>0</v>
      </c>
      <c r="F2561">
        <v>0</v>
      </c>
      <c r="G2561">
        <v>14167</v>
      </c>
      <c r="H2561">
        <v>1.04</v>
      </c>
      <c r="I2561">
        <v>14734</v>
      </c>
      <c r="J2561">
        <v>0</v>
      </c>
      <c r="K2561">
        <v>14734</v>
      </c>
      <c r="L2561">
        <v>0</v>
      </c>
      <c r="M2561">
        <v>0</v>
      </c>
      <c r="N2561">
        <v>0</v>
      </c>
      <c r="O2561" t="s">
        <v>3303</v>
      </c>
      <c r="P2561">
        <v>14734</v>
      </c>
    </row>
    <row r="2562" spans="1:16" x14ac:dyDescent="0.35">
      <c r="A2562" t="s">
        <v>5865</v>
      </c>
      <c r="B2562" t="s">
        <v>3303</v>
      </c>
      <c r="C2562" t="s">
        <v>3304</v>
      </c>
      <c r="D2562">
        <v>12204</v>
      </c>
      <c r="E2562">
        <v>0</v>
      </c>
      <c r="F2562">
        <v>0</v>
      </c>
      <c r="G2562">
        <v>12204</v>
      </c>
      <c r="H2562">
        <v>1.04</v>
      </c>
      <c r="I2562">
        <v>12692</v>
      </c>
      <c r="J2562">
        <v>0</v>
      </c>
      <c r="K2562">
        <v>12692</v>
      </c>
      <c r="L2562">
        <v>0</v>
      </c>
      <c r="M2562">
        <v>0</v>
      </c>
      <c r="N2562">
        <v>0</v>
      </c>
      <c r="O2562" t="s">
        <v>3303</v>
      </c>
      <c r="P2562">
        <v>12692</v>
      </c>
    </row>
    <row r="2563" spans="1:16" x14ac:dyDescent="0.35">
      <c r="A2563" t="s">
        <v>5866</v>
      </c>
      <c r="B2563" t="s">
        <v>3303</v>
      </c>
      <c r="C2563" t="s">
        <v>3304</v>
      </c>
      <c r="D2563">
        <v>21576</v>
      </c>
      <c r="E2563">
        <v>0</v>
      </c>
      <c r="F2563">
        <v>0</v>
      </c>
      <c r="G2563">
        <v>21576</v>
      </c>
      <c r="H2563">
        <v>1.04</v>
      </c>
      <c r="I2563">
        <v>22439</v>
      </c>
      <c r="J2563">
        <v>0</v>
      </c>
      <c r="K2563">
        <v>22439</v>
      </c>
      <c r="L2563">
        <v>0</v>
      </c>
      <c r="M2563">
        <v>0</v>
      </c>
      <c r="N2563">
        <v>0</v>
      </c>
      <c r="O2563" t="s">
        <v>3303</v>
      </c>
      <c r="P2563">
        <v>22439</v>
      </c>
    </row>
    <row r="2564" spans="1:16" x14ac:dyDescent="0.35">
      <c r="A2564" t="s">
        <v>5867</v>
      </c>
      <c r="B2564" t="s">
        <v>3303</v>
      </c>
      <c r="C2564" t="s">
        <v>3304</v>
      </c>
      <c r="D2564">
        <v>22987</v>
      </c>
      <c r="E2564">
        <v>0</v>
      </c>
      <c r="F2564">
        <v>0</v>
      </c>
      <c r="G2564">
        <v>22987</v>
      </c>
      <c r="H2564">
        <v>1.04</v>
      </c>
      <c r="I2564">
        <v>23906</v>
      </c>
      <c r="J2564">
        <v>0</v>
      </c>
      <c r="K2564">
        <v>23906</v>
      </c>
      <c r="L2564">
        <v>0</v>
      </c>
      <c r="M2564">
        <v>0</v>
      </c>
      <c r="N2564">
        <v>0</v>
      </c>
      <c r="O2564" t="s">
        <v>3303</v>
      </c>
      <c r="P2564">
        <v>23906</v>
      </c>
    </row>
    <row r="2565" spans="1:16" x14ac:dyDescent="0.35">
      <c r="A2565" t="s">
        <v>5868</v>
      </c>
      <c r="B2565" t="s">
        <v>2533</v>
      </c>
      <c r="C2565" t="s">
        <v>3376</v>
      </c>
      <c r="D2565">
        <v>3099093</v>
      </c>
      <c r="E2565">
        <v>0</v>
      </c>
      <c r="F2565">
        <v>0</v>
      </c>
      <c r="G2565">
        <v>3099093</v>
      </c>
      <c r="H2565">
        <v>1.04</v>
      </c>
      <c r="I2565">
        <v>3223057</v>
      </c>
      <c r="J2565">
        <v>0</v>
      </c>
      <c r="K2565">
        <v>2410450</v>
      </c>
      <c r="L2565">
        <v>144177</v>
      </c>
      <c r="M2565">
        <v>0</v>
      </c>
      <c r="N2565">
        <v>0</v>
      </c>
      <c r="O2565" t="s">
        <v>3303</v>
      </c>
      <c r="P2565">
        <v>2516008</v>
      </c>
    </row>
    <row r="2566" spans="1:16" x14ac:dyDescent="0.35">
      <c r="A2566" t="s">
        <v>5869</v>
      </c>
      <c r="B2566" t="s">
        <v>3303</v>
      </c>
      <c r="C2566" t="s">
        <v>3304</v>
      </c>
      <c r="D2566">
        <v>230385</v>
      </c>
      <c r="E2566">
        <v>0</v>
      </c>
      <c r="F2566">
        <v>0</v>
      </c>
      <c r="G2566">
        <v>230385</v>
      </c>
      <c r="H2566">
        <v>1.04</v>
      </c>
      <c r="I2566">
        <v>239600</v>
      </c>
      <c r="J2566">
        <v>0</v>
      </c>
      <c r="K2566">
        <v>239600</v>
      </c>
      <c r="L2566">
        <v>0</v>
      </c>
      <c r="M2566">
        <v>0</v>
      </c>
      <c r="N2566">
        <v>0</v>
      </c>
      <c r="O2566" t="s">
        <v>3303</v>
      </c>
      <c r="P2566">
        <v>239600</v>
      </c>
    </row>
    <row r="2567" spans="1:16" x14ac:dyDescent="0.35">
      <c r="A2567" t="s">
        <v>5870</v>
      </c>
      <c r="B2567" t="s">
        <v>3303</v>
      </c>
      <c r="C2567" t="s">
        <v>3304</v>
      </c>
      <c r="D2567">
        <v>15455</v>
      </c>
      <c r="E2567">
        <v>0</v>
      </c>
      <c r="F2567">
        <v>0</v>
      </c>
      <c r="G2567">
        <v>15455</v>
      </c>
      <c r="H2567">
        <v>1.04</v>
      </c>
      <c r="I2567">
        <v>16073</v>
      </c>
      <c r="J2567">
        <v>0</v>
      </c>
      <c r="K2567">
        <v>16073</v>
      </c>
      <c r="L2567">
        <v>0</v>
      </c>
      <c r="M2567">
        <v>0</v>
      </c>
      <c r="N2567">
        <v>0</v>
      </c>
      <c r="O2567" t="s">
        <v>3303</v>
      </c>
      <c r="P2567">
        <v>16073</v>
      </c>
    </row>
    <row r="2568" spans="1:16" x14ac:dyDescent="0.35">
      <c r="A2568" t="s">
        <v>5871</v>
      </c>
      <c r="B2568" t="s">
        <v>3303</v>
      </c>
      <c r="C2568" t="s">
        <v>3304</v>
      </c>
      <c r="D2568">
        <v>300277</v>
      </c>
      <c r="E2568">
        <v>0</v>
      </c>
      <c r="F2568">
        <v>0</v>
      </c>
      <c r="G2568">
        <v>300277</v>
      </c>
      <c r="H2568">
        <v>1.04</v>
      </c>
      <c r="I2568">
        <v>312288</v>
      </c>
      <c r="J2568">
        <v>0</v>
      </c>
      <c r="K2568">
        <v>312288</v>
      </c>
      <c r="L2568">
        <v>24456</v>
      </c>
      <c r="M2568">
        <v>0</v>
      </c>
      <c r="N2568">
        <v>0</v>
      </c>
      <c r="O2568" t="s">
        <v>3303</v>
      </c>
      <c r="P2568">
        <v>336744</v>
      </c>
    </row>
    <row r="2569" spans="1:16" x14ac:dyDescent="0.35">
      <c r="A2569" t="s">
        <v>5872</v>
      </c>
      <c r="B2569" t="s">
        <v>3303</v>
      </c>
      <c r="C2569" t="s">
        <v>3304</v>
      </c>
      <c r="D2569">
        <v>189547</v>
      </c>
      <c r="E2569">
        <v>0</v>
      </c>
      <c r="F2569">
        <v>0</v>
      </c>
      <c r="G2569">
        <v>189547</v>
      </c>
      <c r="H2569">
        <v>1.04</v>
      </c>
      <c r="I2569">
        <v>197129</v>
      </c>
      <c r="J2569">
        <v>0</v>
      </c>
      <c r="K2569">
        <v>197129</v>
      </c>
      <c r="L2569">
        <v>16932</v>
      </c>
      <c r="M2569">
        <v>0</v>
      </c>
      <c r="N2569">
        <v>0</v>
      </c>
      <c r="O2569" t="s">
        <v>3303</v>
      </c>
      <c r="P2569">
        <v>214061</v>
      </c>
    </row>
    <row r="2570" spans="1:16" x14ac:dyDescent="0.35">
      <c r="A2570" t="s">
        <v>5873</v>
      </c>
      <c r="B2570" t="s">
        <v>3303</v>
      </c>
      <c r="C2570" t="s">
        <v>3304</v>
      </c>
      <c r="D2570">
        <v>423975</v>
      </c>
      <c r="E2570">
        <v>0</v>
      </c>
      <c r="F2570">
        <v>0</v>
      </c>
      <c r="G2570">
        <v>423975</v>
      </c>
      <c r="H2570">
        <v>1.04</v>
      </c>
      <c r="I2570">
        <v>440934</v>
      </c>
      <c r="J2570">
        <v>0</v>
      </c>
      <c r="K2570">
        <v>440934</v>
      </c>
      <c r="L2570">
        <v>0</v>
      </c>
      <c r="M2570">
        <v>0</v>
      </c>
      <c r="N2570">
        <v>0</v>
      </c>
      <c r="O2570" t="s">
        <v>3303</v>
      </c>
      <c r="P2570">
        <v>440934</v>
      </c>
    </row>
    <row r="2571" spans="1:16" x14ac:dyDescent="0.35">
      <c r="A2571" t="s">
        <v>5874</v>
      </c>
      <c r="B2571" t="s">
        <v>3303</v>
      </c>
      <c r="C2571" t="s">
        <v>3304</v>
      </c>
      <c r="D2571">
        <v>75964</v>
      </c>
      <c r="E2571">
        <v>0</v>
      </c>
      <c r="F2571">
        <v>0</v>
      </c>
      <c r="G2571">
        <v>75964</v>
      </c>
      <c r="H2571">
        <v>1.04</v>
      </c>
      <c r="I2571">
        <v>79003</v>
      </c>
      <c r="J2571">
        <v>0</v>
      </c>
      <c r="K2571">
        <v>79003</v>
      </c>
      <c r="L2571">
        <v>0</v>
      </c>
      <c r="M2571">
        <v>0</v>
      </c>
      <c r="N2571">
        <v>0</v>
      </c>
      <c r="O2571" t="s">
        <v>3303</v>
      </c>
      <c r="P2571">
        <v>79003</v>
      </c>
    </row>
    <row r="2572" spans="1:16" x14ac:dyDescent="0.35">
      <c r="A2572" t="s">
        <v>5875</v>
      </c>
      <c r="B2572" t="s">
        <v>490</v>
      </c>
      <c r="C2572" t="s">
        <v>3376</v>
      </c>
      <c r="D2572" t="s">
        <v>3303</v>
      </c>
      <c r="E2572" t="s">
        <v>3303</v>
      </c>
      <c r="F2572" t="s">
        <v>3303</v>
      </c>
      <c r="G2572" t="s">
        <v>3303</v>
      </c>
      <c r="H2572">
        <v>1.04</v>
      </c>
      <c r="I2572" t="s">
        <v>3303</v>
      </c>
      <c r="J2572" t="s">
        <v>3303</v>
      </c>
      <c r="K2572">
        <v>0</v>
      </c>
      <c r="L2572" t="s">
        <v>3303</v>
      </c>
      <c r="M2572" t="s">
        <v>3303</v>
      </c>
      <c r="N2572" t="s">
        <v>3303</v>
      </c>
      <c r="O2572" t="s">
        <v>3303</v>
      </c>
      <c r="P2572">
        <v>0</v>
      </c>
    </row>
    <row r="2573" spans="1:16" x14ac:dyDescent="0.35">
      <c r="A2573" t="s">
        <v>5876</v>
      </c>
      <c r="B2573" t="s">
        <v>3303</v>
      </c>
      <c r="C2573" t="s">
        <v>3304</v>
      </c>
      <c r="D2573">
        <v>2850767</v>
      </c>
      <c r="E2573">
        <v>0</v>
      </c>
      <c r="F2573">
        <v>0</v>
      </c>
      <c r="G2573">
        <v>2850767</v>
      </c>
      <c r="H2573">
        <v>1.04</v>
      </c>
      <c r="I2573">
        <v>2964798</v>
      </c>
      <c r="J2573">
        <v>0</v>
      </c>
      <c r="K2573">
        <v>2964798</v>
      </c>
      <c r="L2573">
        <v>0</v>
      </c>
      <c r="M2573">
        <v>0</v>
      </c>
      <c r="N2573">
        <v>0</v>
      </c>
      <c r="O2573" t="s">
        <v>3303</v>
      </c>
      <c r="P2573">
        <v>2964798</v>
      </c>
    </row>
    <row r="2574" spans="1:16" x14ac:dyDescent="0.35">
      <c r="A2574" t="s">
        <v>5877</v>
      </c>
      <c r="B2574" t="s">
        <v>2533</v>
      </c>
      <c r="C2574" t="s">
        <v>3376</v>
      </c>
      <c r="D2574">
        <v>4514355</v>
      </c>
      <c r="E2574">
        <v>0</v>
      </c>
      <c r="F2574">
        <v>0</v>
      </c>
      <c r="G2574">
        <v>4514355</v>
      </c>
      <c r="H2574">
        <v>1.04</v>
      </c>
      <c r="I2574">
        <v>4694929</v>
      </c>
      <c r="J2574">
        <v>0</v>
      </c>
      <c r="K2574">
        <v>4694929</v>
      </c>
      <c r="L2574">
        <v>0</v>
      </c>
      <c r="M2574">
        <v>0</v>
      </c>
      <c r="N2574">
        <v>0</v>
      </c>
      <c r="O2574" t="s">
        <v>3303</v>
      </c>
      <c r="P2574">
        <v>4694929</v>
      </c>
    </row>
    <row r="2575" spans="1:16" x14ac:dyDescent="0.35">
      <c r="A2575" t="s">
        <v>5878</v>
      </c>
      <c r="B2575" t="s">
        <v>3303</v>
      </c>
      <c r="C2575" t="s">
        <v>3304</v>
      </c>
      <c r="D2575">
        <v>1546656</v>
      </c>
      <c r="E2575">
        <v>0</v>
      </c>
      <c r="F2575">
        <v>0</v>
      </c>
      <c r="G2575">
        <v>1546656</v>
      </c>
      <c r="H2575">
        <v>1.04</v>
      </c>
      <c r="I2575">
        <v>1608522</v>
      </c>
      <c r="J2575">
        <v>0</v>
      </c>
      <c r="K2575">
        <v>1608522</v>
      </c>
      <c r="L2575">
        <v>0</v>
      </c>
      <c r="M2575">
        <v>0</v>
      </c>
      <c r="N2575">
        <v>0</v>
      </c>
      <c r="O2575" t="s">
        <v>3303</v>
      </c>
      <c r="P2575">
        <v>1608522</v>
      </c>
    </row>
    <row r="2576" spans="1:16" x14ac:dyDescent="0.35">
      <c r="A2576" t="s">
        <v>5879</v>
      </c>
      <c r="B2576" t="s">
        <v>3303</v>
      </c>
      <c r="C2576" t="s">
        <v>3304</v>
      </c>
      <c r="D2576">
        <v>2083794</v>
      </c>
      <c r="E2576">
        <v>0</v>
      </c>
      <c r="F2576">
        <v>0</v>
      </c>
      <c r="G2576">
        <v>2083794</v>
      </c>
      <c r="H2576">
        <v>1.04</v>
      </c>
      <c r="I2576">
        <v>2167146</v>
      </c>
      <c r="J2576">
        <v>0</v>
      </c>
      <c r="K2576">
        <v>2167146</v>
      </c>
      <c r="L2576">
        <v>0</v>
      </c>
      <c r="M2576">
        <v>0</v>
      </c>
      <c r="N2576">
        <v>0</v>
      </c>
      <c r="O2576" t="s">
        <v>3303</v>
      </c>
      <c r="P2576">
        <v>2167146</v>
      </c>
    </row>
    <row r="2577" spans="1:16" x14ac:dyDescent="0.35">
      <c r="A2577" t="s">
        <v>5880</v>
      </c>
      <c r="B2577" t="s">
        <v>2533</v>
      </c>
      <c r="C2577" t="s">
        <v>3376</v>
      </c>
      <c r="D2577">
        <v>613005</v>
      </c>
      <c r="E2577">
        <v>0</v>
      </c>
      <c r="F2577">
        <v>0</v>
      </c>
      <c r="G2577">
        <v>613005</v>
      </c>
      <c r="H2577">
        <v>1.04</v>
      </c>
      <c r="I2577">
        <v>637525</v>
      </c>
      <c r="J2577">
        <v>0</v>
      </c>
      <c r="K2577">
        <v>426351</v>
      </c>
      <c r="L2577">
        <v>0</v>
      </c>
      <c r="M2577">
        <v>0</v>
      </c>
      <c r="N2577">
        <v>0</v>
      </c>
      <c r="O2577" t="s">
        <v>3303</v>
      </c>
      <c r="P2577">
        <v>426351</v>
      </c>
    </row>
    <row r="2578" spans="1:16" x14ac:dyDescent="0.35">
      <c r="A2578" t="s">
        <v>5881</v>
      </c>
      <c r="B2578" t="s">
        <v>3303</v>
      </c>
      <c r="C2578" t="s">
        <v>3304</v>
      </c>
      <c r="D2578">
        <v>332667</v>
      </c>
      <c r="E2578">
        <v>0</v>
      </c>
      <c r="F2578">
        <v>0</v>
      </c>
      <c r="G2578">
        <v>332667</v>
      </c>
      <c r="H2578">
        <v>1.04</v>
      </c>
      <c r="I2578">
        <v>345974</v>
      </c>
      <c r="J2578">
        <v>0</v>
      </c>
      <c r="K2578">
        <v>345974</v>
      </c>
      <c r="L2578">
        <v>0</v>
      </c>
      <c r="M2578">
        <v>0</v>
      </c>
      <c r="N2578">
        <v>0</v>
      </c>
      <c r="O2578" t="s">
        <v>3303</v>
      </c>
      <c r="P2578">
        <v>345974</v>
      </c>
    </row>
    <row r="2579" spans="1:16" x14ac:dyDescent="0.35">
      <c r="A2579" t="s">
        <v>5882</v>
      </c>
      <c r="B2579" t="s">
        <v>2533</v>
      </c>
      <c r="C2579" t="s">
        <v>3376</v>
      </c>
      <c r="D2579">
        <v>1017093</v>
      </c>
      <c r="E2579">
        <v>0</v>
      </c>
      <c r="F2579">
        <v>0</v>
      </c>
      <c r="G2579">
        <v>1017093</v>
      </c>
      <c r="H2579">
        <v>1.04</v>
      </c>
      <c r="I2579">
        <v>1057777</v>
      </c>
      <c r="J2579">
        <v>0</v>
      </c>
      <c r="K2579">
        <v>180324</v>
      </c>
      <c r="L2579">
        <v>0</v>
      </c>
      <c r="M2579">
        <v>0</v>
      </c>
      <c r="N2579">
        <v>0</v>
      </c>
      <c r="O2579" t="s">
        <v>3303</v>
      </c>
      <c r="P2579">
        <v>180324</v>
      </c>
    </row>
    <row r="2580" spans="1:16" x14ac:dyDescent="0.35">
      <c r="A2580" t="s">
        <v>5883</v>
      </c>
      <c r="B2580" t="s">
        <v>3303</v>
      </c>
      <c r="C2580" t="s">
        <v>3304</v>
      </c>
      <c r="D2580">
        <v>5967156</v>
      </c>
      <c r="E2580">
        <v>0</v>
      </c>
      <c r="F2580">
        <v>0</v>
      </c>
      <c r="G2580">
        <v>5967156</v>
      </c>
      <c r="H2580">
        <v>1.04</v>
      </c>
      <c r="I2580">
        <v>6205842</v>
      </c>
      <c r="J2580">
        <v>0</v>
      </c>
      <c r="K2580">
        <v>6205842</v>
      </c>
      <c r="L2580">
        <v>382120</v>
      </c>
      <c r="M2580">
        <v>155255</v>
      </c>
      <c r="N2580">
        <v>471993</v>
      </c>
      <c r="O2580" t="s">
        <v>3303</v>
      </c>
      <c r="P2580">
        <v>7215210</v>
      </c>
    </row>
    <row r="2581" spans="1:16" x14ac:dyDescent="0.35">
      <c r="A2581" t="s">
        <v>5884</v>
      </c>
      <c r="B2581" t="s">
        <v>3303</v>
      </c>
      <c r="C2581" t="s">
        <v>3304</v>
      </c>
      <c r="D2581">
        <v>50236</v>
      </c>
      <c r="E2581">
        <v>0</v>
      </c>
      <c r="F2581">
        <v>0</v>
      </c>
      <c r="G2581">
        <v>50236</v>
      </c>
      <c r="H2581">
        <v>1.04</v>
      </c>
      <c r="I2581">
        <v>52245</v>
      </c>
      <c r="J2581">
        <v>0</v>
      </c>
      <c r="K2581">
        <v>52245</v>
      </c>
      <c r="L2581">
        <v>0</v>
      </c>
      <c r="M2581">
        <v>0</v>
      </c>
      <c r="N2581">
        <v>0</v>
      </c>
      <c r="O2581" t="s">
        <v>3303</v>
      </c>
      <c r="P2581">
        <v>52245</v>
      </c>
    </row>
    <row r="2582" spans="1:16" x14ac:dyDescent="0.35">
      <c r="A2582" t="s">
        <v>5885</v>
      </c>
      <c r="B2582" t="s">
        <v>3303</v>
      </c>
      <c r="C2582" t="s">
        <v>3304</v>
      </c>
      <c r="D2582">
        <v>10673</v>
      </c>
      <c r="E2582">
        <v>0</v>
      </c>
      <c r="F2582">
        <v>0</v>
      </c>
      <c r="G2582">
        <v>10673</v>
      </c>
      <c r="H2582">
        <v>1.04</v>
      </c>
      <c r="I2582">
        <v>11100</v>
      </c>
      <c r="J2582">
        <v>0</v>
      </c>
      <c r="K2582">
        <v>11100</v>
      </c>
      <c r="L2582">
        <v>0</v>
      </c>
      <c r="M2582">
        <v>0</v>
      </c>
      <c r="N2582">
        <v>0</v>
      </c>
      <c r="O2582" t="s">
        <v>3303</v>
      </c>
      <c r="P2582">
        <v>11100</v>
      </c>
    </row>
    <row r="2583" spans="1:16" x14ac:dyDescent="0.35">
      <c r="A2583" t="s">
        <v>5886</v>
      </c>
      <c r="B2583" t="s">
        <v>3303</v>
      </c>
      <c r="C2583" t="s">
        <v>3304</v>
      </c>
      <c r="D2583">
        <v>32395</v>
      </c>
      <c r="E2583">
        <v>0</v>
      </c>
      <c r="F2583">
        <v>0</v>
      </c>
      <c r="G2583">
        <v>32395</v>
      </c>
      <c r="H2583">
        <v>1.04</v>
      </c>
      <c r="I2583">
        <v>33691</v>
      </c>
      <c r="J2583">
        <v>0</v>
      </c>
      <c r="K2583">
        <v>33691</v>
      </c>
      <c r="L2583">
        <v>0</v>
      </c>
      <c r="M2583">
        <v>0</v>
      </c>
      <c r="N2583">
        <v>0</v>
      </c>
      <c r="O2583" t="s">
        <v>3303</v>
      </c>
      <c r="P2583">
        <v>33691</v>
      </c>
    </row>
    <row r="2584" spans="1:16" x14ac:dyDescent="0.35">
      <c r="A2584" t="s">
        <v>5887</v>
      </c>
      <c r="B2584" t="s">
        <v>3303</v>
      </c>
      <c r="C2584" t="s">
        <v>3304</v>
      </c>
      <c r="D2584">
        <v>17382</v>
      </c>
      <c r="E2584">
        <v>0</v>
      </c>
      <c r="F2584">
        <v>0</v>
      </c>
      <c r="G2584">
        <v>17382</v>
      </c>
      <c r="H2584">
        <v>1.04</v>
      </c>
      <c r="I2584">
        <v>18077</v>
      </c>
      <c r="J2584">
        <v>0</v>
      </c>
      <c r="K2584">
        <v>18077</v>
      </c>
      <c r="L2584">
        <v>0</v>
      </c>
      <c r="M2584">
        <v>0</v>
      </c>
      <c r="N2584">
        <v>0</v>
      </c>
      <c r="O2584" t="s">
        <v>3303</v>
      </c>
      <c r="P2584">
        <v>18077</v>
      </c>
    </row>
    <row r="2585" spans="1:16" x14ac:dyDescent="0.35">
      <c r="A2585" t="s">
        <v>5888</v>
      </c>
      <c r="B2585" t="s">
        <v>3303</v>
      </c>
      <c r="C2585" t="s">
        <v>3304</v>
      </c>
      <c r="D2585">
        <v>36730</v>
      </c>
      <c r="E2585">
        <v>0</v>
      </c>
      <c r="F2585">
        <v>0</v>
      </c>
      <c r="G2585">
        <v>36730</v>
      </c>
      <c r="H2585">
        <v>1.04</v>
      </c>
      <c r="I2585">
        <v>38199</v>
      </c>
      <c r="J2585">
        <v>0</v>
      </c>
      <c r="K2585">
        <v>38199</v>
      </c>
      <c r="L2585">
        <v>0</v>
      </c>
      <c r="M2585">
        <v>0</v>
      </c>
      <c r="N2585">
        <v>0</v>
      </c>
      <c r="O2585" t="s">
        <v>3303</v>
      </c>
      <c r="P2585">
        <v>38199</v>
      </c>
    </row>
    <row r="2586" spans="1:16" x14ac:dyDescent="0.35">
      <c r="A2586" t="s">
        <v>5889</v>
      </c>
      <c r="B2586" t="s">
        <v>3303</v>
      </c>
      <c r="C2586" t="s">
        <v>3304</v>
      </c>
      <c r="D2586">
        <v>19935</v>
      </c>
      <c r="E2586">
        <v>0</v>
      </c>
      <c r="F2586">
        <v>0</v>
      </c>
      <c r="G2586">
        <v>19935</v>
      </c>
      <c r="H2586">
        <v>1.04</v>
      </c>
      <c r="I2586">
        <v>20732</v>
      </c>
      <c r="J2586">
        <v>0</v>
      </c>
      <c r="K2586">
        <v>20732</v>
      </c>
      <c r="L2586">
        <v>0</v>
      </c>
      <c r="M2586">
        <v>0</v>
      </c>
      <c r="N2586">
        <v>0</v>
      </c>
      <c r="O2586" t="s">
        <v>3303</v>
      </c>
      <c r="P2586">
        <v>20732</v>
      </c>
    </row>
    <row r="2587" spans="1:16" x14ac:dyDescent="0.35">
      <c r="A2587" t="s">
        <v>5890</v>
      </c>
      <c r="B2587" t="s">
        <v>3303</v>
      </c>
      <c r="C2587" t="s">
        <v>3304</v>
      </c>
      <c r="D2587">
        <v>1505</v>
      </c>
      <c r="E2587">
        <v>0</v>
      </c>
      <c r="F2587">
        <v>0</v>
      </c>
      <c r="G2587">
        <v>1505</v>
      </c>
      <c r="H2587">
        <v>1.04</v>
      </c>
      <c r="I2587">
        <v>1565</v>
      </c>
      <c r="J2587">
        <v>0</v>
      </c>
      <c r="K2587">
        <v>1565</v>
      </c>
      <c r="L2587">
        <v>0</v>
      </c>
      <c r="M2587">
        <v>0</v>
      </c>
      <c r="N2587">
        <v>0</v>
      </c>
      <c r="O2587" t="s">
        <v>3303</v>
      </c>
      <c r="P2587">
        <v>1565</v>
      </c>
    </row>
    <row r="2588" spans="1:16" x14ac:dyDescent="0.35">
      <c r="A2588" t="s">
        <v>5891</v>
      </c>
      <c r="B2588" t="s">
        <v>3303</v>
      </c>
      <c r="C2588" t="s">
        <v>3304</v>
      </c>
      <c r="D2588">
        <v>18550</v>
      </c>
      <c r="E2588">
        <v>0</v>
      </c>
      <c r="F2588">
        <v>0</v>
      </c>
      <c r="G2588">
        <v>18550</v>
      </c>
      <c r="H2588">
        <v>1.04</v>
      </c>
      <c r="I2588">
        <v>19292</v>
      </c>
      <c r="J2588">
        <v>0</v>
      </c>
      <c r="K2588">
        <v>19292</v>
      </c>
      <c r="L2588">
        <v>0</v>
      </c>
      <c r="M2588">
        <v>0</v>
      </c>
      <c r="N2588">
        <v>0</v>
      </c>
      <c r="O2588" t="s">
        <v>3303</v>
      </c>
      <c r="P2588">
        <v>19292</v>
      </c>
    </row>
    <row r="2589" spans="1:16" x14ac:dyDescent="0.35">
      <c r="A2589" t="s">
        <v>5892</v>
      </c>
      <c r="B2589" t="s">
        <v>3303</v>
      </c>
      <c r="C2589" t="s">
        <v>3304</v>
      </c>
      <c r="D2589">
        <v>5689</v>
      </c>
      <c r="E2589">
        <v>0</v>
      </c>
      <c r="F2589">
        <v>0</v>
      </c>
      <c r="G2589">
        <v>5689</v>
      </c>
      <c r="H2589">
        <v>1.04</v>
      </c>
      <c r="I2589">
        <v>5917</v>
      </c>
      <c r="J2589">
        <v>0</v>
      </c>
      <c r="K2589">
        <v>5917</v>
      </c>
      <c r="L2589">
        <v>0</v>
      </c>
      <c r="M2589">
        <v>0</v>
      </c>
      <c r="N2589">
        <v>0</v>
      </c>
      <c r="O2589" t="s">
        <v>3303</v>
      </c>
      <c r="P2589">
        <v>5917</v>
      </c>
    </row>
    <row r="2590" spans="1:16" x14ac:dyDescent="0.35">
      <c r="A2590" t="s">
        <v>5893</v>
      </c>
      <c r="B2590" t="s">
        <v>3303</v>
      </c>
      <c r="C2590" t="s">
        <v>3304</v>
      </c>
      <c r="D2590">
        <v>5526</v>
      </c>
      <c r="E2590">
        <v>0</v>
      </c>
      <c r="F2590">
        <v>0</v>
      </c>
      <c r="G2590">
        <v>5526</v>
      </c>
      <c r="H2590">
        <v>1.04</v>
      </c>
      <c r="I2590">
        <v>5747</v>
      </c>
      <c r="J2590">
        <v>0</v>
      </c>
      <c r="K2590">
        <v>5747</v>
      </c>
      <c r="L2590">
        <v>0</v>
      </c>
      <c r="M2590">
        <v>0</v>
      </c>
      <c r="N2590">
        <v>0</v>
      </c>
      <c r="O2590" t="s">
        <v>3303</v>
      </c>
      <c r="P2590">
        <v>5747</v>
      </c>
    </row>
    <row r="2591" spans="1:16" x14ac:dyDescent="0.35">
      <c r="A2591" t="s">
        <v>5894</v>
      </c>
      <c r="B2591" t="s">
        <v>3303</v>
      </c>
      <c r="C2591" t="s">
        <v>3304</v>
      </c>
      <c r="D2591">
        <v>59345</v>
      </c>
      <c r="E2591">
        <v>0</v>
      </c>
      <c r="F2591">
        <v>0</v>
      </c>
      <c r="G2591">
        <v>59345</v>
      </c>
      <c r="H2591">
        <v>1.04</v>
      </c>
      <c r="I2591">
        <v>61719</v>
      </c>
      <c r="J2591">
        <v>0</v>
      </c>
      <c r="K2591">
        <v>61719</v>
      </c>
      <c r="L2591">
        <v>0</v>
      </c>
      <c r="M2591">
        <v>0</v>
      </c>
      <c r="N2591">
        <v>0</v>
      </c>
      <c r="O2591" t="s">
        <v>3303</v>
      </c>
      <c r="P2591">
        <v>61719</v>
      </c>
    </row>
    <row r="2592" spans="1:16" x14ac:dyDescent="0.35">
      <c r="A2592" t="s">
        <v>5895</v>
      </c>
      <c r="B2592" t="s">
        <v>3303</v>
      </c>
      <c r="C2592" t="s">
        <v>3304</v>
      </c>
      <c r="D2592">
        <v>7995</v>
      </c>
      <c r="E2592">
        <v>0</v>
      </c>
      <c r="F2592">
        <v>0</v>
      </c>
      <c r="G2592">
        <v>7995</v>
      </c>
      <c r="H2592">
        <v>1.04</v>
      </c>
      <c r="I2592">
        <v>8315</v>
      </c>
      <c r="J2592">
        <v>0</v>
      </c>
      <c r="K2592">
        <v>8315</v>
      </c>
      <c r="L2592">
        <v>0</v>
      </c>
      <c r="M2592">
        <v>0</v>
      </c>
      <c r="N2592">
        <v>0</v>
      </c>
      <c r="O2592" t="s">
        <v>3303</v>
      </c>
      <c r="P2592">
        <v>8315</v>
      </c>
    </row>
    <row r="2593" spans="1:16" x14ac:dyDescent="0.35">
      <c r="A2593" t="s">
        <v>5896</v>
      </c>
      <c r="B2593" t="s">
        <v>3303</v>
      </c>
      <c r="C2593" t="s">
        <v>3304</v>
      </c>
      <c r="D2593">
        <v>5209</v>
      </c>
      <c r="E2593">
        <v>0</v>
      </c>
      <c r="F2593">
        <v>0</v>
      </c>
      <c r="G2593">
        <v>5209</v>
      </c>
      <c r="H2593">
        <v>1.04</v>
      </c>
      <c r="I2593">
        <v>5417</v>
      </c>
      <c r="J2593">
        <v>0</v>
      </c>
      <c r="K2593">
        <v>5417</v>
      </c>
      <c r="L2593">
        <v>0</v>
      </c>
      <c r="M2593">
        <v>0</v>
      </c>
      <c r="N2593">
        <v>0</v>
      </c>
      <c r="O2593" t="s">
        <v>3303</v>
      </c>
      <c r="P2593">
        <v>5417</v>
      </c>
    </row>
    <row r="2594" spans="1:16" x14ac:dyDescent="0.35">
      <c r="A2594" t="s">
        <v>5897</v>
      </c>
      <c r="B2594" t="s">
        <v>3303</v>
      </c>
      <c r="C2594" t="s">
        <v>3304</v>
      </c>
      <c r="D2594">
        <v>16311</v>
      </c>
      <c r="E2594">
        <v>0</v>
      </c>
      <c r="F2594">
        <v>0</v>
      </c>
      <c r="G2594">
        <v>16311</v>
      </c>
      <c r="H2594">
        <v>1.04</v>
      </c>
      <c r="I2594">
        <v>16963</v>
      </c>
      <c r="J2594">
        <v>0</v>
      </c>
      <c r="K2594">
        <v>16963</v>
      </c>
      <c r="L2594">
        <v>0</v>
      </c>
      <c r="M2594">
        <v>0</v>
      </c>
      <c r="N2594">
        <v>0</v>
      </c>
      <c r="O2594" t="s">
        <v>3303</v>
      </c>
      <c r="P2594">
        <v>16963</v>
      </c>
    </row>
    <row r="2595" spans="1:16" x14ac:dyDescent="0.35">
      <c r="A2595" t="s">
        <v>5898</v>
      </c>
      <c r="B2595" t="s">
        <v>3303</v>
      </c>
      <c r="C2595" t="s">
        <v>3304</v>
      </c>
      <c r="D2595">
        <v>34631</v>
      </c>
      <c r="E2595">
        <v>0</v>
      </c>
      <c r="F2595">
        <v>0</v>
      </c>
      <c r="G2595">
        <v>34631</v>
      </c>
      <c r="H2595">
        <v>1.04</v>
      </c>
      <c r="I2595">
        <v>36016</v>
      </c>
      <c r="J2595">
        <v>0</v>
      </c>
      <c r="K2595">
        <v>36016</v>
      </c>
      <c r="L2595">
        <v>0</v>
      </c>
      <c r="M2595">
        <v>0</v>
      </c>
      <c r="N2595">
        <v>0</v>
      </c>
      <c r="O2595" t="s">
        <v>3303</v>
      </c>
      <c r="P2595">
        <v>36016</v>
      </c>
    </row>
    <row r="2596" spans="1:16" x14ac:dyDescent="0.35">
      <c r="A2596" t="s">
        <v>5899</v>
      </c>
      <c r="B2596" t="s">
        <v>3303</v>
      </c>
      <c r="C2596" t="s">
        <v>3304</v>
      </c>
      <c r="D2596">
        <v>91811</v>
      </c>
      <c r="E2596">
        <v>0</v>
      </c>
      <c r="F2596">
        <v>0</v>
      </c>
      <c r="G2596">
        <v>91811</v>
      </c>
      <c r="H2596">
        <v>1.04</v>
      </c>
      <c r="I2596">
        <v>95483</v>
      </c>
      <c r="J2596">
        <v>0</v>
      </c>
      <c r="K2596">
        <v>95483</v>
      </c>
      <c r="L2596">
        <v>0</v>
      </c>
      <c r="M2596">
        <v>0</v>
      </c>
      <c r="N2596">
        <v>0</v>
      </c>
      <c r="O2596" t="s">
        <v>3303</v>
      </c>
      <c r="P2596">
        <v>95483</v>
      </c>
    </row>
    <row r="2597" spans="1:16" x14ac:dyDescent="0.35">
      <c r="A2597" t="s">
        <v>5900</v>
      </c>
      <c r="B2597" t="s">
        <v>3303</v>
      </c>
      <c r="C2597" t="s">
        <v>3304</v>
      </c>
      <c r="D2597">
        <v>50642</v>
      </c>
      <c r="E2597">
        <v>0</v>
      </c>
      <c r="F2597">
        <v>0</v>
      </c>
      <c r="G2597">
        <v>50642</v>
      </c>
      <c r="H2597">
        <v>1.04</v>
      </c>
      <c r="I2597">
        <v>52668</v>
      </c>
      <c r="J2597">
        <v>0</v>
      </c>
      <c r="K2597">
        <v>52668</v>
      </c>
      <c r="L2597">
        <v>0</v>
      </c>
      <c r="M2597">
        <v>0</v>
      </c>
      <c r="N2597">
        <v>0</v>
      </c>
      <c r="O2597" t="s">
        <v>3303</v>
      </c>
      <c r="P2597">
        <v>52668</v>
      </c>
    </row>
    <row r="2598" spans="1:16" x14ac:dyDescent="0.35">
      <c r="A2598" t="s">
        <v>5901</v>
      </c>
      <c r="B2598" t="s">
        <v>3303</v>
      </c>
      <c r="C2598" t="s">
        <v>3304</v>
      </c>
      <c r="D2598">
        <v>54910</v>
      </c>
      <c r="E2598">
        <v>0</v>
      </c>
      <c r="F2598">
        <v>0</v>
      </c>
      <c r="G2598">
        <v>54910</v>
      </c>
      <c r="H2598">
        <v>1.04</v>
      </c>
      <c r="I2598">
        <v>57106</v>
      </c>
      <c r="J2598">
        <v>0</v>
      </c>
      <c r="K2598">
        <v>57106</v>
      </c>
      <c r="L2598">
        <v>0</v>
      </c>
      <c r="M2598">
        <v>0</v>
      </c>
      <c r="N2598">
        <v>0</v>
      </c>
      <c r="O2598" t="s">
        <v>3303</v>
      </c>
      <c r="P2598">
        <v>57106</v>
      </c>
    </row>
    <row r="2599" spans="1:16" x14ac:dyDescent="0.35">
      <c r="A2599" t="s">
        <v>5902</v>
      </c>
      <c r="B2599" t="s">
        <v>3303</v>
      </c>
      <c r="C2599" t="s">
        <v>3304</v>
      </c>
      <c r="D2599">
        <v>5582</v>
      </c>
      <c r="E2599">
        <v>0</v>
      </c>
      <c r="F2599">
        <v>0</v>
      </c>
      <c r="G2599">
        <v>5582</v>
      </c>
      <c r="H2599">
        <v>1.04</v>
      </c>
      <c r="I2599">
        <v>5805</v>
      </c>
      <c r="J2599">
        <v>0</v>
      </c>
      <c r="K2599">
        <v>5805</v>
      </c>
      <c r="L2599">
        <v>0</v>
      </c>
      <c r="M2599">
        <v>0</v>
      </c>
      <c r="N2599">
        <v>0</v>
      </c>
      <c r="O2599" t="s">
        <v>3303</v>
      </c>
      <c r="P2599">
        <v>5805</v>
      </c>
    </row>
    <row r="2600" spans="1:16" x14ac:dyDescent="0.35">
      <c r="A2600" t="s">
        <v>5903</v>
      </c>
      <c r="B2600" t="s">
        <v>3303</v>
      </c>
      <c r="C2600" t="s">
        <v>3304</v>
      </c>
      <c r="D2600">
        <v>14735</v>
      </c>
      <c r="E2600">
        <v>0</v>
      </c>
      <c r="F2600">
        <v>0</v>
      </c>
      <c r="G2600">
        <v>14735</v>
      </c>
      <c r="H2600">
        <v>1.04</v>
      </c>
      <c r="I2600">
        <v>15324</v>
      </c>
      <c r="J2600">
        <v>0</v>
      </c>
      <c r="K2600">
        <v>15324</v>
      </c>
      <c r="L2600">
        <v>0</v>
      </c>
      <c r="M2600">
        <v>0</v>
      </c>
      <c r="N2600">
        <v>0</v>
      </c>
      <c r="O2600" t="s">
        <v>3303</v>
      </c>
      <c r="P2600">
        <v>15324</v>
      </c>
    </row>
    <row r="2601" spans="1:16" x14ac:dyDescent="0.35">
      <c r="A2601" t="s">
        <v>5904</v>
      </c>
      <c r="B2601" t="s">
        <v>3303</v>
      </c>
      <c r="C2601" t="s">
        <v>3304</v>
      </c>
      <c r="D2601">
        <v>11853</v>
      </c>
      <c r="E2601">
        <v>0</v>
      </c>
      <c r="F2601">
        <v>0</v>
      </c>
      <c r="G2601">
        <v>11853</v>
      </c>
      <c r="H2601">
        <v>1.04</v>
      </c>
      <c r="I2601">
        <v>12327</v>
      </c>
      <c r="J2601">
        <v>0</v>
      </c>
      <c r="K2601">
        <v>12327</v>
      </c>
      <c r="L2601">
        <v>0</v>
      </c>
      <c r="M2601">
        <v>0</v>
      </c>
      <c r="N2601">
        <v>0</v>
      </c>
      <c r="O2601" t="s">
        <v>3303</v>
      </c>
      <c r="P2601">
        <v>12327</v>
      </c>
    </row>
    <row r="2602" spans="1:16" x14ac:dyDescent="0.35">
      <c r="A2602" t="s">
        <v>5905</v>
      </c>
      <c r="B2602" t="s">
        <v>3303</v>
      </c>
      <c r="C2602" t="s">
        <v>3304</v>
      </c>
      <c r="D2602">
        <v>8166</v>
      </c>
      <c r="E2602">
        <v>0</v>
      </c>
      <c r="F2602">
        <v>0</v>
      </c>
      <c r="G2602">
        <v>8166</v>
      </c>
      <c r="H2602">
        <v>1.04</v>
      </c>
      <c r="I2602">
        <v>8493</v>
      </c>
      <c r="J2602">
        <v>0</v>
      </c>
      <c r="K2602">
        <v>8493</v>
      </c>
      <c r="L2602">
        <v>0</v>
      </c>
      <c r="M2602">
        <v>0</v>
      </c>
      <c r="N2602">
        <v>0</v>
      </c>
      <c r="O2602" t="s">
        <v>3303</v>
      </c>
      <c r="P2602">
        <v>8493</v>
      </c>
    </row>
    <row r="2603" spans="1:16" x14ac:dyDescent="0.35">
      <c r="A2603" t="s">
        <v>5906</v>
      </c>
      <c r="B2603" t="s">
        <v>3303</v>
      </c>
      <c r="C2603" t="s">
        <v>3304</v>
      </c>
      <c r="D2603">
        <v>36326</v>
      </c>
      <c r="E2603">
        <v>0</v>
      </c>
      <c r="F2603">
        <v>0</v>
      </c>
      <c r="G2603">
        <v>36326</v>
      </c>
      <c r="H2603">
        <v>1.04</v>
      </c>
      <c r="I2603">
        <v>37779</v>
      </c>
      <c r="J2603">
        <v>0</v>
      </c>
      <c r="K2603">
        <v>37779</v>
      </c>
      <c r="L2603">
        <v>0</v>
      </c>
      <c r="M2603">
        <v>0</v>
      </c>
      <c r="N2603">
        <v>0</v>
      </c>
      <c r="O2603" t="s">
        <v>3303</v>
      </c>
      <c r="P2603">
        <v>37779</v>
      </c>
    </row>
    <row r="2604" spans="1:16" x14ac:dyDescent="0.35">
      <c r="A2604" t="s">
        <v>5907</v>
      </c>
      <c r="B2604" t="s">
        <v>3303</v>
      </c>
      <c r="C2604" t="s">
        <v>3304</v>
      </c>
      <c r="D2604">
        <v>20344</v>
      </c>
      <c r="E2604">
        <v>0</v>
      </c>
      <c r="F2604">
        <v>0</v>
      </c>
      <c r="G2604">
        <v>20344</v>
      </c>
      <c r="H2604">
        <v>1.04</v>
      </c>
      <c r="I2604">
        <v>21158</v>
      </c>
      <c r="J2604">
        <v>0</v>
      </c>
      <c r="K2604">
        <v>21158</v>
      </c>
      <c r="L2604">
        <v>0</v>
      </c>
      <c r="M2604">
        <v>0</v>
      </c>
      <c r="N2604">
        <v>0</v>
      </c>
      <c r="O2604" t="s">
        <v>3303</v>
      </c>
      <c r="P2604">
        <v>21158</v>
      </c>
    </row>
    <row r="2605" spans="1:16" x14ac:dyDescent="0.35">
      <c r="A2605" t="s">
        <v>5908</v>
      </c>
      <c r="B2605" t="s">
        <v>3303</v>
      </c>
      <c r="C2605" t="s">
        <v>3304</v>
      </c>
      <c r="D2605">
        <v>5550617</v>
      </c>
      <c r="E2605">
        <v>0</v>
      </c>
      <c r="F2605">
        <v>0</v>
      </c>
      <c r="G2605">
        <v>5550617</v>
      </c>
      <c r="H2605">
        <v>1.04</v>
      </c>
      <c r="I2605">
        <v>5772642</v>
      </c>
      <c r="J2605">
        <v>0</v>
      </c>
      <c r="K2605">
        <v>5772642</v>
      </c>
      <c r="L2605">
        <v>93578</v>
      </c>
      <c r="M2605">
        <v>0</v>
      </c>
      <c r="N2605">
        <v>0</v>
      </c>
      <c r="O2605" t="s">
        <v>3303</v>
      </c>
      <c r="P2605">
        <v>5866220</v>
      </c>
    </row>
    <row r="2606" spans="1:16" x14ac:dyDescent="0.35">
      <c r="A2606" t="s">
        <v>5909</v>
      </c>
      <c r="B2606" t="s">
        <v>3303</v>
      </c>
      <c r="C2606" t="s">
        <v>3304</v>
      </c>
      <c r="D2606">
        <v>243007</v>
      </c>
      <c r="E2606">
        <v>0</v>
      </c>
      <c r="F2606">
        <v>0</v>
      </c>
      <c r="G2606">
        <v>243007</v>
      </c>
      <c r="H2606">
        <v>1.04</v>
      </c>
      <c r="I2606">
        <v>252727</v>
      </c>
      <c r="J2606">
        <v>0</v>
      </c>
      <c r="K2606">
        <v>252727</v>
      </c>
      <c r="L2606">
        <v>0</v>
      </c>
      <c r="M2606">
        <v>0</v>
      </c>
      <c r="N2606">
        <v>0</v>
      </c>
      <c r="O2606" t="s">
        <v>3303</v>
      </c>
      <c r="P2606">
        <v>252727</v>
      </c>
    </row>
    <row r="2607" spans="1:16" x14ac:dyDescent="0.35">
      <c r="A2607" t="s">
        <v>5910</v>
      </c>
      <c r="B2607" t="s">
        <v>2563</v>
      </c>
      <c r="C2607" t="s">
        <v>3376</v>
      </c>
      <c r="D2607">
        <v>85609</v>
      </c>
      <c r="E2607">
        <v>0</v>
      </c>
      <c r="F2607">
        <v>0</v>
      </c>
      <c r="G2607">
        <v>85609</v>
      </c>
      <c r="H2607">
        <v>1.04</v>
      </c>
      <c r="I2607">
        <v>89033</v>
      </c>
      <c r="J2607">
        <v>0</v>
      </c>
      <c r="K2607">
        <v>62481</v>
      </c>
      <c r="L2607">
        <v>0</v>
      </c>
      <c r="M2607">
        <v>0</v>
      </c>
      <c r="N2607">
        <v>0</v>
      </c>
      <c r="O2607" t="s">
        <v>3303</v>
      </c>
      <c r="P2607">
        <v>62481</v>
      </c>
    </row>
    <row r="2608" spans="1:16" x14ac:dyDescent="0.35">
      <c r="A2608" t="s">
        <v>5911</v>
      </c>
      <c r="B2608" t="s">
        <v>1180</v>
      </c>
      <c r="C2608" t="s">
        <v>3376</v>
      </c>
      <c r="D2608" t="s">
        <v>3303</v>
      </c>
      <c r="E2608" t="s">
        <v>3303</v>
      </c>
      <c r="F2608" t="s">
        <v>3303</v>
      </c>
      <c r="G2608" t="s">
        <v>3303</v>
      </c>
      <c r="H2608">
        <v>1.04</v>
      </c>
      <c r="I2608" t="s">
        <v>3303</v>
      </c>
      <c r="J2608" t="s">
        <v>3303</v>
      </c>
      <c r="K2608">
        <v>0</v>
      </c>
      <c r="L2608" t="s">
        <v>3303</v>
      </c>
      <c r="M2608" t="s">
        <v>3303</v>
      </c>
      <c r="N2608" t="s">
        <v>3303</v>
      </c>
      <c r="O2608" t="s">
        <v>3303</v>
      </c>
      <c r="P2608">
        <v>0</v>
      </c>
    </row>
    <row r="2609" spans="1:16" x14ac:dyDescent="0.35">
      <c r="A2609" t="s">
        <v>5912</v>
      </c>
      <c r="B2609" t="s">
        <v>3303</v>
      </c>
      <c r="C2609" t="s">
        <v>3304</v>
      </c>
      <c r="D2609">
        <v>5822500</v>
      </c>
      <c r="E2609">
        <v>0</v>
      </c>
      <c r="F2609">
        <v>0</v>
      </c>
      <c r="G2609">
        <v>5822500</v>
      </c>
      <c r="H2609">
        <v>1.04</v>
      </c>
      <c r="I2609">
        <v>6055400</v>
      </c>
      <c r="J2609">
        <v>0</v>
      </c>
      <c r="K2609">
        <v>6055400</v>
      </c>
      <c r="L2609">
        <v>0</v>
      </c>
      <c r="M2609">
        <v>0</v>
      </c>
      <c r="N2609">
        <v>0</v>
      </c>
      <c r="O2609" t="s">
        <v>3303</v>
      </c>
      <c r="P2609">
        <v>6055400</v>
      </c>
    </row>
    <row r="2610" spans="1:16" x14ac:dyDescent="0.35">
      <c r="A2610" t="s">
        <v>5913</v>
      </c>
      <c r="B2610" t="s">
        <v>3303</v>
      </c>
      <c r="C2610" t="s">
        <v>3304</v>
      </c>
      <c r="D2610">
        <v>3038</v>
      </c>
      <c r="E2610">
        <v>0</v>
      </c>
      <c r="F2610">
        <v>0</v>
      </c>
      <c r="G2610">
        <v>3038</v>
      </c>
      <c r="H2610">
        <v>1.04</v>
      </c>
      <c r="I2610">
        <v>3160</v>
      </c>
      <c r="J2610">
        <v>0</v>
      </c>
      <c r="K2610">
        <v>3160</v>
      </c>
      <c r="L2610">
        <v>0</v>
      </c>
      <c r="M2610">
        <v>0</v>
      </c>
      <c r="N2610">
        <v>0</v>
      </c>
      <c r="O2610" t="s">
        <v>3303</v>
      </c>
      <c r="P2610">
        <v>3160</v>
      </c>
    </row>
    <row r="2611" spans="1:16" x14ac:dyDescent="0.35">
      <c r="A2611" t="s">
        <v>5914</v>
      </c>
      <c r="B2611" t="s">
        <v>3303</v>
      </c>
      <c r="C2611" t="s">
        <v>3304</v>
      </c>
      <c r="D2611">
        <v>372984</v>
      </c>
      <c r="E2611">
        <v>0</v>
      </c>
      <c r="F2611">
        <v>0</v>
      </c>
      <c r="G2611">
        <v>372984</v>
      </c>
      <c r="H2611">
        <v>1.04</v>
      </c>
      <c r="I2611">
        <v>387903</v>
      </c>
      <c r="J2611">
        <v>0</v>
      </c>
      <c r="K2611">
        <v>387903</v>
      </c>
      <c r="L2611">
        <v>0</v>
      </c>
      <c r="M2611">
        <v>0</v>
      </c>
      <c r="N2611">
        <v>0</v>
      </c>
      <c r="O2611" t="s">
        <v>3303</v>
      </c>
      <c r="P2611">
        <v>387903</v>
      </c>
    </row>
    <row r="2612" spans="1:16" x14ac:dyDescent="0.35">
      <c r="A2612" t="s">
        <v>5915</v>
      </c>
      <c r="B2612" t="s">
        <v>3303</v>
      </c>
      <c r="C2612" t="s">
        <v>3304</v>
      </c>
      <c r="D2612">
        <v>155243</v>
      </c>
      <c r="E2612">
        <v>0</v>
      </c>
      <c r="F2612">
        <v>0</v>
      </c>
      <c r="G2612">
        <v>155243</v>
      </c>
      <c r="H2612">
        <v>1.04</v>
      </c>
      <c r="I2612">
        <v>161453</v>
      </c>
      <c r="J2612">
        <v>0</v>
      </c>
      <c r="K2612">
        <v>161453</v>
      </c>
      <c r="L2612">
        <v>0</v>
      </c>
      <c r="M2612">
        <v>0</v>
      </c>
      <c r="N2612">
        <v>0</v>
      </c>
      <c r="O2612" t="s">
        <v>3303</v>
      </c>
      <c r="P2612">
        <v>161453</v>
      </c>
    </row>
    <row r="2613" spans="1:16" x14ac:dyDescent="0.35">
      <c r="A2613" t="s">
        <v>5916</v>
      </c>
      <c r="B2613" t="s">
        <v>3303</v>
      </c>
      <c r="C2613" t="s">
        <v>3304</v>
      </c>
      <c r="D2613">
        <v>60679424</v>
      </c>
      <c r="E2613">
        <v>0</v>
      </c>
      <c r="F2613">
        <v>0</v>
      </c>
      <c r="G2613">
        <v>60679424</v>
      </c>
      <c r="H2613">
        <v>1.04</v>
      </c>
      <c r="I2613">
        <v>63106601</v>
      </c>
      <c r="J2613">
        <v>0</v>
      </c>
      <c r="K2613">
        <v>63106601</v>
      </c>
      <c r="L2613">
        <v>4223359</v>
      </c>
      <c r="M2613">
        <v>3438591</v>
      </c>
      <c r="N2613">
        <v>3610015</v>
      </c>
      <c r="O2613" t="s">
        <v>3303</v>
      </c>
      <c r="P2613">
        <v>74378566</v>
      </c>
    </row>
    <row r="2614" spans="1:16" x14ac:dyDescent="0.35">
      <c r="A2614" t="s">
        <v>5917</v>
      </c>
      <c r="B2614" t="s">
        <v>3303</v>
      </c>
      <c r="C2614" t="s">
        <v>3304</v>
      </c>
      <c r="D2614">
        <v>2120404</v>
      </c>
      <c r="E2614">
        <v>0</v>
      </c>
      <c r="F2614">
        <v>0</v>
      </c>
      <c r="G2614">
        <v>2120404</v>
      </c>
      <c r="H2614">
        <v>1.04</v>
      </c>
      <c r="I2614">
        <v>2205220</v>
      </c>
      <c r="J2614">
        <v>0</v>
      </c>
      <c r="K2614">
        <v>2205220</v>
      </c>
      <c r="L2614">
        <v>0</v>
      </c>
      <c r="M2614">
        <v>0</v>
      </c>
      <c r="N2614">
        <v>0</v>
      </c>
      <c r="O2614" t="s">
        <v>3303</v>
      </c>
      <c r="P2614">
        <v>2205220</v>
      </c>
    </row>
    <row r="2615" spans="1:16" x14ac:dyDescent="0.35">
      <c r="A2615" t="s">
        <v>5918</v>
      </c>
      <c r="B2615" t="s">
        <v>3303</v>
      </c>
      <c r="C2615" t="s">
        <v>3304</v>
      </c>
      <c r="D2615">
        <v>86975</v>
      </c>
      <c r="E2615">
        <v>0</v>
      </c>
      <c r="F2615">
        <v>0</v>
      </c>
      <c r="G2615">
        <v>86975</v>
      </c>
      <c r="H2615">
        <v>1.04</v>
      </c>
      <c r="I2615">
        <v>90454</v>
      </c>
      <c r="J2615">
        <v>0</v>
      </c>
      <c r="K2615">
        <v>90454</v>
      </c>
      <c r="L2615">
        <v>0</v>
      </c>
      <c r="M2615">
        <v>0</v>
      </c>
      <c r="N2615">
        <v>0</v>
      </c>
      <c r="O2615" t="s">
        <v>3303</v>
      </c>
      <c r="P2615">
        <v>90454</v>
      </c>
    </row>
    <row r="2616" spans="1:16" x14ac:dyDescent="0.35">
      <c r="A2616" t="s">
        <v>5919</v>
      </c>
      <c r="B2616" t="s">
        <v>3303</v>
      </c>
      <c r="C2616" t="s">
        <v>3304</v>
      </c>
      <c r="D2616">
        <v>8436255</v>
      </c>
      <c r="E2616">
        <v>0</v>
      </c>
      <c r="F2616">
        <v>0</v>
      </c>
      <c r="G2616">
        <v>8436255</v>
      </c>
      <c r="H2616">
        <v>1.04</v>
      </c>
      <c r="I2616">
        <v>8773705</v>
      </c>
      <c r="J2616">
        <v>0</v>
      </c>
      <c r="K2616">
        <v>8773705</v>
      </c>
      <c r="L2616">
        <v>0</v>
      </c>
      <c r="M2616">
        <v>0</v>
      </c>
      <c r="N2616">
        <v>0</v>
      </c>
      <c r="O2616" t="s">
        <v>3303</v>
      </c>
      <c r="P2616">
        <v>8773705</v>
      </c>
    </row>
    <row r="2617" spans="1:16" x14ac:dyDescent="0.35">
      <c r="A2617" t="s">
        <v>5920</v>
      </c>
      <c r="B2617" t="s">
        <v>3303</v>
      </c>
      <c r="C2617" t="s">
        <v>3304</v>
      </c>
      <c r="D2617">
        <v>520981</v>
      </c>
      <c r="E2617">
        <v>0</v>
      </c>
      <c r="F2617">
        <v>0</v>
      </c>
      <c r="G2617">
        <v>520981</v>
      </c>
      <c r="H2617">
        <v>1.04</v>
      </c>
      <c r="I2617">
        <v>541820</v>
      </c>
      <c r="J2617">
        <v>0</v>
      </c>
      <c r="K2617">
        <v>541820</v>
      </c>
      <c r="L2617">
        <v>0</v>
      </c>
      <c r="M2617">
        <v>0</v>
      </c>
      <c r="N2617">
        <v>0</v>
      </c>
      <c r="O2617" t="s">
        <v>3303</v>
      </c>
      <c r="P2617">
        <v>541820</v>
      </c>
    </row>
    <row r="2618" spans="1:16" x14ac:dyDescent="0.35">
      <c r="A2618" t="s">
        <v>5921</v>
      </c>
      <c r="B2618" t="s">
        <v>3303</v>
      </c>
      <c r="C2618" t="s">
        <v>3304</v>
      </c>
      <c r="D2618">
        <v>117603</v>
      </c>
      <c r="E2618">
        <v>0</v>
      </c>
      <c r="F2618">
        <v>0</v>
      </c>
      <c r="G2618">
        <v>117603</v>
      </c>
      <c r="H2618">
        <v>1.04</v>
      </c>
      <c r="I2618">
        <v>122307</v>
      </c>
      <c r="J2618">
        <v>0</v>
      </c>
      <c r="K2618">
        <v>122307</v>
      </c>
      <c r="L2618">
        <v>0</v>
      </c>
      <c r="M2618">
        <v>0</v>
      </c>
      <c r="N2618">
        <v>0</v>
      </c>
      <c r="O2618" t="s">
        <v>3303</v>
      </c>
      <c r="P2618">
        <v>122307</v>
      </c>
    </row>
    <row r="2619" spans="1:16" x14ac:dyDescent="0.35">
      <c r="A2619" t="s">
        <v>5922</v>
      </c>
      <c r="B2619" t="s">
        <v>3303</v>
      </c>
      <c r="C2619" t="s">
        <v>3304</v>
      </c>
      <c r="D2619">
        <v>524138</v>
      </c>
      <c r="E2619">
        <v>-524138</v>
      </c>
      <c r="F2619">
        <v>0</v>
      </c>
      <c r="G2619">
        <v>0</v>
      </c>
      <c r="H2619">
        <v>1.04</v>
      </c>
      <c r="I2619">
        <v>0</v>
      </c>
      <c r="J2619">
        <v>0</v>
      </c>
      <c r="K2619">
        <v>0</v>
      </c>
      <c r="L2619">
        <v>0</v>
      </c>
      <c r="M2619">
        <v>0</v>
      </c>
      <c r="N2619">
        <v>0</v>
      </c>
      <c r="O2619" t="s">
        <v>3303</v>
      </c>
      <c r="P2619">
        <v>0</v>
      </c>
    </row>
    <row r="2620" spans="1:16" x14ac:dyDescent="0.35">
      <c r="A2620" t="s">
        <v>5923</v>
      </c>
      <c r="B2620" t="s">
        <v>3303</v>
      </c>
      <c r="C2620" t="s">
        <v>3304</v>
      </c>
      <c r="D2620">
        <v>57492</v>
      </c>
      <c r="E2620">
        <v>0</v>
      </c>
      <c r="F2620">
        <v>0</v>
      </c>
      <c r="G2620">
        <v>57492</v>
      </c>
      <c r="H2620">
        <v>1.04</v>
      </c>
      <c r="I2620">
        <v>59792</v>
      </c>
      <c r="J2620">
        <v>0</v>
      </c>
      <c r="K2620">
        <v>59792</v>
      </c>
      <c r="L2620">
        <v>0</v>
      </c>
      <c r="M2620">
        <v>0</v>
      </c>
      <c r="N2620">
        <v>0</v>
      </c>
      <c r="O2620" t="s">
        <v>3303</v>
      </c>
      <c r="P2620">
        <v>59792</v>
      </c>
    </row>
    <row r="2621" spans="1:16" x14ac:dyDescent="0.35">
      <c r="A2621" t="s">
        <v>5924</v>
      </c>
      <c r="B2621" t="s">
        <v>3303</v>
      </c>
      <c r="C2621" t="s">
        <v>3304</v>
      </c>
      <c r="D2621">
        <v>135152</v>
      </c>
      <c r="E2621">
        <v>0</v>
      </c>
      <c r="F2621">
        <v>0</v>
      </c>
      <c r="G2621">
        <v>135152</v>
      </c>
      <c r="H2621">
        <v>1.04</v>
      </c>
      <c r="I2621">
        <v>140558</v>
      </c>
      <c r="J2621">
        <v>0</v>
      </c>
      <c r="K2621">
        <v>140558</v>
      </c>
      <c r="L2621">
        <v>0</v>
      </c>
      <c r="M2621">
        <v>0</v>
      </c>
      <c r="N2621">
        <v>0</v>
      </c>
      <c r="O2621" t="s">
        <v>3303</v>
      </c>
      <c r="P2621">
        <v>140558</v>
      </c>
    </row>
    <row r="2622" spans="1:16" x14ac:dyDescent="0.35">
      <c r="A2622" t="s">
        <v>5925</v>
      </c>
      <c r="B2622" t="s">
        <v>3303</v>
      </c>
      <c r="C2622" t="s">
        <v>3304</v>
      </c>
      <c r="D2622">
        <v>0</v>
      </c>
      <c r="E2622">
        <v>1202105</v>
      </c>
      <c r="F2622">
        <v>0</v>
      </c>
      <c r="G2622">
        <v>1202105</v>
      </c>
      <c r="H2622">
        <v>1.04</v>
      </c>
      <c r="I2622">
        <v>1250189</v>
      </c>
      <c r="J2622">
        <v>0</v>
      </c>
      <c r="K2622">
        <v>1250189</v>
      </c>
      <c r="L2622">
        <v>0</v>
      </c>
      <c r="M2622">
        <v>0</v>
      </c>
      <c r="N2622">
        <v>0</v>
      </c>
      <c r="O2622" t="s">
        <v>3303</v>
      </c>
      <c r="P2622">
        <v>1250189</v>
      </c>
    </row>
    <row r="2623" spans="1:16" x14ac:dyDescent="0.35">
      <c r="A2623" t="s">
        <v>5926</v>
      </c>
      <c r="B2623" t="s">
        <v>3303</v>
      </c>
      <c r="C2623" t="s">
        <v>3304</v>
      </c>
      <c r="D2623">
        <v>148436</v>
      </c>
      <c r="E2623">
        <v>-148436</v>
      </c>
      <c r="F2623">
        <v>0</v>
      </c>
      <c r="G2623">
        <v>0</v>
      </c>
      <c r="H2623">
        <v>1.04</v>
      </c>
      <c r="I2623">
        <v>0</v>
      </c>
      <c r="J2623">
        <v>0</v>
      </c>
      <c r="K2623">
        <v>0</v>
      </c>
      <c r="L2623">
        <v>0</v>
      </c>
      <c r="M2623">
        <v>0</v>
      </c>
      <c r="N2623">
        <v>0</v>
      </c>
      <c r="O2623" t="s">
        <v>3303</v>
      </c>
      <c r="P2623">
        <v>0</v>
      </c>
    </row>
    <row r="2624" spans="1:16" x14ac:dyDescent="0.35">
      <c r="A2624" t="s">
        <v>5927</v>
      </c>
      <c r="B2624" t="s">
        <v>3303</v>
      </c>
      <c r="C2624" t="s">
        <v>3304</v>
      </c>
      <c r="D2624">
        <v>155774</v>
      </c>
      <c r="E2624">
        <v>0</v>
      </c>
      <c r="F2624">
        <v>0</v>
      </c>
      <c r="G2624">
        <v>155774</v>
      </c>
      <c r="H2624">
        <v>1.04</v>
      </c>
      <c r="I2624">
        <v>162005</v>
      </c>
      <c r="J2624">
        <v>0</v>
      </c>
      <c r="K2624">
        <v>162005</v>
      </c>
      <c r="L2624">
        <v>0</v>
      </c>
      <c r="M2624">
        <v>0</v>
      </c>
      <c r="N2624">
        <v>0</v>
      </c>
      <c r="O2624" t="s">
        <v>3303</v>
      </c>
      <c r="P2624">
        <v>162005</v>
      </c>
    </row>
    <row r="2625" spans="1:16" x14ac:dyDescent="0.35">
      <c r="A2625" t="s">
        <v>5928</v>
      </c>
      <c r="B2625" t="s">
        <v>3303</v>
      </c>
      <c r="C2625" t="s">
        <v>3304</v>
      </c>
      <c r="D2625">
        <v>94517</v>
      </c>
      <c r="E2625">
        <v>0</v>
      </c>
      <c r="F2625">
        <v>0</v>
      </c>
      <c r="G2625">
        <v>94517</v>
      </c>
      <c r="H2625">
        <v>1.04</v>
      </c>
      <c r="I2625">
        <v>98298</v>
      </c>
      <c r="J2625">
        <v>0</v>
      </c>
      <c r="K2625">
        <v>98298</v>
      </c>
      <c r="L2625">
        <v>0</v>
      </c>
      <c r="M2625">
        <v>0</v>
      </c>
      <c r="N2625">
        <v>0</v>
      </c>
      <c r="O2625" t="s">
        <v>3303</v>
      </c>
      <c r="P2625">
        <v>98298</v>
      </c>
    </row>
    <row r="2626" spans="1:16" x14ac:dyDescent="0.35">
      <c r="A2626" t="s">
        <v>5929</v>
      </c>
      <c r="B2626" t="s">
        <v>3303</v>
      </c>
      <c r="C2626" t="s">
        <v>3304</v>
      </c>
      <c r="D2626">
        <v>129389</v>
      </c>
      <c r="E2626">
        <v>0</v>
      </c>
      <c r="F2626">
        <v>0</v>
      </c>
      <c r="G2626">
        <v>129389</v>
      </c>
      <c r="H2626">
        <v>1.04</v>
      </c>
      <c r="I2626">
        <v>134565</v>
      </c>
      <c r="J2626">
        <v>0</v>
      </c>
      <c r="K2626">
        <v>134565</v>
      </c>
      <c r="L2626">
        <v>0</v>
      </c>
      <c r="M2626">
        <v>0</v>
      </c>
      <c r="N2626">
        <v>0</v>
      </c>
      <c r="O2626" t="s">
        <v>3303</v>
      </c>
      <c r="P2626">
        <v>134565</v>
      </c>
    </row>
    <row r="2627" spans="1:16" x14ac:dyDescent="0.35">
      <c r="A2627" t="s">
        <v>5930</v>
      </c>
      <c r="B2627" t="s">
        <v>3303</v>
      </c>
      <c r="C2627" t="s">
        <v>3304</v>
      </c>
      <c r="D2627">
        <v>20778</v>
      </c>
      <c r="E2627">
        <v>0</v>
      </c>
      <c r="F2627">
        <v>0</v>
      </c>
      <c r="G2627">
        <v>20778</v>
      </c>
      <c r="H2627">
        <v>1.04</v>
      </c>
      <c r="I2627">
        <v>21609</v>
      </c>
      <c r="J2627">
        <v>0</v>
      </c>
      <c r="K2627">
        <v>21609</v>
      </c>
      <c r="L2627">
        <v>0</v>
      </c>
      <c r="M2627">
        <v>0</v>
      </c>
      <c r="N2627">
        <v>0</v>
      </c>
      <c r="O2627" t="s">
        <v>3303</v>
      </c>
      <c r="P2627">
        <v>21609</v>
      </c>
    </row>
    <row r="2628" spans="1:16" x14ac:dyDescent="0.35">
      <c r="A2628" t="s">
        <v>5931</v>
      </c>
      <c r="B2628" t="s">
        <v>3303</v>
      </c>
      <c r="C2628" t="s">
        <v>3304</v>
      </c>
      <c r="D2628">
        <v>1933901</v>
      </c>
      <c r="E2628">
        <v>-1933901</v>
      </c>
      <c r="F2628">
        <v>0</v>
      </c>
      <c r="G2628">
        <v>0</v>
      </c>
      <c r="H2628">
        <v>1.04</v>
      </c>
      <c r="I2628">
        <v>0</v>
      </c>
      <c r="J2628">
        <v>0</v>
      </c>
      <c r="K2628">
        <v>0</v>
      </c>
      <c r="L2628">
        <v>0</v>
      </c>
      <c r="M2628">
        <v>0</v>
      </c>
      <c r="N2628">
        <v>0</v>
      </c>
      <c r="O2628" t="s">
        <v>3303</v>
      </c>
      <c r="P2628">
        <v>0</v>
      </c>
    </row>
    <row r="2629" spans="1:16" x14ac:dyDescent="0.35">
      <c r="A2629" t="s">
        <v>5932</v>
      </c>
      <c r="B2629" t="s">
        <v>3303</v>
      </c>
      <c r="C2629" t="s">
        <v>3304</v>
      </c>
      <c r="D2629">
        <v>217525</v>
      </c>
      <c r="E2629">
        <v>0</v>
      </c>
      <c r="F2629">
        <v>0</v>
      </c>
      <c r="G2629">
        <v>217525</v>
      </c>
      <c r="H2629">
        <v>1.04</v>
      </c>
      <c r="I2629">
        <v>226226</v>
      </c>
      <c r="J2629">
        <v>0</v>
      </c>
      <c r="K2629">
        <v>226226</v>
      </c>
      <c r="L2629">
        <v>0</v>
      </c>
      <c r="M2629">
        <v>0</v>
      </c>
      <c r="N2629">
        <v>0</v>
      </c>
      <c r="O2629" t="s">
        <v>3303</v>
      </c>
      <c r="P2629">
        <v>226226</v>
      </c>
    </row>
    <row r="2630" spans="1:16" x14ac:dyDescent="0.35">
      <c r="A2630" t="s">
        <v>5933</v>
      </c>
      <c r="B2630" t="s">
        <v>3303</v>
      </c>
      <c r="C2630" t="s">
        <v>3304</v>
      </c>
      <c r="D2630">
        <v>2479251</v>
      </c>
      <c r="E2630">
        <v>0</v>
      </c>
      <c r="F2630">
        <v>0</v>
      </c>
      <c r="G2630">
        <v>2479251</v>
      </c>
      <c r="H2630">
        <v>1.04</v>
      </c>
      <c r="I2630">
        <v>2578421</v>
      </c>
      <c r="J2630">
        <v>280000</v>
      </c>
      <c r="K2630">
        <v>2858421</v>
      </c>
      <c r="L2630">
        <v>0</v>
      </c>
      <c r="M2630">
        <v>0</v>
      </c>
      <c r="N2630">
        <v>0</v>
      </c>
      <c r="O2630" t="s">
        <v>3303</v>
      </c>
      <c r="P2630">
        <v>2858421</v>
      </c>
    </row>
    <row r="2631" spans="1:16" x14ac:dyDescent="0.35">
      <c r="A2631" t="s">
        <v>5934</v>
      </c>
      <c r="B2631" t="s">
        <v>3303</v>
      </c>
      <c r="C2631" t="s">
        <v>3304</v>
      </c>
      <c r="D2631">
        <v>893469</v>
      </c>
      <c r="E2631">
        <v>0</v>
      </c>
      <c r="F2631">
        <v>0</v>
      </c>
      <c r="G2631">
        <v>893469</v>
      </c>
      <c r="H2631">
        <v>1.04</v>
      </c>
      <c r="I2631">
        <v>929208</v>
      </c>
      <c r="J2631">
        <v>0</v>
      </c>
      <c r="K2631">
        <v>929208</v>
      </c>
      <c r="L2631">
        <v>0</v>
      </c>
      <c r="M2631">
        <v>0</v>
      </c>
      <c r="N2631">
        <v>0</v>
      </c>
      <c r="O2631" t="s">
        <v>3303</v>
      </c>
      <c r="P2631">
        <v>929208</v>
      </c>
    </row>
    <row r="2632" spans="1:16" x14ac:dyDescent="0.35">
      <c r="A2632" t="s">
        <v>5935</v>
      </c>
      <c r="B2632" t="s">
        <v>3303</v>
      </c>
      <c r="C2632" t="s">
        <v>3304</v>
      </c>
      <c r="D2632">
        <v>1109869</v>
      </c>
      <c r="E2632">
        <v>0</v>
      </c>
      <c r="F2632">
        <v>0</v>
      </c>
      <c r="G2632">
        <v>1109869</v>
      </c>
      <c r="H2632">
        <v>1.04</v>
      </c>
      <c r="I2632">
        <v>1154264</v>
      </c>
      <c r="J2632">
        <v>0</v>
      </c>
      <c r="K2632">
        <v>1154264</v>
      </c>
      <c r="L2632">
        <v>0</v>
      </c>
      <c r="M2632">
        <v>0</v>
      </c>
      <c r="N2632">
        <v>0</v>
      </c>
      <c r="O2632" t="s">
        <v>3303</v>
      </c>
      <c r="P2632">
        <v>1154264</v>
      </c>
    </row>
    <row r="2633" spans="1:16" x14ac:dyDescent="0.35">
      <c r="A2633" t="s">
        <v>5936</v>
      </c>
      <c r="B2633" t="s">
        <v>3303</v>
      </c>
      <c r="C2633" t="s">
        <v>3304</v>
      </c>
      <c r="D2633">
        <v>183603</v>
      </c>
      <c r="E2633">
        <v>0</v>
      </c>
      <c r="F2633">
        <v>0</v>
      </c>
      <c r="G2633">
        <v>183603</v>
      </c>
      <c r="H2633">
        <v>1.04</v>
      </c>
      <c r="I2633">
        <v>190947</v>
      </c>
      <c r="J2633">
        <v>0</v>
      </c>
      <c r="K2633">
        <v>190947</v>
      </c>
      <c r="L2633">
        <v>0</v>
      </c>
      <c r="M2633">
        <v>0</v>
      </c>
      <c r="N2633">
        <v>0</v>
      </c>
      <c r="O2633" t="s">
        <v>3303</v>
      </c>
      <c r="P2633">
        <v>190947</v>
      </c>
    </row>
    <row r="2634" spans="1:16" x14ac:dyDescent="0.35">
      <c r="A2634" t="s">
        <v>5937</v>
      </c>
      <c r="B2634" t="s">
        <v>3303</v>
      </c>
      <c r="C2634" t="s">
        <v>3304</v>
      </c>
      <c r="D2634">
        <v>157177</v>
      </c>
      <c r="E2634">
        <v>0</v>
      </c>
      <c r="F2634">
        <v>0</v>
      </c>
      <c r="G2634">
        <v>157177</v>
      </c>
      <c r="H2634">
        <v>1.04</v>
      </c>
      <c r="I2634">
        <v>163464</v>
      </c>
      <c r="J2634">
        <v>0</v>
      </c>
      <c r="K2634">
        <v>163464</v>
      </c>
      <c r="L2634">
        <v>0</v>
      </c>
      <c r="M2634">
        <v>0</v>
      </c>
      <c r="N2634">
        <v>0</v>
      </c>
      <c r="O2634" t="s">
        <v>3303</v>
      </c>
      <c r="P2634">
        <v>163464</v>
      </c>
    </row>
    <row r="2635" spans="1:16" x14ac:dyDescent="0.35">
      <c r="A2635" t="s">
        <v>5938</v>
      </c>
      <c r="B2635" t="s">
        <v>3303</v>
      </c>
      <c r="C2635" t="s">
        <v>3304</v>
      </c>
      <c r="D2635">
        <v>1039317</v>
      </c>
      <c r="E2635">
        <v>0</v>
      </c>
      <c r="F2635">
        <v>0</v>
      </c>
      <c r="G2635">
        <v>1039317</v>
      </c>
      <c r="H2635">
        <v>1.04</v>
      </c>
      <c r="I2635">
        <v>1080890</v>
      </c>
      <c r="J2635">
        <v>0</v>
      </c>
      <c r="K2635">
        <v>1080890</v>
      </c>
      <c r="L2635">
        <v>0</v>
      </c>
      <c r="M2635">
        <v>0</v>
      </c>
      <c r="N2635">
        <v>0</v>
      </c>
      <c r="O2635" t="s">
        <v>3303</v>
      </c>
      <c r="P2635">
        <v>1080890</v>
      </c>
    </row>
    <row r="2636" spans="1:16" x14ac:dyDescent="0.35">
      <c r="A2636" t="s">
        <v>5939</v>
      </c>
      <c r="B2636" t="s">
        <v>3303</v>
      </c>
      <c r="C2636" t="s">
        <v>3304</v>
      </c>
      <c r="D2636">
        <v>142378</v>
      </c>
      <c r="E2636">
        <v>0</v>
      </c>
      <c r="F2636">
        <v>0</v>
      </c>
      <c r="G2636">
        <v>142378</v>
      </c>
      <c r="H2636">
        <v>1.04</v>
      </c>
      <c r="I2636">
        <v>148073</v>
      </c>
      <c r="J2636">
        <v>0</v>
      </c>
      <c r="K2636">
        <v>148073</v>
      </c>
      <c r="L2636">
        <v>0</v>
      </c>
      <c r="M2636">
        <v>0</v>
      </c>
      <c r="N2636">
        <v>0</v>
      </c>
      <c r="O2636" t="s">
        <v>3303</v>
      </c>
      <c r="P2636">
        <v>148073</v>
      </c>
    </row>
    <row r="2637" spans="1:16" x14ac:dyDescent="0.35">
      <c r="A2637" t="s">
        <v>5940</v>
      </c>
      <c r="B2637" t="s">
        <v>3303</v>
      </c>
      <c r="C2637" t="s">
        <v>3304</v>
      </c>
      <c r="D2637">
        <v>102619518</v>
      </c>
      <c r="E2637">
        <v>0</v>
      </c>
      <c r="F2637">
        <v>0</v>
      </c>
      <c r="G2637">
        <v>102619518</v>
      </c>
      <c r="H2637">
        <v>1.04</v>
      </c>
      <c r="I2637">
        <v>106724299</v>
      </c>
      <c r="J2637">
        <v>0</v>
      </c>
      <c r="K2637">
        <v>106724299</v>
      </c>
      <c r="L2637">
        <v>993014</v>
      </c>
      <c r="M2637">
        <v>0</v>
      </c>
      <c r="N2637">
        <v>0</v>
      </c>
      <c r="O2637" t="s">
        <v>3303</v>
      </c>
      <c r="P2637">
        <v>107717313</v>
      </c>
    </row>
    <row r="2638" spans="1:16" x14ac:dyDescent="0.35">
      <c r="A2638" t="s">
        <v>5941</v>
      </c>
      <c r="B2638" t="s">
        <v>3303</v>
      </c>
      <c r="C2638" t="s">
        <v>3304</v>
      </c>
      <c r="D2638">
        <v>34688375</v>
      </c>
      <c r="E2638">
        <v>0</v>
      </c>
      <c r="F2638">
        <v>0</v>
      </c>
      <c r="G2638">
        <v>34688375</v>
      </c>
      <c r="H2638">
        <v>1.04</v>
      </c>
      <c r="I2638">
        <v>36075910</v>
      </c>
      <c r="J2638">
        <v>0</v>
      </c>
      <c r="K2638">
        <v>36075910</v>
      </c>
      <c r="L2638">
        <v>956885</v>
      </c>
      <c r="M2638">
        <v>0</v>
      </c>
      <c r="N2638">
        <v>0</v>
      </c>
      <c r="O2638" t="s">
        <v>3303</v>
      </c>
      <c r="P2638">
        <v>37032795</v>
      </c>
    </row>
    <row r="2639" spans="1:16" x14ac:dyDescent="0.35">
      <c r="A2639" t="s">
        <v>5942</v>
      </c>
      <c r="B2639" t="s">
        <v>3303</v>
      </c>
      <c r="C2639" t="s">
        <v>3304</v>
      </c>
      <c r="D2639">
        <v>379</v>
      </c>
      <c r="E2639">
        <v>0</v>
      </c>
      <c r="F2639">
        <v>0</v>
      </c>
      <c r="G2639">
        <v>379</v>
      </c>
      <c r="H2639">
        <v>1.04</v>
      </c>
      <c r="I2639">
        <v>394</v>
      </c>
      <c r="J2639">
        <v>0</v>
      </c>
      <c r="K2639">
        <v>394</v>
      </c>
      <c r="L2639">
        <v>0</v>
      </c>
      <c r="M2639">
        <v>0</v>
      </c>
      <c r="N2639">
        <v>0</v>
      </c>
      <c r="O2639" t="s">
        <v>3303</v>
      </c>
      <c r="P2639">
        <v>394</v>
      </c>
    </row>
    <row r="2640" spans="1:16" x14ac:dyDescent="0.35">
      <c r="A2640" t="s">
        <v>5943</v>
      </c>
      <c r="B2640" t="s">
        <v>3303</v>
      </c>
      <c r="C2640" t="s">
        <v>3304</v>
      </c>
      <c r="D2640">
        <v>242890</v>
      </c>
      <c r="E2640">
        <v>0</v>
      </c>
      <c r="F2640">
        <v>0</v>
      </c>
      <c r="G2640">
        <v>242890</v>
      </c>
      <c r="H2640">
        <v>1.04</v>
      </c>
      <c r="I2640">
        <v>252606</v>
      </c>
      <c r="J2640">
        <v>0</v>
      </c>
      <c r="K2640">
        <v>252606</v>
      </c>
      <c r="L2640">
        <v>11788</v>
      </c>
      <c r="M2640">
        <v>0</v>
      </c>
      <c r="N2640">
        <v>0</v>
      </c>
      <c r="O2640" t="s">
        <v>3303</v>
      </c>
      <c r="P2640">
        <v>264394</v>
      </c>
    </row>
    <row r="2641" spans="1:16" x14ac:dyDescent="0.35">
      <c r="A2641" t="s">
        <v>5944</v>
      </c>
      <c r="B2641" t="s">
        <v>3303</v>
      </c>
      <c r="C2641" t="s">
        <v>3304</v>
      </c>
      <c r="D2641">
        <v>1665855</v>
      </c>
      <c r="E2641">
        <v>0</v>
      </c>
      <c r="F2641">
        <v>0</v>
      </c>
      <c r="G2641">
        <v>1665855</v>
      </c>
      <c r="H2641">
        <v>1.04</v>
      </c>
      <c r="I2641">
        <v>1732489</v>
      </c>
      <c r="J2641">
        <v>0</v>
      </c>
      <c r="K2641">
        <v>1732489</v>
      </c>
      <c r="L2641">
        <v>80542</v>
      </c>
      <c r="M2641">
        <v>0</v>
      </c>
      <c r="N2641">
        <v>0</v>
      </c>
      <c r="O2641" t="s">
        <v>3303</v>
      </c>
      <c r="P2641">
        <v>1813031</v>
      </c>
    </row>
    <row r="2642" spans="1:16" x14ac:dyDescent="0.35">
      <c r="A2642" t="s">
        <v>5945</v>
      </c>
      <c r="B2642" t="s">
        <v>3303</v>
      </c>
      <c r="C2642" t="s">
        <v>3304</v>
      </c>
      <c r="D2642">
        <v>653629</v>
      </c>
      <c r="E2642">
        <v>13571</v>
      </c>
      <c r="F2642">
        <v>0</v>
      </c>
      <c r="G2642">
        <v>667200</v>
      </c>
      <c r="H2642">
        <v>1.04</v>
      </c>
      <c r="I2642">
        <v>693888</v>
      </c>
      <c r="J2642">
        <v>10000</v>
      </c>
      <c r="K2642">
        <v>703888</v>
      </c>
      <c r="L2642">
        <v>32076</v>
      </c>
      <c r="M2642">
        <v>0</v>
      </c>
      <c r="N2642">
        <v>0</v>
      </c>
      <c r="O2642" t="s">
        <v>3303</v>
      </c>
      <c r="P2642">
        <v>735964</v>
      </c>
    </row>
    <row r="2643" spans="1:16" x14ac:dyDescent="0.35">
      <c r="A2643" t="s">
        <v>5946</v>
      </c>
      <c r="B2643" t="s">
        <v>3303</v>
      </c>
      <c r="C2643" t="s">
        <v>3304</v>
      </c>
      <c r="D2643">
        <v>271361</v>
      </c>
      <c r="E2643">
        <v>0</v>
      </c>
      <c r="F2643">
        <v>0</v>
      </c>
      <c r="G2643">
        <v>271361</v>
      </c>
      <c r="H2643">
        <v>1.04</v>
      </c>
      <c r="I2643">
        <v>282215</v>
      </c>
      <c r="J2643">
        <v>0</v>
      </c>
      <c r="K2643">
        <v>282215</v>
      </c>
      <c r="L2643">
        <v>58237</v>
      </c>
      <c r="M2643">
        <v>0</v>
      </c>
      <c r="N2643">
        <v>0</v>
      </c>
      <c r="O2643" t="s">
        <v>3303</v>
      </c>
      <c r="P2643">
        <v>340452</v>
      </c>
    </row>
    <row r="2644" spans="1:16" x14ac:dyDescent="0.35">
      <c r="A2644" t="s">
        <v>5947</v>
      </c>
      <c r="B2644" t="s">
        <v>3303</v>
      </c>
      <c r="C2644" t="s">
        <v>3304</v>
      </c>
      <c r="D2644">
        <v>371819</v>
      </c>
      <c r="E2644">
        <v>0</v>
      </c>
      <c r="F2644">
        <v>0</v>
      </c>
      <c r="G2644">
        <v>371819</v>
      </c>
      <c r="H2644">
        <v>1.04</v>
      </c>
      <c r="I2644">
        <v>386692</v>
      </c>
      <c r="J2644">
        <v>0</v>
      </c>
      <c r="K2644">
        <v>386692</v>
      </c>
      <c r="L2644">
        <v>35460</v>
      </c>
      <c r="M2644">
        <v>0</v>
      </c>
      <c r="N2644">
        <v>0</v>
      </c>
      <c r="O2644" t="s">
        <v>3303</v>
      </c>
      <c r="P2644">
        <v>422152</v>
      </c>
    </row>
    <row r="2645" spans="1:16" x14ac:dyDescent="0.35">
      <c r="A2645" t="s">
        <v>5948</v>
      </c>
      <c r="B2645" t="s">
        <v>3303</v>
      </c>
      <c r="C2645" t="s">
        <v>3304</v>
      </c>
      <c r="D2645">
        <v>508324</v>
      </c>
      <c r="E2645">
        <v>0</v>
      </c>
      <c r="F2645">
        <v>0</v>
      </c>
      <c r="G2645">
        <v>508324</v>
      </c>
      <c r="H2645">
        <v>1.04</v>
      </c>
      <c r="I2645">
        <v>528657</v>
      </c>
      <c r="J2645">
        <v>0</v>
      </c>
      <c r="K2645">
        <v>528657</v>
      </c>
      <c r="L2645">
        <v>0</v>
      </c>
      <c r="M2645">
        <v>0</v>
      </c>
      <c r="N2645">
        <v>0</v>
      </c>
      <c r="O2645" t="s">
        <v>3303</v>
      </c>
      <c r="P2645">
        <v>528657</v>
      </c>
    </row>
    <row r="2646" spans="1:16" x14ac:dyDescent="0.35">
      <c r="A2646" t="s">
        <v>5949</v>
      </c>
      <c r="B2646" t="s">
        <v>3303</v>
      </c>
      <c r="C2646" t="s">
        <v>3304</v>
      </c>
      <c r="D2646">
        <v>1089434</v>
      </c>
      <c r="E2646">
        <v>22204</v>
      </c>
      <c r="F2646">
        <v>0</v>
      </c>
      <c r="G2646">
        <v>1111638</v>
      </c>
      <c r="H2646">
        <v>1.04</v>
      </c>
      <c r="I2646">
        <v>1156104</v>
      </c>
      <c r="J2646">
        <v>0</v>
      </c>
      <c r="K2646">
        <v>1156104</v>
      </c>
      <c r="L2646">
        <v>44758</v>
      </c>
      <c r="M2646">
        <v>0</v>
      </c>
      <c r="N2646">
        <v>0</v>
      </c>
      <c r="O2646" t="s">
        <v>3303</v>
      </c>
      <c r="P2646">
        <v>1200862</v>
      </c>
    </row>
    <row r="2647" spans="1:16" x14ac:dyDescent="0.35">
      <c r="A2647" t="s">
        <v>5950</v>
      </c>
      <c r="B2647" t="s">
        <v>1743</v>
      </c>
      <c r="C2647" t="s">
        <v>3376</v>
      </c>
      <c r="D2647" t="s">
        <v>3303</v>
      </c>
      <c r="E2647" t="s">
        <v>3303</v>
      </c>
      <c r="F2647" t="s">
        <v>3303</v>
      </c>
      <c r="G2647" t="s">
        <v>3303</v>
      </c>
      <c r="H2647">
        <v>1.04</v>
      </c>
      <c r="I2647" t="s">
        <v>3303</v>
      </c>
      <c r="J2647" t="s">
        <v>3303</v>
      </c>
      <c r="K2647">
        <v>0</v>
      </c>
      <c r="L2647" t="s">
        <v>3303</v>
      </c>
      <c r="M2647" t="s">
        <v>3303</v>
      </c>
      <c r="N2647" t="s">
        <v>3303</v>
      </c>
      <c r="O2647" t="s">
        <v>3303</v>
      </c>
      <c r="P2647">
        <v>0</v>
      </c>
    </row>
    <row r="2648" spans="1:16" x14ac:dyDescent="0.35">
      <c r="A2648" t="s">
        <v>5951</v>
      </c>
      <c r="B2648" t="s">
        <v>2578</v>
      </c>
      <c r="C2648" t="s">
        <v>3376</v>
      </c>
      <c r="D2648">
        <v>3136793</v>
      </c>
      <c r="E2648">
        <v>0</v>
      </c>
      <c r="F2648">
        <v>0</v>
      </c>
      <c r="G2648">
        <v>3136793</v>
      </c>
      <c r="H2648">
        <v>1.04</v>
      </c>
      <c r="I2648">
        <v>3262265</v>
      </c>
      <c r="J2648">
        <v>500000</v>
      </c>
      <c r="K2648">
        <v>3762265</v>
      </c>
      <c r="L2648">
        <v>0</v>
      </c>
      <c r="M2648">
        <v>0</v>
      </c>
      <c r="N2648">
        <v>0</v>
      </c>
      <c r="O2648" t="s">
        <v>3303</v>
      </c>
      <c r="P2648">
        <v>3762265</v>
      </c>
    </row>
    <row r="2649" spans="1:16" x14ac:dyDescent="0.35">
      <c r="A2649" t="s">
        <v>5952</v>
      </c>
      <c r="B2649" t="s">
        <v>3303</v>
      </c>
      <c r="C2649" t="s">
        <v>3304</v>
      </c>
      <c r="D2649">
        <v>18153001</v>
      </c>
      <c r="E2649">
        <v>0</v>
      </c>
      <c r="F2649">
        <v>0</v>
      </c>
      <c r="G2649">
        <v>18153001</v>
      </c>
      <c r="H2649">
        <v>1.04</v>
      </c>
      <c r="I2649">
        <v>18879121</v>
      </c>
      <c r="J2649">
        <v>0</v>
      </c>
      <c r="K2649">
        <v>18879121</v>
      </c>
      <c r="L2649">
        <v>0</v>
      </c>
      <c r="M2649">
        <v>0</v>
      </c>
      <c r="N2649">
        <v>0</v>
      </c>
      <c r="O2649" t="s">
        <v>3303</v>
      </c>
      <c r="P2649">
        <v>18879121</v>
      </c>
    </row>
    <row r="2650" spans="1:16" x14ac:dyDescent="0.35">
      <c r="A2650" t="s">
        <v>5953</v>
      </c>
      <c r="B2650" t="s">
        <v>3303</v>
      </c>
      <c r="C2650" t="s">
        <v>3304</v>
      </c>
      <c r="D2650">
        <v>3800745</v>
      </c>
      <c r="E2650">
        <v>0</v>
      </c>
      <c r="F2650">
        <v>0</v>
      </c>
      <c r="G2650">
        <v>3800745</v>
      </c>
      <c r="H2650">
        <v>1.04</v>
      </c>
      <c r="I2650">
        <v>3952775</v>
      </c>
      <c r="J2650">
        <v>0</v>
      </c>
      <c r="K2650">
        <v>3952775</v>
      </c>
      <c r="L2650">
        <v>0</v>
      </c>
      <c r="M2650">
        <v>0</v>
      </c>
      <c r="N2650">
        <v>0</v>
      </c>
      <c r="O2650" t="s">
        <v>3303</v>
      </c>
      <c r="P2650">
        <v>3952775</v>
      </c>
    </row>
    <row r="2651" spans="1:16" x14ac:dyDescent="0.35">
      <c r="A2651" t="s">
        <v>5954</v>
      </c>
      <c r="B2651" t="s">
        <v>3303</v>
      </c>
      <c r="C2651" t="s">
        <v>3304</v>
      </c>
      <c r="D2651">
        <v>42383380</v>
      </c>
      <c r="E2651">
        <v>0</v>
      </c>
      <c r="F2651">
        <v>0</v>
      </c>
      <c r="G2651">
        <v>42383380</v>
      </c>
      <c r="H2651">
        <v>1.04</v>
      </c>
      <c r="I2651">
        <v>44078715</v>
      </c>
      <c r="J2651">
        <v>0</v>
      </c>
      <c r="K2651">
        <v>44078715</v>
      </c>
      <c r="L2651">
        <v>0</v>
      </c>
      <c r="M2651">
        <v>0</v>
      </c>
      <c r="N2651">
        <v>0</v>
      </c>
      <c r="O2651" t="s">
        <v>3303</v>
      </c>
      <c r="P2651">
        <v>44078715</v>
      </c>
    </row>
    <row r="2652" spans="1:16" x14ac:dyDescent="0.35">
      <c r="A2652" t="s">
        <v>5955</v>
      </c>
      <c r="B2652" t="s">
        <v>1964</v>
      </c>
      <c r="C2652" t="s">
        <v>3376</v>
      </c>
      <c r="D2652" t="s">
        <v>3303</v>
      </c>
      <c r="E2652" t="s">
        <v>3303</v>
      </c>
      <c r="F2652" t="s">
        <v>3303</v>
      </c>
      <c r="G2652" t="s">
        <v>3303</v>
      </c>
      <c r="H2652">
        <v>1.04</v>
      </c>
      <c r="I2652" t="s">
        <v>3303</v>
      </c>
      <c r="J2652" t="s">
        <v>3303</v>
      </c>
      <c r="K2652">
        <v>0</v>
      </c>
      <c r="L2652" t="s">
        <v>3303</v>
      </c>
      <c r="M2652" t="s">
        <v>3303</v>
      </c>
      <c r="N2652" t="s">
        <v>3303</v>
      </c>
      <c r="O2652" t="s">
        <v>3303</v>
      </c>
      <c r="P2652">
        <v>0</v>
      </c>
    </row>
    <row r="2653" spans="1:16" x14ac:dyDescent="0.35">
      <c r="A2653" t="s">
        <v>5956</v>
      </c>
      <c r="B2653" t="s">
        <v>3303</v>
      </c>
      <c r="C2653" t="s">
        <v>3304</v>
      </c>
      <c r="D2653">
        <v>5277113</v>
      </c>
      <c r="E2653">
        <v>0</v>
      </c>
      <c r="F2653">
        <v>0</v>
      </c>
      <c r="G2653">
        <v>5277113</v>
      </c>
      <c r="H2653">
        <v>1.04</v>
      </c>
      <c r="I2653">
        <v>5488198</v>
      </c>
      <c r="J2653">
        <v>0</v>
      </c>
      <c r="K2653">
        <v>5488198</v>
      </c>
      <c r="L2653">
        <v>0</v>
      </c>
      <c r="M2653">
        <v>0</v>
      </c>
      <c r="N2653">
        <v>0</v>
      </c>
      <c r="O2653" t="s">
        <v>3303</v>
      </c>
      <c r="P2653">
        <v>5488198</v>
      </c>
    </row>
    <row r="2654" spans="1:16" x14ac:dyDescent="0.35">
      <c r="A2654" t="s">
        <v>5957</v>
      </c>
      <c r="B2654" t="s">
        <v>3303</v>
      </c>
      <c r="C2654" t="s">
        <v>3304</v>
      </c>
      <c r="D2654">
        <v>963981</v>
      </c>
      <c r="E2654">
        <v>0</v>
      </c>
      <c r="F2654">
        <v>0</v>
      </c>
      <c r="G2654">
        <v>963981</v>
      </c>
      <c r="H2654">
        <v>1.04</v>
      </c>
      <c r="I2654">
        <v>1002540</v>
      </c>
      <c r="J2654">
        <v>0</v>
      </c>
      <c r="K2654">
        <v>1002540</v>
      </c>
      <c r="L2654">
        <v>0</v>
      </c>
      <c r="M2654">
        <v>0</v>
      </c>
      <c r="N2654">
        <v>0</v>
      </c>
      <c r="O2654" t="s">
        <v>3303</v>
      </c>
      <c r="P2654">
        <v>1002540</v>
      </c>
    </row>
    <row r="2655" spans="1:16" x14ac:dyDescent="0.35">
      <c r="A2655" t="s">
        <v>5958</v>
      </c>
      <c r="B2655" t="s">
        <v>3303</v>
      </c>
      <c r="C2655" t="s">
        <v>3304</v>
      </c>
      <c r="D2655">
        <v>120720</v>
      </c>
      <c r="E2655">
        <v>0</v>
      </c>
      <c r="F2655">
        <v>0</v>
      </c>
      <c r="G2655">
        <v>120720</v>
      </c>
      <c r="H2655">
        <v>1.04</v>
      </c>
      <c r="I2655">
        <v>125549</v>
      </c>
      <c r="J2655">
        <v>0</v>
      </c>
      <c r="K2655">
        <v>125549</v>
      </c>
      <c r="L2655">
        <v>0</v>
      </c>
      <c r="M2655">
        <v>0</v>
      </c>
      <c r="N2655">
        <v>0</v>
      </c>
      <c r="O2655" t="s">
        <v>3303</v>
      </c>
      <c r="P2655">
        <v>125549</v>
      </c>
    </row>
    <row r="2656" spans="1:16" x14ac:dyDescent="0.35">
      <c r="A2656" t="s">
        <v>5959</v>
      </c>
      <c r="B2656" t="s">
        <v>3303</v>
      </c>
      <c r="C2656" t="s">
        <v>3304</v>
      </c>
      <c r="D2656">
        <v>17458109</v>
      </c>
      <c r="E2656">
        <v>0</v>
      </c>
      <c r="F2656">
        <v>0</v>
      </c>
      <c r="G2656">
        <v>17458109</v>
      </c>
      <c r="H2656">
        <v>1.04</v>
      </c>
      <c r="I2656">
        <v>18156433</v>
      </c>
      <c r="J2656">
        <v>0</v>
      </c>
      <c r="K2656">
        <v>18156433</v>
      </c>
      <c r="L2656">
        <v>0</v>
      </c>
      <c r="M2656">
        <v>0</v>
      </c>
      <c r="N2656">
        <v>0</v>
      </c>
      <c r="O2656" t="s">
        <v>3303</v>
      </c>
      <c r="P2656">
        <v>18156433</v>
      </c>
    </row>
    <row r="2657" spans="1:16" x14ac:dyDescent="0.35">
      <c r="A2657" t="s">
        <v>5960</v>
      </c>
      <c r="B2657" t="s">
        <v>1743</v>
      </c>
      <c r="C2657" t="s">
        <v>3376</v>
      </c>
      <c r="D2657" t="s">
        <v>3303</v>
      </c>
      <c r="E2657" t="s">
        <v>3303</v>
      </c>
      <c r="F2657" t="s">
        <v>3303</v>
      </c>
      <c r="G2657" t="s">
        <v>3303</v>
      </c>
      <c r="H2657">
        <v>1.04</v>
      </c>
      <c r="I2657" t="s">
        <v>3303</v>
      </c>
      <c r="J2657" t="s">
        <v>3303</v>
      </c>
      <c r="K2657">
        <v>0</v>
      </c>
      <c r="L2657" t="s">
        <v>3303</v>
      </c>
      <c r="M2657" t="s">
        <v>3303</v>
      </c>
      <c r="N2657" t="s">
        <v>3303</v>
      </c>
      <c r="O2657" t="s">
        <v>3303</v>
      </c>
      <c r="P2657">
        <v>0</v>
      </c>
    </row>
    <row r="2658" spans="1:16" x14ac:dyDescent="0.35">
      <c r="A2658" t="s">
        <v>5961</v>
      </c>
      <c r="B2658" t="s">
        <v>3303</v>
      </c>
      <c r="C2658" t="s">
        <v>3304</v>
      </c>
      <c r="D2658">
        <v>3258524</v>
      </c>
      <c r="E2658">
        <v>0</v>
      </c>
      <c r="F2658">
        <v>0</v>
      </c>
      <c r="G2658">
        <v>3258524</v>
      </c>
      <c r="H2658">
        <v>1.04</v>
      </c>
      <c r="I2658">
        <v>3388865</v>
      </c>
      <c r="J2658">
        <v>0</v>
      </c>
      <c r="K2658">
        <v>3388865</v>
      </c>
      <c r="L2658">
        <v>0</v>
      </c>
      <c r="M2658">
        <v>0</v>
      </c>
      <c r="N2658">
        <v>0</v>
      </c>
      <c r="O2658" t="s">
        <v>3303</v>
      </c>
      <c r="P2658">
        <v>3388865</v>
      </c>
    </row>
    <row r="2659" spans="1:16" x14ac:dyDescent="0.35">
      <c r="A2659" t="s">
        <v>5962</v>
      </c>
      <c r="B2659" t="s">
        <v>3303</v>
      </c>
      <c r="C2659" t="s">
        <v>3304</v>
      </c>
      <c r="D2659">
        <v>5472471</v>
      </c>
      <c r="E2659">
        <v>0</v>
      </c>
      <c r="F2659">
        <v>0</v>
      </c>
      <c r="G2659">
        <v>5472471</v>
      </c>
      <c r="H2659">
        <v>1.04</v>
      </c>
      <c r="I2659">
        <v>5691370</v>
      </c>
      <c r="J2659">
        <v>0</v>
      </c>
      <c r="K2659">
        <v>5691370</v>
      </c>
      <c r="L2659">
        <v>0</v>
      </c>
      <c r="M2659">
        <v>0</v>
      </c>
      <c r="N2659">
        <v>0</v>
      </c>
      <c r="O2659" t="s">
        <v>3303</v>
      </c>
      <c r="P2659">
        <v>5691370</v>
      </c>
    </row>
    <row r="2660" spans="1:16" x14ac:dyDescent="0.35">
      <c r="A2660" t="s">
        <v>5963</v>
      </c>
      <c r="B2660" t="s">
        <v>3303</v>
      </c>
      <c r="C2660" t="s">
        <v>3304</v>
      </c>
      <c r="D2660">
        <v>0</v>
      </c>
      <c r="E2660">
        <v>0</v>
      </c>
      <c r="F2660">
        <v>0</v>
      </c>
      <c r="G2660">
        <v>0</v>
      </c>
      <c r="H2660">
        <v>1.04</v>
      </c>
      <c r="I2660">
        <v>0</v>
      </c>
      <c r="J2660">
        <v>0</v>
      </c>
      <c r="K2660">
        <v>0</v>
      </c>
      <c r="L2660">
        <v>0</v>
      </c>
      <c r="M2660">
        <v>0</v>
      </c>
      <c r="N2660">
        <v>0</v>
      </c>
      <c r="O2660" t="s">
        <v>3303</v>
      </c>
      <c r="P2660">
        <v>0</v>
      </c>
    </row>
    <row r="2661" spans="1:16" x14ac:dyDescent="0.35">
      <c r="A2661" t="s">
        <v>5964</v>
      </c>
      <c r="B2661" t="s">
        <v>3303</v>
      </c>
      <c r="C2661" t="s">
        <v>3304</v>
      </c>
      <c r="D2661">
        <v>5083319</v>
      </c>
      <c r="E2661">
        <v>0</v>
      </c>
      <c r="F2661">
        <v>0</v>
      </c>
      <c r="G2661">
        <v>5083319</v>
      </c>
      <c r="H2661">
        <v>1.04</v>
      </c>
      <c r="I2661">
        <v>5286652</v>
      </c>
      <c r="J2661">
        <v>0</v>
      </c>
      <c r="K2661">
        <v>5286652</v>
      </c>
      <c r="L2661">
        <v>164527</v>
      </c>
      <c r="M2661">
        <v>144167</v>
      </c>
      <c r="N2661">
        <v>315132</v>
      </c>
      <c r="O2661" t="s">
        <v>3303</v>
      </c>
      <c r="P2661">
        <v>5910478</v>
      </c>
    </row>
    <row r="2662" spans="1:16" x14ac:dyDescent="0.35">
      <c r="A2662" t="s">
        <v>5965</v>
      </c>
      <c r="B2662" t="s">
        <v>3303</v>
      </c>
      <c r="C2662" t="s">
        <v>3304</v>
      </c>
      <c r="D2662">
        <v>18886</v>
      </c>
      <c r="E2662">
        <v>0</v>
      </c>
      <c r="F2662">
        <v>0</v>
      </c>
      <c r="G2662">
        <v>18886</v>
      </c>
      <c r="H2662">
        <v>1.04</v>
      </c>
      <c r="I2662">
        <v>19641</v>
      </c>
      <c r="J2662">
        <v>0</v>
      </c>
      <c r="K2662">
        <v>19641</v>
      </c>
      <c r="L2662">
        <v>0</v>
      </c>
      <c r="M2662">
        <v>0</v>
      </c>
      <c r="N2662">
        <v>0</v>
      </c>
      <c r="O2662" t="s">
        <v>3303</v>
      </c>
      <c r="P2662">
        <v>19641</v>
      </c>
    </row>
    <row r="2663" spans="1:16" x14ac:dyDescent="0.35">
      <c r="A2663" t="s">
        <v>5966</v>
      </c>
      <c r="B2663" t="s">
        <v>3303</v>
      </c>
      <c r="C2663" t="s">
        <v>3304</v>
      </c>
      <c r="D2663">
        <v>16878</v>
      </c>
      <c r="E2663">
        <v>0</v>
      </c>
      <c r="F2663">
        <v>0</v>
      </c>
      <c r="G2663">
        <v>16878</v>
      </c>
      <c r="H2663">
        <v>1.04</v>
      </c>
      <c r="I2663">
        <v>17553</v>
      </c>
      <c r="J2663">
        <v>0</v>
      </c>
      <c r="K2663">
        <v>17553</v>
      </c>
      <c r="L2663">
        <v>0</v>
      </c>
      <c r="M2663">
        <v>0</v>
      </c>
      <c r="N2663">
        <v>0</v>
      </c>
      <c r="O2663" t="s">
        <v>3303</v>
      </c>
      <c r="P2663">
        <v>17553</v>
      </c>
    </row>
    <row r="2664" spans="1:16" x14ac:dyDescent="0.35">
      <c r="A2664" t="s">
        <v>5967</v>
      </c>
      <c r="B2664" t="s">
        <v>3303</v>
      </c>
      <c r="C2664" t="s">
        <v>3304</v>
      </c>
      <c r="D2664">
        <v>56213</v>
      </c>
      <c r="E2664">
        <v>0</v>
      </c>
      <c r="F2664">
        <v>0</v>
      </c>
      <c r="G2664">
        <v>56213</v>
      </c>
      <c r="H2664">
        <v>1.04</v>
      </c>
      <c r="I2664">
        <v>58462</v>
      </c>
      <c r="J2664">
        <v>0</v>
      </c>
      <c r="K2664">
        <v>58462</v>
      </c>
      <c r="L2664">
        <v>0</v>
      </c>
      <c r="M2664">
        <v>0</v>
      </c>
      <c r="N2664">
        <v>0</v>
      </c>
      <c r="O2664" t="s">
        <v>3303</v>
      </c>
      <c r="P2664">
        <v>58462</v>
      </c>
    </row>
    <row r="2665" spans="1:16" x14ac:dyDescent="0.35">
      <c r="A2665" t="s">
        <v>5968</v>
      </c>
      <c r="B2665" t="s">
        <v>3303</v>
      </c>
      <c r="C2665" t="s">
        <v>3304</v>
      </c>
      <c r="D2665">
        <v>141431</v>
      </c>
      <c r="E2665">
        <v>0</v>
      </c>
      <c r="F2665">
        <v>0</v>
      </c>
      <c r="G2665">
        <v>141431</v>
      </c>
      <c r="H2665">
        <v>1.04</v>
      </c>
      <c r="I2665">
        <v>147088</v>
      </c>
      <c r="J2665">
        <v>0</v>
      </c>
      <c r="K2665">
        <v>147088</v>
      </c>
      <c r="L2665">
        <v>0</v>
      </c>
      <c r="M2665">
        <v>0</v>
      </c>
      <c r="N2665">
        <v>0</v>
      </c>
      <c r="O2665" t="s">
        <v>3303</v>
      </c>
      <c r="P2665">
        <v>147088</v>
      </c>
    </row>
    <row r="2666" spans="1:16" x14ac:dyDescent="0.35">
      <c r="A2666" t="s">
        <v>5969</v>
      </c>
      <c r="B2666" t="s">
        <v>3303</v>
      </c>
      <c r="C2666" t="s">
        <v>3304</v>
      </c>
      <c r="D2666">
        <v>47579</v>
      </c>
      <c r="E2666">
        <v>0</v>
      </c>
      <c r="F2666">
        <v>0</v>
      </c>
      <c r="G2666">
        <v>47579</v>
      </c>
      <c r="H2666">
        <v>1.04</v>
      </c>
      <c r="I2666">
        <v>49482</v>
      </c>
      <c r="J2666">
        <v>0</v>
      </c>
      <c r="K2666">
        <v>49482</v>
      </c>
      <c r="L2666">
        <v>0</v>
      </c>
      <c r="M2666">
        <v>0</v>
      </c>
      <c r="N2666">
        <v>0</v>
      </c>
      <c r="O2666" t="s">
        <v>3303</v>
      </c>
      <c r="P2666">
        <v>49482</v>
      </c>
    </row>
    <row r="2667" spans="1:16" x14ac:dyDescent="0.35">
      <c r="A2667" t="s">
        <v>5970</v>
      </c>
      <c r="B2667" t="s">
        <v>3303</v>
      </c>
      <c r="C2667" t="s">
        <v>3304</v>
      </c>
      <c r="D2667">
        <v>23521</v>
      </c>
      <c r="E2667">
        <v>0</v>
      </c>
      <c r="F2667">
        <v>0</v>
      </c>
      <c r="G2667">
        <v>23521</v>
      </c>
      <c r="H2667">
        <v>1.04</v>
      </c>
      <c r="I2667">
        <v>24462</v>
      </c>
      <c r="J2667">
        <v>0</v>
      </c>
      <c r="K2667">
        <v>24462</v>
      </c>
      <c r="L2667">
        <v>0</v>
      </c>
      <c r="M2667">
        <v>0</v>
      </c>
      <c r="N2667">
        <v>0</v>
      </c>
      <c r="O2667" t="s">
        <v>3303</v>
      </c>
      <c r="P2667">
        <v>24462</v>
      </c>
    </row>
    <row r="2668" spans="1:16" x14ac:dyDescent="0.35">
      <c r="A2668" t="s">
        <v>5971</v>
      </c>
      <c r="B2668" t="s">
        <v>3303</v>
      </c>
      <c r="C2668" t="s">
        <v>3304</v>
      </c>
      <c r="D2668">
        <v>25426</v>
      </c>
      <c r="E2668">
        <v>0</v>
      </c>
      <c r="F2668">
        <v>0</v>
      </c>
      <c r="G2668">
        <v>25426</v>
      </c>
      <c r="H2668">
        <v>1.04</v>
      </c>
      <c r="I2668">
        <v>26443</v>
      </c>
      <c r="J2668">
        <v>0</v>
      </c>
      <c r="K2668">
        <v>26443</v>
      </c>
      <c r="L2668">
        <v>0</v>
      </c>
      <c r="M2668">
        <v>0</v>
      </c>
      <c r="N2668">
        <v>0</v>
      </c>
      <c r="O2668" t="s">
        <v>3303</v>
      </c>
      <c r="P2668">
        <v>26443</v>
      </c>
    </row>
    <row r="2669" spans="1:16" x14ac:dyDescent="0.35">
      <c r="A2669" t="s">
        <v>5972</v>
      </c>
      <c r="B2669" t="s">
        <v>3303</v>
      </c>
      <c r="C2669" t="s">
        <v>3304</v>
      </c>
      <c r="D2669">
        <v>36097</v>
      </c>
      <c r="E2669">
        <v>0</v>
      </c>
      <c r="F2669">
        <v>0</v>
      </c>
      <c r="G2669">
        <v>36097</v>
      </c>
      <c r="H2669">
        <v>1.04</v>
      </c>
      <c r="I2669">
        <v>37541</v>
      </c>
      <c r="J2669">
        <v>0</v>
      </c>
      <c r="K2669">
        <v>37541</v>
      </c>
      <c r="L2669">
        <v>0</v>
      </c>
      <c r="M2669">
        <v>0</v>
      </c>
      <c r="N2669">
        <v>0</v>
      </c>
      <c r="O2669" t="s">
        <v>3303</v>
      </c>
      <c r="P2669">
        <v>37541</v>
      </c>
    </row>
    <row r="2670" spans="1:16" x14ac:dyDescent="0.35">
      <c r="A2670" t="s">
        <v>5973</v>
      </c>
      <c r="B2670" t="s">
        <v>3303</v>
      </c>
      <c r="C2670" t="s">
        <v>3304</v>
      </c>
      <c r="D2670">
        <v>54669</v>
      </c>
      <c r="E2670">
        <v>0</v>
      </c>
      <c r="F2670">
        <v>0</v>
      </c>
      <c r="G2670">
        <v>54669</v>
      </c>
      <c r="H2670">
        <v>1.04</v>
      </c>
      <c r="I2670">
        <v>56856</v>
      </c>
      <c r="J2670">
        <v>0</v>
      </c>
      <c r="K2670">
        <v>56856</v>
      </c>
      <c r="L2670">
        <v>0</v>
      </c>
      <c r="M2670">
        <v>0</v>
      </c>
      <c r="N2670">
        <v>0</v>
      </c>
      <c r="O2670" t="s">
        <v>3303</v>
      </c>
      <c r="P2670">
        <v>56856</v>
      </c>
    </row>
    <row r="2671" spans="1:16" x14ac:dyDescent="0.35">
      <c r="A2671" t="s">
        <v>5974</v>
      </c>
      <c r="B2671" t="s">
        <v>3303</v>
      </c>
      <c r="C2671" t="s">
        <v>3304</v>
      </c>
      <c r="D2671">
        <v>97800</v>
      </c>
      <c r="E2671">
        <v>0</v>
      </c>
      <c r="F2671">
        <v>0</v>
      </c>
      <c r="G2671">
        <v>97800</v>
      </c>
      <c r="H2671">
        <v>1.04</v>
      </c>
      <c r="I2671">
        <v>101712</v>
      </c>
      <c r="J2671">
        <v>0</v>
      </c>
      <c r="K2671">
        <v>101712</v>
      </c>
      <c r="L2671">
        <v>0</v>
      </c>
      <c r="M2671">
        <v>0</v>
      </c>
      <c r="N2671">
        <v>0</v>
      </c>
      <c r="O2671" t="s">
        <v>3303</v>
      </c>
      <c r="P2671">
        <v>101712</v>
      </c>
    </row>
    <row r="2672" spans="1:16" x14ac:dyDescent="0.35">
      <c r="A2672" t="s">
        <v>5975</v>
      </c>
      <c r="B2672" t="s">
        <v>3303</v>
      </c>
      <c r="C2672" t="s">
        <v>3304</v>
      </c>
      <c r="D2672">
        <v>2593415</v>
      </c>
      <c r="E2672">
        <v>0</v>
      </c>
      <c r="F2672">
        <v>0</v>
      </c>
      <c r="G2672">
        <v>2593415</v>
      </c>
      <c r="H2672">
        <v>1.04</v>
      </c>
      <c r="I2672">
        <v>2697152</v>
      </c>
      <c r="J2672">
        <v>0</v>
      </c>
      <c r="K2672">
        <v>2697152</v>
      </c>
      <c r="L2672">
        <v>88372</v>
      </c>
      <c r="M2672">
        <v>0</v>
      </c>
      <c r="N2672">
        <v>0</v>
      </c>
      <c r="O2672" t="s">
        <v>3303</v>
      </c>
      <c r="P2672">
        <v>2785524</v>
      </c>
    </row>
    <row r="2673" spans="1:16" x14ac:dyDescent="0.35">
      <c r="A2673" t="s">
        <v>5976</v>
      </c>
      <c r="B2673" t="s">
        <v>3303</v>
      </c>
      <c r="C2673" t="s">
        <v>3304</v>
      </c>
      <c r="D2673">
        <v>737046</v>
      </c>
      <c r="E2673">
        <v>0</v>
      </c>
      <c r="F2673">
        <v>0</v>
      </c>
      <c r="G2673">
        <v>737046</v>
      </c>
      <c r="H2673">
        <v>1.04</v>
      </c>
      <c r="I2673">
        <v>766528</v>
      </c>
      <c r="J2673">
        <v>0</v>
      </c>
      <c r="K2673">
        <v>766528</v>
      </c>
      <c r="L2673">
        <v>28611</v>
      </c>
      <c r="M2673">
        <v>0</v>
      </c>
      <c r="N2673">
        <v>0</v>
      </c>
      <c r="O2673" t="s">
        <v>3303</v>
      </c>
      <c r="P2673">
        <v>795139</v>
      </c>
    </row>
    <row r="2674" spans="1:16" x14ac:dyDescent="0.35">
      <c r="A2674" t="s">
        <v>5977</v>
      </c>
      <c r="B2674" t="s">
        <v>3303</v>
      </c>
      <c r="C2674" t="s">
        <v>3304</v>
      </c>
      <c r="D2674">
        <v>1474742</v>
      </c>
      <c r="E2674">
        <v>0</v>
      </c>
      <c r="F2674">
        <v>0</v>
      </c>
      <c r="G2674">
        <v>1474742</v>
      </c>
      <c r="H2674">
        <v>1.04</v>
      </c>
      <c r="I2674">
        <v>1533732</v>
      </c>
      <c r="J2674">
        <v>0</v>
      </c>
      <c r="K2674">
        <v>1533732</v>
      </c>
      <c r="L2674">
        <v>0</v>
      </c>
      <c r="M2674">
        <v>0</v>
      </c>
      <c r="N2674">
        <v>0</v>
      </c>
      <c r="O2674" t="s">
        <v>3303</v>
      </c>
      <c r="P2674">
        <v>1533732</v>
      </c>
    </row>
    <row r="2675" spans="1:16" x14ac:dyDescent="0.35">
      <c r="A2675" t="s">
        <v>5978</v>
      </c>
      <c r="B2675" t="s">
        <v>3303</v>
      </c>
      <c r="C2675" t="s">
        <v>3304</v>
      </c>
      <c r="D2675">
        <v>4879418</v>
      </c>
      <c r="E2675">
        <v>0</v>
      </c>
      <c r="F2675">
        <v>0</v>
      </c>
      <c r="G2675">
        <v>4879418</v>
      </c>
      <c r="H2675">
        <v>1.04</v>
      </c>
      <c r="I2675">
        <v>5074595</v>
      </c>
      <c r="J2675">
        <v>0</v>
      </c>
      <c r="K2675">
        <v>5074595</v>
      </c>
      <c r="L2675">
        <v>0</v>
      </c>
      <c r="M2675">
        <v>0</v>
      </c>
      <c r="N2675">
        <v>0</v>
      </c>
      <c r="O2675" t="s">
        <v>3303</v>
      </c>
      <c r="P2675">
        <v>5074595</v>
      </c>
    </row>
    <row r="2676" spans="1:16" x14ac:dyDescent="0.35">
      <c r="A2676" t="s">
        <v>5979</v>
      </c>
      <c r="B2676" t="s">
        <v>3303</v>
      </c>
      <c r="C2676" t="s">
        <v>3304</v>
      </c>
      <c r="D2676">
        <v>682653</v>
      </c>
      <c r="E2676">
        <v>0</v>
      </c>
      <c r="F2676">
        <v>0</v>
      </c>
      <c r="G2676">
        <v>682653</v>
      </c>
      <c r="H2676">
        <v>1.04</v>
      </c>
      <c r="I2676">
        <v>709959</v>
      </c>
      <c r="J2676">
        <v>0</v>
      </c>
      <c r="K2676">
        <v>709959</v>
      </c>
      <c r="L2676">
        <v>0</v>
      </c>
      <c r="M2676">
        <v>0</v>
      </c>
      <c r="N2676">
        <v>0</v>
      </c>
      <c r="O2676" t="s">
        <v>3303</v>
      </c>
      <c r="P2676">
        <v>709959</v>
      </c>
    </row>
    <row r="2677" spans="1:16" x14ac:dyDescent="0.35">
      <c r="A2677" t="s">
        <v>5980</v>
      </c>
      <c r="B2677" t="s">
        <v>2533</v>
      </c>
      <c r="C2677" t="s">
        <v>3376</v>
      </c>
      <c r="D2677" t="s">
        <v>3303</v>
      </c>
      <c r="E2677" t="s">
        <v>3303</v>
      </c>
      <c r="F2677" t="s">
        <v>3303</v>
      </c>
      <c r="G2677" t="s">
        <v>3303</v>
      </c>
      <c r="H2677">
        <v>1.04</v>
      </c>
      <c r="I2677" t="s">
        <v>3303</v>
      </c>
      <c r="J2677" t="s">
        <v>3303</v>
      </c>
      <c r="K2677">
        <v>152460</v>
      </c>
      <c r="L2677" t="s">
        <v>3303</v>
      </c>
      <c r="M2677" t="s">
        <v>3303</v>
      </c>
      <c r="N2677" t="s">
        <v>3303</v>
      </c>
      <c r="O2677" t="s">
        <v>3303</v>
      </c>
      <c r="P2677">
        <v>152460</v>
      </c>
    </row>
    <row r="2678" spans="1:16" x14ac:dyDescent="0.35">
      <c r="A2678" t="s">
        <v>5981</v>
      </c>
      <c r="B2678" t="s">
        <v>3303</v>
      </c>
      <c r="C2678" t="s">
        <v>3304</v>
      </c>
      <c r="D2678">
        <v>8680281</v>
      </c>
      <c r="E2678">
        <v>0</v>
      </c>
      <c r="F2678">
        <v>0</v>
      </c>
      <c r="G2678">
        <v>8680281</v>
      </c>
      <c r="H2678">
        <v>1.04</v>
      </c>
      <c r="I2678">
        <v>9027492</v>
      </c>
      <c r="J2678">
        <v>0</v>
      </c>
      <c r="K2678">
        <v>9027492</v>
      </c>
      <c r="L2678">
        <v>912241</v>
      </c>
      <c r="M2678">
        <v>401645</v>
      </c>
      <c r="N2678">
        <v>1011192</v>
      </c>
      <c r="O2678" t="s">
        <v>3303</v>
      </c>
      <c r="P2678">
        <v>11352570</v>
      </c>
    </row>
    <row r="2679" spans="1:16" x14ac:dyDescent="0.35">
      <c r="A2679" t="s">
        <v>5982</v>
      </c>
      <c r="B2679" t="s">
        <v>3303</v>
      </c>
      <c r="C2679" t="s">
        <v>3304</v>
      </c>
      <c r="D2679">
        <v>44447</v>
      </c>
      <c r="E2679">
        <v>0</v>
      </c>
      <c r="F2679">
        <v>0</v>
      </c>
      <c r="G2679">
        <v>44447</v>
      </c>
      <c r="H2679">
        <v>1.04</v>
      </c>
      <c r="I2679">
        <v>46225</v>
      </c>
      <c r="J2679">
        <v>0</v>
      </c>
      <c r="K2679">
        <v>46225</v>
      </c>
      <c r="L2679">
        <v>0</v>
      </c>
      <c r="M2679">
        <v>0</v>
      </c>
      <c r="N2679">
        <v>0</v>
      </c>
      <c r="O2679" t="s">
        <v>3303</v>
      </c>
      <c r="P2679">
        <v>46225</v>
      </c>
    </row>
    <row r="2680" spans="1:16" x14ac:dyDescent="0.35">
      <c r="A2680" t="s">
        <v>5983</v>
      </c>
      <c r="B2680" t="s">
        <v>3303</v>
      </c>
      <c r="C2680" t="s">
        <v>3304</v>
      </c>
      <c r="D2680">
        <v>71071</v>
      </c>
      <c r="E2680">
        <v>0</v>
      </c>
      <c r="F2680">
        <v>0</v>
      </c>
      <c r="G2680">
        <v>71071</v>
      </c>
      <c r="H2680">
        <v>1.04</v>
      </c>
      <c r="I2680">
        <v>73914</v>
      </c>
      <c r="J2680">
        <v>0</v>
      </c>
      <c r="K2680">
        <v>73914</v>
      </c>
      <c r="L2680">
        <v>0</v>
      </c>
      <c r="M2680">
        <v>0</v>
      </c>
      <c r="N2680">
        <v>0</v>
      </c>
      <c r="O2680" t="s">
        <v>3303</v>
      </c>
      <c r="P2680">
        <v>73914</v>
      </c>
    </row>
    <row r="2681" spans="1:16" x14ac:dyDescent="0.35">
      <c r="A2681" t="s">
        <v>5984</v>
      </c>
      <c r="B2681" t="s">
        <v>3303</v>
      </c>
      <c r="C2681" t="s">
        <v>3304</v>
      </c>
      <c r="D2681">
        <v>28935</v>
      </c>
      <c r="E2681">
        <v>0</v>
      </c>
      <c r="F2681">
        <v>0</v>
      </c>
      <c r="G2681">
        <v>28935</v>
      </c>
      <c r="H2681">
        <v>1.04</v>
      </c>
      <c r="I2681">
        <v>30092</v>
      </c>
      <c r="J2681">
        <v>0</v>
      </c>
      <c r="K2681">
        <v>30092</v>
      </c>
      <c r="L2681">
        <v>0</v>
      </c>
      <c r="M2681">
        <v>0</v>
      </c>
      <c r="N2681">
        <v>0</v>
      </c>
      <c r="O2681" t="s">
        <v>3303</v>
      </c>
      <c r="P2681">
        <v>30092</v>
      </c>
    </row>
    <row r="2682" spans="1:16" x14ac:dyDescent="0.35">
      <c r="A2682" t="s">
        <v>5985</v>
      </c>
      <c r="B2682" t="s">
        <v>3303</v>
      </c>
      <c r="C2682" t="s">
        <v>3304</v>
      </c>
      <c r="D2682">
        <v>44588</v>
      </c>
      <c r="E2682">
        <v>0</v>
      </c>
      <c r="F2682">
        <v>0</v>
      </c>
      <c r="G2682">
        <v>44588</v>
      </c>
      <c r="H2682">
        <v>1.04</v>
      </c>
      <c r="I2682">
        <v>46372</v>
      </c>
      <c r="J2682">
        <v>0</v>
      </c>
      <c r="K2682">
        <v>46372</v>
      </c>
      <c r="L2682">
        <v>0</v>
      </c>
      <c r="M2682">
        <v>0</v>
      </c>
      <c r="N2682">
        <v>0</v>
      </c>
      <c r="O2682" t="s">
        <v>3303</v>
      </c>
      <c r="P2682">
        <v>46372</v>
      </c>
    </row>
    <row r="2683" spans="1:16" x14ac:dyDescent="0.35">
      <c r="A2683" t="s">
        <v>5986</v>
      </c>
      <c r="B2683" t="s">
        <v>3303</v>
      </c>
      <c r="C2683" t="s">
        <v>3304</v>
      </c>
      <c r="D2683">
        <v>65039</v>
      </c>
      <c r="E2683">
        <v>0</v>
      </c>
      <c r="F2683">
        <v>0</v>
      </c>
      <c r="G2683">
        <v>65039</v>
      </c>
      <c r="H2683">
        <v>1.04</v>
      </c>
      <c r="I2683">
        <v>67641</v>
      </c>
      <c r="J2683">
        <v>0</v>
      </c>
      <c r="K2683">
        <v>67641</v>
      </c>
      <c r="L2683">
        <v>0</v>
      </c>
      <c r="M2683">
        <v>0</v>
      </c>
      <c r="N2683">
        <v>0</v>
      </c>
      <c r="O2683" t="s">
        <v>3303</v>
      </c>
      <c r="P2683">
        <v>67641</v>
      </c>
    </row>
    <row r="2684" spans="1:16" x14ac:dyDescent="0.35">
      <c r="A2684" t="s">
        <v>5987</v>
      </c>
      <c r="B2684" t="s">
        <v>3303</v>
      </c>
      <c r="C2684" t="s">
        <v>3304</v>
      </c>
      <c r="D2684">
        <v>14790</v>
      </c>
      <c r="E2684">
        <v>0</v>
      </c>
      <c r="F2684">
        <v>0</v>
      </c>
      <c r="G2684">
        <v>14790</v>
      </c>
      <c r="H2684">
        <v>1.04</v>
      </c>
      <c r="I2684">
        <v>15382</v>
      </c>
      <c r="J2684">
        <v>0</v>
      </c>
      <c r="K2684">
        <v>15382</v>
      </c>
      <c r="L2684">
        <v>0</v>
      </c>
      <c r="M2684">
        <v>0</v>
      </c>
      <c r="N2684">
        <v>0</v>
      </c>
      <c r="O2684" t="s">
        <v>3303</v>
      </c>
      <c r="P2684">
        <v>15382</v>
      </c>
    </row>
    <row r="2685" spans="1:16" x14ac:dyDescent="0.35">
      <c r="A2685" t="s">
        <v>5988</v>
      </c>
      <c r="B2685" t="s">
        <v>3303</v>
      </c>
      <c r="C2685" t="s">
        <v>3304</v>
      </c>
      <c r="D2685">
        <v>11816</v>
      </c>
      <c r="E2685">
        <v>0</v>
      </c>
      <c r="F2685">
        <v>0</v>
      </c>
      <c r="G2685">
        <v>11816</v>
      </c>
      <c r="H2685">
        <v>1.04</v>
      </c>
      <c r="I2685">
        <v>12289</v>
      </c>
      <c r="J2685">
        <v>0</v>
      </c>
      <c r="K2685">
        <v>12289</v>
      </c>
      <c r="L2685">
        <v>0</v>
      </c>
      <c r="M2685">
        <v>0</v>
      </c>
      <c r="N2685">
        <v>0</v>
      </c>
      <c r="O2685" t="s">
        <v>3303</v>
      </c>
      <c r="P2685">
        <v>12289</v>
      </c>
    </row>
    <row r="2686" spans="1:16" x14ac:dyDescent="0.35">
      <c r="A2686" t="s">
        <v>5989</v>
      </c>
      <c r="B2686" t="s">
        <v>3303</v>
      </c>
      <c r="C2686" t="s">
        <v>3304</v>
      </c>
      <c r="D2686">
        <v>20095</v>
      </c>
      <c r="E2686">
        <v>0</v>
      </c>
      <c r="F2686">
        <v>0</v>
      </c>
      <c r="G2686">
        <v>20095</v>
      </c>
      <c r="H2686">
        <v>1.04</v>
      </c>
      <c r="I2686">
        <v>20899</v>
      </c>
      <c r="J2686">
        <v>0</v>
      </c>
      <c r="K2686">
        <v>20899</v>
      </c>
      <c r="L2686">
        <v>0</v>
      </c>
      <c r="M2686">
        <v>0</v>
      </c>
      <c r="N2686">
        <v>0</v>
      </c>
      <c r="O2686" t="s">
        <v>3303</v>
      </c>
      <c r="P2686">
        <v>20899</v>
      </c>
    </row>
    <row r="2687" spans="1:16" x14ac:dyDescent="0.35">
      <c r="A2687" t="s">
        <v>5990</v>
      </c>
      <c r="B2687" t="s">
        <v>3303</v>
      </c>
      <c r="C2687" t="s">
        <v>3304</v>
      </c>
      <c r="D2687">
        <v>12628</v>
      </c>
      <c r="E2687">
        <v>0</v>
      </c>
      <c r="F2687">
        <v>0</v>
      </c>
      <c r="G2687">
        <v>12628</v>
      </c>
      <c r="H2687">
        <v>1.04</v>
      </c>
      <c r="I2687">
        <v>13133</v>
      </c>
      <c r="J2687">
        <v>0</v>
      </c>
      <c r="K2687">
        <v>13133</v>
      </c>
      <c r="L2687">
        <v>0</v>
      </c>
      <c r="M2687">
        <v>0</v>
      </c>
      <c r="N2687">
        <v>0</v>
      </c>
      <c r="O2687" t="s">
        <v>3303</v>
      </c>
      <c r="P2687">
        <v>13133</v>
      </c>
    </row>
    <row r="2688" spans="1:16" x14ac:dyDescent="0.35">
      <c r="A2688" t="s">
        <v>5991</v>
      </c>
      <c r="B2688" t="s">
        <v>3303</v>
      </c>
      <c r="C2688" t="s">
        <v>3304</v>
      </c>
      <c r="D2688">
        <v>16386</v>
      </c>
      <c r="E2688">
        <v>0</v>
      </c>
      <c r="F2688">
        <v>0</v>
      </c>
      <c r="G2688">
        <v>16386</v>
      </c>
      <c r="H2688">
        <v>1.04</v>
      </c>
      <c r="I2688">
        <v>17041</v>
      </c>
      <c r="J2688">
        <v>0</v>
      </c>
      <c r="K2688">
        <v>17041</v>
      </c>
      <c r="L2688">
        <v>0</v>
      </c>
      <c r="M2688">
        <v>0</v>
      </c>
      <c r="N2688">
        <v>0</v>
      </c>
      <c r="O2688" t="s">
        <v>3303</v>
      </c>
      <c r="P2688">
        <v>17041</v>
      </c>
    </row>
    <row r="2689" spans="1:16" x14ac:dyDescent="0.35">
      <c r="A2689" t="s">
        <v>5992</v>
      </c>
      <c r="B2689" t="s">
        <v>3303</v>
      </c>
      <c r="C2689" t="s">
        <v>3304</v>
      </c>
      <c r="D2689">
        <v>10415</v>
      </c>
      <c r="E2689">
        <v>0</v>
      </c>
      <c r="F2689">
        <v>0</v>
      </c>
      <c r="G2689">
        <v>10415</v>
      </c>
      <c r="H2689">
        <v>1.04</v>
      </c>
      <c r="I2689">
        <v>10832</v>
      </c>
      <c r="J2689">
        <v>0</v>
      </c>
      <c r="K2689">
        <v>10832</v>
      </c>
      <c r="L2689">
        <v>0</v>
      </c>
      <c r="M2689">
        <v>0</v>
      </c>
      <c r="N2689">
        <v>0</v>
      </c>
      <c r="O2689" t="s">
        <v>3303</v>
      </c>
      <c r="P2689">
        <v>10832</v>
      </c>
    </row>
    <row r="2690" spans="1:16" x14ac:dyDescent="0.35">
      <c r="A2690" t="s">
        <v>5993</v>
      </c>
      <c r="B2690" t="s">
        <v>3303</v>
      </c>
      <c r="C2690" t="s">
        <v>3304</v>
      </c>
      <c r="D2690">
        <v>21861</v>
      </c>
      <c r="E2690">
        <v>0</v>
      </c>
      <c r="F2690">
        <v>0</v>
      </c>
      <c r="G2690">
        <v>21861</v>
      </c>
      <c r="H2690">
        <v>1.04</v>
      </c>
      <c r="I2690">
        <v>22735</v>
      </c>
      <c r="J2690">
        <v>0</v>
      </c>
      <c r="K2690">
        <v>22735</v>
      </c>
      <c r="L2690">
        <v>0</v>
      </c>
      <c r="M2690">
        <v>0</v>
      </c>
      <c r="N2690">
        <v>0</v>
      </c>
      <c r="O2690" t="s">
        <v>3303</v>
      </c>
      <c r="P2690">
        <v>22735</v>
      </c>
    </row>
    <row r="2691" spans="1:16" x14ac:dyDescent="0.35">
      <c r="A2691" t="s">
        <v>5994</v>
      </c>
      <c r="B2691" t="s">
        <v>3303</v>
      </c>
      <c r="C2691" t="s">
        <v>3304</v>
      </c>
      <c r="D2691">
        <v>32822</v>
      </c>
      <c r="E2691">
        <v>0</v>
      </c>
      <c r="F2691">
        <v>0</v>
      </c>
      <c r="G2691">
        <v>32822</v>
      </c>
      <c r="H2691">
        <v>1.04</v>
      </c>
      <c r="I2691">
        <v>34135</v>
      </c>
      <c r="J2691">
        <v>0</v>
      </c>
      <c r="K2691">
        <v>34135</v>
      </c>
      <c r="L2691">
        <v>0</v>
      </c>
      <c r="M2691">
        <v>0</v>
      </c>
      <c r="N2691">
        <v>0</v>
      </c>
      <c r="O2691" t="s">
        <v>3303</v>
      </c>
      <c r="P2691">
        <v>34135</v>
      </c>
    </row>
    <row r="2692" spans="1:16" x14ac:dyDescent="0.35">
      <c r="A2692" t="s">
        <v>5995</v>
      </c>
      <c r="B2692" t="s">
        <v>3303</v>
      </c>
      <c r="C2692" t="s">
        <v>3304</v>
      </c>
      <c r="D2692">
        <v>24322</v>
      </c>
      <c r="E2692">
        <v>0</v>
      </c>
      <c r="F2692">
        <v>0</v>
      </c>
      <c r="G2692">
        <v>24322</v>
      </c>
      <c r="H2692">
        <v>1.04</v>
      </c>
      <c r="I2692">
        <v>25295</v>
      </c>
      <c r="J2692">
        <v>0</v>
      </c>
      <c r="K2692">
        <v>25295</v>
      </c>
      <c r="L2692">
        <v>0</v>
      </c>
      <c r="M2692">
        <v>0</v>
      </c>
      <c r="N2692">
        <v>0</v>
      </c>
      <c r="O2692" t="s">
        <v>3303</v>
      </c>
      <c r="P2692">
        <v>25295</v>
      </c>
    </row>
    <row r="2693" spans="1:16" x14ac:dyDescent="0.35">
      <c r="A2693" t="s">
        <v>5996</v>
      </c>
      <c r="B2693" t="s">
        <v>3303</v>
      </c>
      <c r="C2693" t="s">
        <v>3304</v>
      </c>
      <c r="D2693">
        <v>77512</v>
      </c>
      <c r="E2693">
        <v>0</v>
      </c>
      <c r="F2693">
        <v>0</v>
      </c>
      <c r="G2693">
        <v>77512</v>
      </c>
      <c r="H2693">
        <v>1.04</v>
      </c>
      <c r="I2693">
        <v>80612</v>
      </c>
      <c r="J2693">
        <v>0</v>
      </c>
      <c r="K2693">
        <v>80612</v>
      </c>
      <c r="L2693">
        <v>0</v>
      </c>
      <c r="M2693">
        <v>0</v>
      </c>
      <c r="N2693">
        <v>0</v>
      </c>
      <c r="O2693" t="s">
        <v>3303</v>
      </c>
      <c r="P2693">
        <v>80612</v>
      </c>
    </row>
    <row r="2694" spans="1:16" x14ac:dyDescent="0.35">
      <c r="A2694" t="s">
        <v>5997</v>
      </c>
      <c r="B2694" t="s">
        <v>3303</v>
      </c>
      <c r="C2694" t="s">
        <v>3304</v>
      </c>
      <c r="D2694">
        <v>27180</v>
      </c>
      <c r="E2694">
        <v>0</v>
      </c>
      <c r="F2694">
        <v>0</v>
      </c>
      <c r="G2694">
        <v>27180</v>
      </c>
      <c r="H2694">
        <v>1.04</v>
      </c>
      <c r="I2694">
        <v>28267</v>
      </c>
      <c r="J2694">
        <v>0</v>
      </c>
      <c r="K2694">
        <v>28267</v>
      </c>
      <c r="L2694">
        <v>0</v>
      </c>
      <c r="M2694">
        <v>0</v>
      </c>
      <c r="N2694">
        <v>0</v>
      </c>
      <c r="O2694" t="s">
        <v>3303</v>
      </c>
      <c r="P2694">
        <v>28267</v>
      </c>
    </row>
    <row r="2695" spans="1:16" x14ac:dyDescent="0.35">
      <c r="A2695" t="s">
        <v>5998</v>
      </c>
      <c r="B2695" t="s">
        <v>3303</v>
      </c>
      <c r="C2695" t="s">
        <v>3304</v>
      </c>
      <c r="D2695">
        <v>10391</v>
      </c>
      <c r="E2695">
        <v>0</v>
      </c>
      <c r="F2695">
        <v>0</v>
      </c>
      <c r="G2695">
        <v>10391</v>
      </c>
      <c r="H2695">
        <v>1.04</v>
      </c>
      <c r="I2695">
        <v>10807</v>
      </c>
      <c r="J2695">
        <v>0</v>
      </c>
      <c r="K2695">
        <v>10807</v>
      </c>
      <c r="L2695">
        <v>0</v>
      </c>
      <c r="M2695">
        <v>0</v>
      </c>
      <c r="N2695">
        <v>0</v>
      </c>
      <c r="O2695" t="s">
        <v>3303</v>
      </c>
      <c r="P2695">
        <v>10807</v>
      </c>
    </row>
    <row r="2696" spans="1:16" x14ac:dyDescent="0.35">
      <c r="A2696" t="s">
        <v>5999</v>
      </c>
      <c r="B2696" t="s">
        <v>3303</v>
      </c>
      <c r="C2696" t="s">
        <v>3304</v>
      </c>
      <c r="D2696">
        <v>23440</v>
      </c>
      <c r="E2696">
        <v>0</v>
      </c>
      <c r="F2696">
        <v>0</v>
      </c>
      <c r="G2696">
        <v>23440</v>
      </c>
      <c r="H2696">
        <v>1.04</v>
      </c>
      <c r="I2696">
        <v>24378</v>
      </c>
      <c r="J2696">
        <v>0</v>
      </c>
      <c r="K2696">
        <v>24378</v>
      </c>
      <c r="L2696">
        <v>0</v>
      </c>
      <c r="M2696">
        <v>0</v>
      </c>
      <c r="N2696">
        <v>0</v>
      </c>
      <c r="O2696" t="s">
        <v>3303</v>
      </c>
      <c r="P2696">
        <v>24378</v>
      </c>
    </row>
    <row r="2697" spans="1:16" x14ac:dyDescent="0.35">
      <c r="A2697" t="s">
        <v>6000</v>
      </c>
      <c r="B2697" t="s">
        <v>3303</v>
      </c>
      <c r="C2697" t="s">
        <v>3304</v>
      </c>
      <c r="D2697">
        <v>55556</v>
      </c>
      <c r="E2697">
        <v>0</v>
      </c>
      <c r="F2697">
        <v>0</v>
      </c>
      <c r="G2697">
        <v>55556</v>
      </c>
      <c r="H2697">
        <v>1.04</v>
      </c>
      <c r="I2697">
        <v>57778</v>
      </c>
      <c r="J2697">
        <v>0</v>
      </c>
      <c r="K2697">
        <v>57778</v>
      </c>
      <c r="L2697">
        <v>0</v>
      </c>
      <c r="M2697">
        <v>0</v>
      </c>
      <c r="N2697">
        <v>0</v>
      </c>
      <c r="O2697" t="s">
        <v>3303</v>
      </c>
      <c r="P2697">
        <v>57778</v>
      </c>
    </row>
    <row r="2698" spans="1:16" x14ac:dyDescent="0.35">
      <c r="A2698" t="s">
        <v>6001</v>
      </c>
      <c r="B2698" t="s">
        <v>3303</v>
      </c>
      <c r="C2698" t="s">
        <v>3304</v>
      </c>
      <c r="D2698">
        <v>21593</v>
      </c>
      <c r="E2698">
        <v>0</v>
      </c>
      <c r="F2698">
        <v>0</v>
      </c>
      <c r="G2698">
        <v>21593</v>
      </c>
      <c r="H2698">
        <v>1.04</v>
      </c>
      <c r="I2698">
        <v>22457</v>
      </c>
      <c r="J2698">
        <v>0</v>
      </c>
      <c r="K2698">
        <v>22457</v>
      </c>
      <c r="L2698">
        <v>0</v>
      </c>
      <c r="M2698">
        <v>0</v>
      </c>
      <c r="N2698">
        <v>0</v>
      </c>
      <c r="O2698" t="s">
        <v>3303</v>
      </c>
      <c r="P2698">
        <v>22457</v>
      </c>
    </row>
    <row r="2699" spans="1:16" x14ac:dyDescent="0.35">
      <c r="A2699" t="s">
        <v>6002</v>
      </c>
      <c r="B2699" t="s">
        <v>3303</v>
      </c>
      <c r="C2699" t="s">
        <v>3304</v>
      </c>
      <c r="D2699">
        <v>32010</v>
      </c>
      <c r="E2699">
        <v>0</v>
      </c>
      <c r="F2699">
        <v>0</v>
      </c>
      <c r="G2699">
        <v>32010</v>
      </c>
      <c r="H2699">
        <v>1.04</v>
      </c>
      <c r="I2699">
        <v>33290</v>
      </c>
      <c r="J2699">
        <v>0</v>
      </c>
      <c r="K2699">
        <v>33290</v>
      </c>
      <c r="L2699">
        <v>0</v>
      </c>
      <c r="M2699">
        <v>0</v>
      </c>
      <c r="N2699">
        <v>0</v>
      </c>
      <c r="O2699" t="s">
        <v>3303</v>
      </c>
      <c r="P2699">
        <v>33290</v>
      </c>
    </row>
    <row r="2700" spans="1:16" x14ac:dyDescent="0.35">
      <c r="A2700" t="s">
        <v>6003</v>
      </c>
      <c r="B2700" t="s">
        <v>3303</v>
      </c>
      <c r="C2700" t="s">
        <v>3304</v>
      </c>
      <c r="D2700">
        <v>14266</v>
      </c>
      <c r="E2700">
        <v>0</v>
      </c>
      <c r="F2700">
        <v>0</v>
      </c>
      <c r="G2700">
        <v>14266</v>
      </c>
      <c r="H2700">
        <v>1.04</v>
      </c>
      <c r="I2700">
        <v>14837</v>
      </c>
      <c r="J2700">
        <v>0</v>
      </c>
      <c r="K2700">
        <v>14837</v>
      </c>
      <c r="L2700">
        <v>0</v>
      </c>
      <c r="M2700">
        <v>0</v>
      </c>
      <c r="N2700">
        <v>0</v>
      </c>
      <c r="O2700" t="s">
        <v>3303</v>
      </c>
      <c r="P2700">
        <v>14837</v>
      </c>
    </row>
    <row r="2701" spans="1:16" x14ac:dyDescent="0.35">
      <c r="A2701" t="s">
        <v>6004</v>
      </c>
      <c r="B2701" t="s">
        <v>3303</v>
      </c>
      <c r="C2701" t="s">
        <v>3304</v>
      </c>
      <c r="D2701">
        <v>14202</v>
      </c>
      <c r="E2701">
        <v>0</v>
      </c>
      <c r="F2701">
        <v>0</v>
      </c>
      <c r="G2701">
        <v>14202</v>
      </c>
      <c r="H2701">
        <v>1.04</v>
      </c>
      <c r="I2701">
        <v>14770</v>
      </c>
      <c r="J2701">
        <v>0</v>
      </c>
      <c r="K2701">
        <v>14770</v>
      </c>
      <c r="L2701">
        <v>0</v>
      </c>
      <c r="M2701">
        <v>0</v>
      </c>
      <c r="N2701">
        <v>0</v>
      </c>
      <c r="O2701" t="s">
        <v>3303</v>
      </c>
      <c r="P2701">
        <v>14770</v>
      </c>
    </row>
    <row r="2702" spans="1:16" x14ac:dyDescent="0.35">
      <c r="A2702" t="s">
        <v>6005</v>
      </c>
      <c r="B2702" t="s">
        <v>3303</v>
      </c>
      <c r="C2702" t="s">
        <v>3304</v>
      </c>
      <c r="D2702">
        <v>24238</v>
      </c>
      <c r="E2702">
        <v>0</v>
      </c>
      <c r="F2702">
        <v>0</v>
      </c>
      <c r="G2702">
        <v>24238</v>
      </c>
      <c r="H2702">
        <v>1.04</v>
      </c>
      <c r="I2702">
        <v>25208</v>
      </c>
      <c r="J2702">
        <v>0</v>
      </c>
      <c r="K2702">
        <v>25208</v>
      </c>
      <c r="L2702">
        <v>0</v>
      </c>
      <c r="M2702">
        <v>0</v>
      </c>
      <c r="N2702">
        <v>0</v>
      </c>
      <c r="O2702" t="s">
        <v>3303</v>
      </c>
      <c r="P2702">
        <v>25208</v>
      </c>
    </row>
    <row r="2703" spans="1:16" x14ac:dyDescent="0.35">
      <c r="A2703" t="s">
        <v>6006</v>
      </c>
      <c r="B2703" t="s">
        <v>3303</v>
      </c>
      <c r="C2703" t="s">
        <v>3304</v>
      </c>
      <c r="D2703">
        <v>70325</v>
      </c>
      <c r="E2703">
        <v>0</v>
      </c>
      <c r="F2703">
        <v>0</v>
      </c>
      <c r="G2703">
        <v>70325</v>
      </c>
      <c r="H2703">
        <v>1.04</v>
      </c>
      <c r="I2703">
        <v>73138</v>
      </c>
      <c r="J2703">
        <v>0</v>
      </c>
      <c r="K2703">
        <v>73138</v>
      </c>
      <c r="L2703">
        <v>0</v>
      </c>
      <c r="M2703">
        <v>0</v>
      </c>
      <c r="N2703">
        <v>0</v>
      </c>
      <c r="O2703" t="s">
        <v>3303</v>
      </c>
      <c r="P2703">
        <v>73138</v>
      </c>
    </row>
    <row r="2704" spans="1:16" x14ac:dyDescent="0.35">
      <c r="A2704" t="s">
        <v>6007</v>
      </c>
      <c r="B2704" t="s">
        <v>3303</v>
      </c>
      <c r="C2704" t="s">
        <v>3304</v>
      </c>
      <c r="D2704">
        <v>16258</v>
      </c>
      <c r="E2704">
        <v>0</v>
      </c>
      <c r="F2704">
        <v>0</v>
      </c>
      <c r="G2704">
        <v>16258</v>
      </c>
      <c r="H2704">
        <v>1.04</v>
      </c>
      <c r="I2704">
        <v>16908</v>
      </c>
      <c r="J2704">
        <v>0</v>
      </c>
      <c r="K2704">
        <v>16908</v>
      </c>
      <c r="L2704">
        <v>0</v>
      </c>
      <c r="M2704">
        <v>0</v>
      </c>
      <c r="N2704">
        <v>0</v>
      </c>
      <c r="O2704" t="s">
        <v>3303</v>
      </c>
      <c r="P2704">
        <v>16908</v>
      </c>
    </row>
    <row r="2705" spans="1:16" x14ac:dyDescent="0.35">
      <c r="A2705" t="s">
        <v>6008</v>
      </c>
      <c r="B2705" t="s">
        <v>3303</v>
      </c>
      <c r="C2705" t="s">
        <v>3304</v>
      </c>
      <c r="D2705">
        <v>17203</v>
      </c>
      <c r="E2705">
        <v>0</v>
      </c>
      <c r="F2705">
        <v>0</v>
      </c>
      <c r="G2705">
        <v>17203</v>
      </c>
      <c r="H2705">
        <v>1.04</v>
      </c>
      <c r="I2705">
        <v>17891</v>
      </c>
      <c r="J2705">
        <v>0</v>
      </c>
      <c r="K2705">
        <v>17891</v>
      </c>
      <c r="L2705">
        <v>0</v>
      </c>
      <c r="M2705">
        <v>0</v>
      </c>
      <c r="N2705">
        <v>0</v>
      </c>
      <c r="O2705" t="s">
        <v>3303</v>
      </c>
      <c r="P2705">
        <v>17891</v>
      </c>
    </row>
    <row r="2706" spans="1:16" x14ac:dyDescent="0.35">
      <c r="A2706" t="s">
        <v>6009</v>
      </c>
      <c r="B2706" t="s">
        <v>3303</v>
      </c>
      <c r="C2706" t="s">
        <v>3304</v>
      </c>
      <c r="D2706">
        <v>23998</v>
      </c>
      <c r="E2706">
        <v>0</v>
      </c>
      <c r="F2706">
        <v>0</v>
      </c>
      <c r="G2706">
        <v>23998</v>
      </c>
      <c r="H2706">
        <v>1.04</v>
      </c>
      <c r="I2706">
        <v>24958</v>
      </c>
      <c r="J2706">
        <v>0</v>
      </c>
      <c r="K2706">
        <v>24958</v>
      </c>
      <c r="L2706">
        <v>0</v>
      </c>
      <c r="M2706">
        <v>0</v>
      </c>
      <c r="N2706">
        <v>0</v>
      </c>
      <c r="O2706" t="s">
        <v>3303</v>
      </c>
      <c r="P2706">
        <v>24958</v>
      </c>
    </row>
    <row r="2707" spans="1:16" x14ac:dyDescent="0.35">
      <c r="A2707" t="s">
        <v>6010</v>
      </c>
      <c r="B2707" t="s">
        <v>3303</v>
      </c>
      <c r="C2707" t="s">
        <v>3304</v>
      </c>
      <c r="D2707">
        <v>12492883</v>
      </c>
      <c r="E2707">
        <v>0</v>
      </c>
      <c r="F2707">
        <v>0</v>
      </c>
      <c r="G2707">
        <v>12492883</v>
      </c>
      <c r="H2707">
        <v>1.04</v>
      </c>
      <c r="I2707">
        <v>12992598</v>
      </c>
      <c r="J2707">
        <v>0</v>
      </c>
      <c r="K2707">
        <v>12992598</v>
      </c>
      <c r="L2707">
        <v>530099</v>
      </c>
      <c r="M2707">
        <v>0</v>
      </c>
      <c r="N2707">
        <v>0</v>
      </c>
      <c r="O2707" t="s">
        <v>3303</v>
      </c>
      <c r="P2707">
        <v>13522697</v>
      </c>
    </row>
    <row r="2708" spans="1:16" x14ac:dyDescent="0.35">
      <c r="A2708" t="s">
        <v>6011</v>
      </c>
      <c r="B2708" t="s">
        <v>527</v>
      </c>
      <c r="C2708" t="s">
        <v>3376</v>
      </c>
      <c r="D2708" t="s">
        <v>3303</v>
      </c>
      <c r="E2708" t="s">
        <v>3303</v>
      </c>
      <c r="F2708" t="s">
        <v>3303</v>
      </c>
      <c r="G2708" t="s">
        <v>3303</v>
      </c>
      <c r="H2708">
        <v>1.04</v>
      </c>
      <c r="I2708" t="s">
        <v>3303</v>
      </c>
      <c r="J2708" t="s">
        <v>3303</v>
      </c>
      <c r="K2708">
        <v>28245</v>
      </c>
      <c r="L2708" t="s">
        <v>3303</v>
      </c>
      <c r="M2708" t="s">
        <v>3303</v>
      </c>
      <c r="N2708" t="s">
        <v>3303</v>
      </c>
      <c r="O2708" t="s">
        <v>3303</v>
      </c>
      <c r="P2708">
        <v>28245</v>
      </c>
    </row>
    <row r="2709" spans="1:16" x14ac:dyDescent="0.35">
      <c r="A2709" t="s">
        <v>6012</v>
      </c>
      <c r="B2709" t="s">
        <v>1440</v>
      </c>
      <c r="C2709" t="s">
        <v>3376</v>
      </c>
      <c r="D2709" t="s">
        <v>3303</v>
      </c>
      <c r="E2709" t="s">
        <v>3303</v>
      </c>
      <c r="F2709" t="s">
        <v>3303</v>
      </c>
      <c r="G2709" t="s">
        <v>3303</v>
      </c>
      <c r="H2709">
        <v>1.04</v>
      </c>
      <c r="I2709" t="s">
        <v>3303</v>
      </c>
      <c r="J2709" t="s">
        <v>3303</v>
      </c>
      <c r="K2709">
        <v>208454</v>
      </c>
      <c r="L2709" t="s">
        <v>3303</v>
      </c>
      <c r="M2709" t="s">
        <v>3303</v>
      </c>
      <c r="N2709" t="s">
        <v>3303</v>
      </c>
      <c r="O2709" t="s">
        <v>3303</v>
      </c>
      <c r="P2709">
        <v>211653</v>
      </c>
    </row>
    <row r="2710" spans="1:16" x14ac:dyDescent="0.35">
      <c r="A2710" t="s">
        <v>6013</v>
      </c>
      <c r="B2710" t="s">
        <v>3303</v>
      </c>
      <c r="C2710" t="s">
        <v>3304</v>
      </c>
      <c r="D2710">
        <v>459944</v>
      </c>
      <c r="E2710">
        <v>0</v>
      </c>
      <c r="F2710">
        <v>0</v>
      </c>
      <c r="G2710">
        <v>459944</v>
      </c>
      <c r="H2710">
        <v>1.04</v>
      </c>
      <c r="I2710">
        <v>478342</v>
      </c>
      <c r="J2710">
        <v>0</v>
      </c>
      <c r="K2710">
        <v>478342</v>
      </c>
      <c r="L2710">
        <v>10018</v>
      </c>
      <c r="M2710">
        <v>0</v>
      </c>
      <c r="N2710">
        <v>0</v>
      </c>
      <c r="O2710" t="s">
        <v>3303</v>
      </c>
      <c r="P2710">
        <v>488360</v>
      </c>
    </row>
    <row r="2711" spans="1:16" x14ac:dyDescent="0.35">
      <c r="A2711" t="s">
        <v>6014</v>
      </c>
      <c r="B2711" t="s">
        <v>3303</v>
      </c>
      <c r="C2711" t="s">
        <v>3304</v>
      </c>
      <c r="D2711">
        <v>210813</v>
      </c>
      <c r="E2711">
        <v>0</v>
      </c>
      <c r="F2711">
        <v>0</v>
      </c>
      <c r="G2711">
        <v>210813</v>
      </c>
      <c r="H2711">
        <v>1.04</v>
      </c>
      <c r="I2711">
        <v>219246</v>
      </c>
      <c r="J2711">
        <v>0</v>
      </c>
      <c r="K2711">
        <v>219246</v>
      </c>
      <c r="L2711">
        <v>0</v>
      </c>
      <c r="M2711">
        <v>0</v>
      </c>
      <c r="N2711">
        <v>0</v>
      </c>
      <c r="O2711" t="s">
        <v>3303</v>
      </c>
      <c r="P2711">
        <v>219246</v>
      </c>
    </row>
    <row r="2712" spans="1:16" x14ac:dyDescent="0.35">
      <c r="A2712" t="s">
        <v>6015</v>
      </c>
      <c r="B2712" t="s">
        <v>527</v>
      </c>
      <c r="C2712" t="s">
        <v>3376</v>
      </c>
      <c r="D2712" t="s">
        <v>3303</v>
      </c>
      <c r="E2712" t="s">
        <v>3303</v>
      </c>
      <c r="F2712" t="s">
        <v>3303</v>
      </c>
      <c r="G2712" t="s">
        <v>3303</v>
      </c>
      <c r="H2712">
        <v>1.04</v>
      </c>
      <c r="I2712" t="s">
        <v>3303</v>
      </c>
      <c r="J2712" t="s">
        <v>3303</v>
      </c>
      <c r="K2712">
        <v>0</v>
      </c>
      <c r="L2712" t="s">
        <v>3303</v>
      </c>
      <c r="M2712" t="s">
        <v>3303</v>
      </c>
      <c r="N2712" t="s">
        <v>3303</v>
      </c>
      <c r="O2712" t="s">
        <v>3303</v>
      </c>
      <c r="P2712">
        <v>0</v>
      </c>
    </row>
    <row r="2713" spans="1:16" x14ac:dyDescent="0.35">
      <c r="A2713" t="s">
        <v>6016</v>
      </c>
      <c r="B2713" t="s">
        <v>3303</v>
      </c>
      <c r="C2713" t="s">
        <v>3304</v>
      </c>
      <c r="D2713">
        <v>3019094</v>
      </c>
      <c r="E2713">
        <v>0</v>
      </c>
      <c r="F2713">
        <v>0</v>
      </c>
      <c r="G2713">
        <v>3019094</v>
      </c>
      <c r="H2713">
        <v>1.04</v>
      </c>
      <c r="I2713">
        <v>3139858</v>
      </c>
      <c r="J2713">
        <v>0</v>
      </c>
      <c r="K2713">
        <v>3139858</v>
      </c>
      <c r="L2713">
        <v>0</v>
      </c>
      <c r="M2713">
        <v>0</v>
      </c>
      <c r="N2713">
        <v>0</v>
      </c>
      <c r="O2713" t="s">
        <v>3303</v>
      </c>
      <c r="P2713">
        <v>3139858</v>
      </c>
    </row>
    <row r="2714" spans="1:16" x14ac:dyDescent="0.35">
      <c r="A2714" t="s">
        <v>6017</v>
      </c>
      <c r="B2714" t="s">
        <v>3303</v>
      </c>
      <c r="C2714" t="s">
        <v>3304</v>
      </c>
      <c r="D2714">
        <v>2498463</v>
      </c>
      <c r="E2714">
        <v>0</v>
      </c>
      <c r="F2714">
        <v>0</v>
      </c>
      <c r="G2714">
        <v>2498463</v>
      </c>
      <c r="H2714">
        <v>1.04</v>
      </c>
      <c r="I2714">
        <v>2598402</v>
      </c>
      <c r="J2714">
        <v>0</v>
      </c>
      <c r="K2714">
        <v>2598402</v>
      </c>
      <c r="L2714">
        <v>0</v>
      </c>
      <c r="M2714">
        <v>0</v>
      </c>
      <c r="N2714">
        <v>0</v>
      </c>
      <c r="O2714" t="s">
        <v>3303</v>
      </c>
      <c r="P2714">
        <v>2598402</v>
      </c>
    </row>
    <row r="2715" spans="1:16" x14ac:dyDescent="0.35">
      <c r="A2715" t="s">
        <v>6018</v>
      </c>
      <c r="B2715" t="s">
        <v>3303</v>
      </c>
      <c r="C2715" t="s">
        <v>3304</v>
      </c>
      <c r="D2715">
        <v>1749369</v>
      </c>
      <c r="E2715">
        <v>0</v>
      </c>
      <c r="F2715">
        <v>0</v>
      </c>
      <c r="G2715">
        <v>1749369</v>
      </c>
      <c r="H2715">
        <v>1.04</v>
      </c>
      <c r="I2715">
        <v>1819344</v>
      </c>
      <c r="J2715">
        <v>0</v>
      </c>
      <c r="K2715">
        <v>1819344</v>
      </c>
      <c r="L2715">
        <v>0</v>
      </c>
      <c r="M2715">
        <v>0</v>
      </c>
      <c r="N2715">
        <v>0</v>
      </c>
      <c r="O2715" t="s">
        <v>3303</v>
      </c>
      <c r="P2715">
        <v>1819344</v>
      </c>
    </row>
    <row r="2716" spans="1:16" x14ac:dyDescent="0.35">
      <c r="A2716" t="s">
        <v>6019</v>
      </c>
      <c r="B2716" t="s">
        <v>3303</v>
      </c>
      <c r="C2716" t="s">
        <v>3304</v>
      </c>
      <c r="D2716">
        <v>6658420</v>
      </c>
      <c r="E2716">
        <v>0</v>
      </c>
      <c r="F2716">
        <v>0</v>
      </c>
      <c r="G2716">
        <v>6658420</v>
      </c>
      <c r="H2716">
        <v>1.04</v>
      </c>
      <c r="I2716">
        <v>6924757</v>
      </c>
      <c r="J2716">
        <v>0</v>
      </c>
      <c r="K2716">
        <v>6924757</v>
      </c>
      <c r="L2716">
        <v>0</v>
      </c>
      <c r="M2716">
        <v>0</v>
      </c>
      <c r="N2716">
        <v>0</v>
      </c>
      <c r="O2716" t="s">
        <v>3303</v>
      </c>
      <c r="P2716">
        <v>6924757</v>
      </c>
    </row>
    <row r="2717" spans="1:16" x14ac:dyDescent="0.35">
      <c r="A2717" t="s">
        <v>6020</v>
      </c>
      <c r="B2717" t="s">
        <v>3303</v>
      </c>
      <c r="C2717" t="s">
        <v>3304</v>
      </c>
      <c r="D2717">
        <v>903192</v>
      </c>
      <c r="E2717">
        <v>0</v>
      </c>
      <c r="F2717">
        <v>0</v>
      </c>
      <c r="G2717">
        <v>903192</v>
      </c>
      <c r="H2717">
        <v>1.04</v>
      </c>
      <c r="I2717">
        <v>939320</v>
      </c>
      <c r="J2717">
        <v>0</v>
      </c>
      <c r="K2717">
        <v>939320</v>
      </c>
      <c r="L2717">
        <v>0</v>
      </c>
      <c r="M2717">
        <v>0</v>
      </c>
      <c r="N2717">
        <v>0</v>
      </c>
      <c r="O2717" t="s">
        <v>3303</v>
      </c>
      <c r="P2717">
        <v>939320</v>
      </c>
    </row>
    <row r="2718" spans="1:16" x14ac:dyDescent="0.35">
      <c r="A2718" t="s">
        <v>6021</v>
      </c>
      <c r="B2718" t="s">
        <v>3303</v>
      </c>
      <c r="C2718" t="s">
        <v>3304</v>
      </c>
      <c r="D2718">
        <v>254917</v>
      </c>
      <c r="E2718">
        <v>0</v>
      </c>
      <c r="F2718">
        <v>0</v>
      </c>
      <c r="G2718">
        <v>254917</v>
      </c>
      <c r="H2718">
        <v>1.04</v>
      </c>
      <c r="I2718">
        <v>265114</v>
      </c>
      <c r="J2718">
        <v>0</v>
      </c>
      <c r="K2718">
        <v>265114</v>
      </c>
      <c r="L2718">
        <v>0</v>
      </c>
      <c r="M2718">
        <v>0</v>
      </c>
      <c r="N2718">
        <v>0</v>
      </c>
      <c r="O2718" t="s">
        <v>3303</v>
      </c>
      <c r="P2718">
        <v>265114</v>
      </c>
    </row>
    <row r="2719" spans="1:16" x14ac:dyDescent="0.35">
      <c r="A2719" t="s">
        <v>6022</v>
      </c>
      <c r="B2719" t="s">
        <v>3303</v>
      </c>
      <c r="C2719" t="s">
        <v>3304</v>
      </c>
      <c r="D2719">
        <v>9190943</v>
      </c>
      <c r="E2719">
        <v>0</v>
      </c>
      <c r="F2719">
        <v>0</v>
      </c>
      <c r="G2719">
        <v>9190943</v>
      </c>
      <c r="H2719">
        <v>1.04</v>
      </c>
      <c r="I2719">
        <v>9558581</v>
      </c>
      <c r="J2719">
        <v>0</v>
      </c>
      <c r="K2719">
        <v>9558581</v>
      </c>
      <c r="L2719">
        <v>257963</v>
      </c>
      <c r="M2719">
        <v>314229</v>
      </c>
      <c r="N2719">
        <v>652806</v>
      </c>
      <c r="O2719" t="s">
        <v>3303</v>
      </c>
      <c r="P2719">
        <v>10783579</v>
      </c>
    </row>
    <row r="2720" spans="1:16" x14ac:dyDescent="0.35">
      <c r="A2720" t="s">
        <v>6023</v>
      </c>
      <c r="B2720" t="s">
        <v>3303</v>
      </c>
      <c r="C2720" t="s">
        <v>3304</v>
      </c>
      <c r="D2720">
        <v>40210</v>
      </c>
      <c r="E2720">
        <v>0</v>
      </c>
      <c r="F2720">
        <v>0</v>
      </c>
      <c r="G2720">
        <v>40210</v>
      </c>
      <c r="H2720">
        <v>1.04</v>
      </c>
      <c r="I2720">
        <v>41818</v>
      </c>
      <c r="J2720">
        <v>0</v>
      </c>
      <c r="K2720">
        <v>41818</v>
      </c>
      <c r="L2720">
        <v>0</v>
      </c>
      <c r="M2720">
        <v>0</v>
      </c>
      <c r="N2720">
        <v>0</v>
      </c>
      <c r="O2720" t="s">
        <v>3303</v>
      </c>
      <c r="P2720">
        <v>41818</v>
      </c>
    </row>
    <row r="2721" spans="1:16" x14ac:dyDescent="0.35">
      <c r="A2721" t="s">
        <v>6024</v>
      </c>
      <c r="B2721" t="s">
        <v>3303</v>
      </c>
      <c r="C2721" t="s">
        <v>3304</v>
      </c>
      <c r="D2721">
        <v>19286</v>
      </c>
      <c r="E2721">
        <v>0</v>
      </c>
      <c r="F2721">
        <v>0</v>
      </c>
      <c r="G2721">
        <v>19286</v>
      </c>
      <c r="H2721">
        <v>1.04</v>
      </c>
      <c r="I2721">
        <v>20057</v>
      </c>
      <c r="J2721">
        <v>0</v>
      </c>
      <c r="K2721">
        <v>20057</v>
      </c>
      <c r="L2721">
        <v>0</v>
      </c>
      <c r="M2721">
        <v>0</v>
      </c>
      <c r="N2721">
        <v>0</v>
      </c>
      <c r="O2721" t="s">
        <v>3303</v>
      </c>
      <c r="P2721">
        <v>20057</v>
      </c>
    </row>
    <row r="2722" spans="1:16" x14ac:dyDescent="0.35">
      <c r="A2722" t="s">
        <v>6025</v>
      </c>
      <c r="B2722" t="s">
        <v>3303</v>
      </c>
      <c r="C2722" t="s">
        <v>3304</v>
      </c>
      <c r="D2722">
        <v>44664</v>
      </c>
      <c r="E2722">
        <v>0</v>
      </c>
      <c r="F2722">
        <v>0</v>
      </c>
      <c r="G2722">
        <v>44664</v>
      </c>
      <c r="H2722">
        <v>1.04</v>
      </c>
      <c r="I2722">
        <v>46451</v>
      </c>
      <c r="J2722">
        <v>0</v>
      </c>
      <c r="K2722">
        <v>46451</v>
      </c>
      <c r="L2722">
        <v>0</v>
      </c>
      <c r="M2722">
        <v>0</v>
      </c>
      <c r="N2722">
        <v>0</v>
      </c>
      <c r="O2722" t="s">
        <v>3303</v>
      </c>
      <c r="P2722">
        <v>46451</v>
      </c>
    </row>
    <row r="2723" spans="1:16" x14ac:dyDescent="0.35">
      <c r="A2723" t="s">
        <v>6026</v>
      </c>
      <c r="B2723" t="s">
        <v>3303</v>
      </c>
      <c r="C2723" t="s">
        <v>3304</v>
      </c>
      <c r="D2723">
        <v>19316</v>
      </c>
      <c r="E2723">
        <v>0</v>
      </c>
      <c r="F2723">
        <v>0</v>
      </c>
      <c r="G2723">
        <v>19316</v>
      </c>
      <c r="H2723">
        <v>1.04</v>
      </c>
      <c r="I2723">
        <v>20089</v>
      </c>
      <c r="J2723">
        <v>0</v>
      </c>
      <c r="K2723">
        <v>20089</v>
      </c>
      <c r="L2723">
        <v>0</v>
      </c>
      <c r="M2723">
        <v>0</v>
      </c>
      <c r="N2723">
        <v>0</v>
      </c>
      <c r="O2723" t="s">
        <v>3303</v>
      </c>
      <c r="P2723">
        <v>20089</v>
      </c>
    </row>
    <row r="2724" spans="1:16" x14ac:dyDescent="0.35">
      <c r="A2724" t="s">
        <v>6027</v>
      </c>
      <c r="B2724" t="s">
        <v>3303</v>
      </c>
      <c r="C2724" t="s">
        <v>3304</v>
      </c>
      <c r="D2724">
        <v>35604</v>
      </c>
      <c r="E2724">
        <v>0</v>
      </c>
      <c r="F2724">
        <v>0</v>
      </c>
      <c r="G2724">
        <v>35604</v>
      </c>
      <c r="H2724">
        <v>1.04</v>
      </c>
      <c r="I2724">
        <v>37028</v>
      </c>
      <c r="J2724">
        <v>0</v>
      </c>
      <c r="K2724">
        <v>37028</v>
      </c>
      <c r="L2724">
        <v>0</v>
      </c>
      <c r="M2724">
        <v>0</v>
      </c>
      <c r="N2724">
        <v>0</v>
      </c>
      <c r="O2724" t="s">
        <v>3303</v>
      </c>
      <c r="P2724">
        <v>37028</v>
      </c>
    </row>
    <row r="2725" spans="1:16" x14ac:dyDescent="0.35">
      <c r="A2725" t="s">
        <v>6028</v>
      </c>
      <c r="B2725" t="s">
        <v>3303</v>
      </c>
      <c r="C2725" t="s">
        <v>3304</v>
      </c>
      <c r="D2725">
        <v>12969</v>
      </c>
      <c r="E2725">
        <v>0</v>
      </c>
      <c r="F2725">
        <v>0</v>
      </c>
      <c r="G2725">
        <v>12969</v>
      </c>
      <c r="H2725">
        <v>1.04</v>
      </c>
      <c r="I2725">
        <v>13488</v>
      </c>
      <c r="J2725">
        <v>0</v>
      </c>
      <c r="K2725">
        <v>13488</v>
      </c>
      <c r="L2725">
        <v>0</v>
      </c>
      <c r="M2725">
        <v>0</v>
      </c>
      <c r="N2725">
        <v>0</v>
      </c>
      <c r="O2725" t="s">
        <v>3303</v>
      </c>
      <c r="P2725">
        <v>13488</v>
      </c>
    </row>
    <row r="2726" spans="1:16" x14ac:dyDescent="0.35">
      <c r="A2726" t="s">
        <v>6029</v>
      </c>
      <c r="B2726" t="s">
        <v>3303</v>
      </c>
      <c r="C2726" t="s">
        <v>3304</v>
      </c>
      <c r="D2726">
        <v>38567</v>
      </c>
      <c r="E2726">
        <v>0</v>
      </c>
      <c r="F2726">
        <v>0</v>
      </c>
      <c r="G2726">
        <v>38567</v>
      </c>
      <c r="H2726">
        <v>1.04</v>
      </c>
      <c r="I2726">
        <v>40110</v>
      </c>
      <c r="J2726">
        <v>0</v>
      </c>
      <c r="K2726">
        <v>40110</v>
      </c>
      <c r="L2726">
        <v>0</v>
      </c>
      <c r="M2726">
        <v>0</v>
      </c>
      <c r="N2726">
        <v>0</v>
      </c>
      <c r="O2726" t="s">
        <v>3303</v>
      </c>
      <c r="P2726">
        <v>40110</v>
      </c>
    </row>
    <row r="2727" spans="1:16" x14ac:dyDescent="0.35">
      <c r="A2727" t="s">
        <v>6030</v>
      </c>
      <c r="B2727" t="s">
        <v>3303</v>
      </c>
      <c r="C2727" t="s">
        <v>3304</v>
      </c>
      <c r="D2727">
        <v>11300</v>
      </c>
      <c r="E2727">
        <v>0</v>
      </c>
      <c r="F2727">
        <v>0</v>
      </c>
      <c r="G2727">
        <v>11300</v>
      </c>
      <c r="H2727">
        <v>1.04</v>
      </c>
      <c r="I2727">
        <v>11752</v>
      </c>
      <c r="J2727">
        <v>0</v>
      </c>
      <c r="K2727">
        <v>11752</v>
      </c>
      <c r="L2727">
        <v>0</v>
      </c>
      <c r="M2727">
        <v>0</v>
      </c>
      <c r="N2727">
        <v>0</v>
      </c>
      <c r="O2727" t="s">
        <v>3303</v>
      </c>
      <c r="P2727">
        <v>11752</v>
      </c>
    </row>
    <row r="2728" spans="1:16" x14ac:dyDescent="0.35">
      <c r="A2728" t="s">
        <v>6031</v>
      </c>
      <c r="B2728" t="s">
        <v>3303</v>
      </c>
      <c r="C2728" t="s">
        <v>3304</v>
      </c>
      <c r="D2728">
        <v>32385</v>
      </c>
      <c r="E2728">
        <v>0</v>
      </c>
      <c r="F2728">
        <v>0</v>
      </c>
      <c r="G2728">
        <v>32385</v>
      </c>
      <c r="H2728">
        <v>1.04</v>
      </c>
      <c r="I2728">
        <v>33680</v>
      </c>
      <c r="J2728">
        <v>0</v>
      </c>
      <c r="K2728">
        <v>33680</v>
      </c>
      <c r="L2728">
        <v>0</v>
      </c>
      <c r="M2728">
        <v>0</v>
      </c>
      <c r="N2728">
        <v>0</v>
      </c>
      <c r="O2728" t="s">
        <v>3303</v>
      </c>
      <c r="P2728">
        <v>33680</v>
      </c>
    </row>
    <row r="2729" spans="1:16" x14ac:dyDescent="0.35">
      <c r="A2729" t="s">
        <v>6032</v>
      </c>
      <c r="B2729" t="s">
        <v>3303</v>
      </c>
      <c r="C2729" t="s">
        <v>3304</v>
      </c>
      <c r="D2729">
        <v>9942</v>
      </c>
      <c r="E2729">
        <v>0</v>
      </c>
      <c r="F2729">
        <v>0</v>
      </c>
      <c r="G2729">
        <v>9942</v>
      </c>
      <c r="H2729">
        <v>1.04</v>
      </c>
      <c r="I2729">
        <v>10340</v>
      </c>
      <c r="J2729">
        <v>0</v>
      </c>
      <c r="K2729">
        <v>10340</v>
      </c>
      <c r="L2729">
        <v>0</v>
      </c>
      <c r="M2729">
        <v>0</v>
      </c>
      <c r="N2729">
        <v>0</v>
      </c>
      <c r="O2729" t="s">
        <v>3303</v>
      </c>
      <c r="P2729">
        <v>10340</v>
      </c>
    </row>
    <row r="2730" spans="1:16" x14ac:dyDescent="0.35">
      <c r="A2730" t="s">
        <v>6033</v>
      </c>
      <c r="B2730" t="s">
        <v>3303</v>
      </c>
      <c r="C2730" t="s">
        <v>3304</v>
      </c>
      <c r="D2730">
        <v>15420</v>
      </c>
      <c r="E2730">
        <v>0</v>
      </c>
      <c r="F2730">
        <v>0</v>
      </c>
      <c r="G2730">
        <v>15420</v>
      </c>
      <c r="H2730">
        <v>1.04</v>
      </c>
      <c r="I2730">
        <v>16037</v>
      </c>
      <c r="J2730">
        <v>0</v>
      </c>
      <c r="K2730">
        <v>16037</v>
      </c>
      <c r="L2730">
        <v>0</v>
      </c>
      <c r="M2730">
        <v>0</v>
      </c>
      <c r="N2730">
        <v>0</v>
      </c>
      <c r="O2730" t="s">
        <v>3303</v>
      </c>
      <c r="P2730">
        <v>16037</v>
      </c>
    </row>
    <row r="2731" spans="1:16" x14ac:dyDescent="0.35">
      <c r="A2731" t="s">
        <v>6034</v>
      </c>
      <c r="B2731" t="s">
        <v>3303</v>
      </c>
      <c r="C2731" t="s">
        <v>3304</v>
      </c>
      <c r="D2731">
        <v>9199</v>
      </c>
      <c r="E2731">
        <v>0</v>
      </c>
      <c r="F2731">
        <v>0</v>
      </c>
      <c r="G2731">
        <v>9199</v>
      </c>
      <c r="H2731">
        <v>1.04</v>
      </c>
      <c r="I2731">
        <v>9567</v>
      </c>
      <c r="J2731">
        <v>0</v>
      </c>
      <c r="K2731">
        <v>9567</v>
      </c>
      <c r="L2731">
        <v>0</v>
      </c>
      <c r="M2731">
        <v>0</v>
      </c>
      <c r="N2731">
        <v>0</v>
      </c>
      <c r="O2731" t="s">
        <v>3303</v>
      </c>
      <c r="P2731">
        <v>9567</v>
      </c>
    </row>
    <row r="2732" spans="1:16" x14ac:dyDescent="0.35">
      <c r="A2732" t="s">
        <v>6035</v>
      </c>
      <c r="B2732" t="s">
        <v>3303</v>
      </c>
      <c r="C2732" t="s">
        <v>3304</v>
      </c>
      <c r="D2732">
        <v>21675</v>
      </c>
      <c r="E2732">
        <v>0</v>
      </c>
      <c r="F2732">
        <v>0</v>
      </c>
      <c r="G2732">
        <v>21675</v>
      </c>
      <c r="H2732">
        <v>1.04</v>
      </c>
      <c r="I2732">
        <v>22542</v>
      </c>
      <c r="J2732">
        <v>0</v>
      </c>
      <c r="K2732">
        <v>22542</v>
      </c>
      <c r="L2732">
        <v>0</v>
      </c>
      <c r="M2732">
        <v>0</v>
      </c>
      <c r="N2732">
        <v>0</v>
      </c>
      <c r="O2732" t="s">
        <v>3303</v>
      </c>
      <c r="P2732">
        <v>22542</v>
      </c>
    </row>
    <row r="2733" spans="1:16" x14ac:dyDescent="0.35">
      <c r="A2733" t="s">
        <v>6036</v>
      </c>
      <c r="B2733" t="s">
        <v>3303</v>
      </c>
      <c r="C2733" t="s">
        <v>3304</v>
      </c>
      <c r="D2733">
        <v>163364</v>
      </c>
      <c r="E2733">
        <v>0</v>
      </c>
      <c r="F2733">
        <v>0</v>
      </c>
      <c r="G2733">
        <v>163364</v>
      </c>
      <c r="H2733">
        <v>1.04</v>
      </c>
      <c r="I2733">
        <v>169899</v>
      </c>
      <c r="J2733">
        <v>11000</v>
      </c>
      <c r="K2733">
        <v>180899</v>
      </c>
      <c r="L2733">
        <v>0</v>
      </c>
      <c r="M2733">
        <v>0</v>
      </c>
      <c r="N2733">
        <v>0</v>
      </c>
      <c r="O2733" t="s">
        <v>3303</v>
      </c>
      <c r="P2733">
        <v>180899</v>
      </c>
    </row>
    <row r="2734" spans="1:16" x14ac:dyDescent="0.35">
      <c r="A2734" t="s">
        <v>6037</v>
      </c>
      <c r="B2734" t="s">
        <v>3303</v>
      </c>
      <c r="C2734" t="s">
        <v>3304</v>
      </c>
      <c r="D2734">
        <v>126576</v>
      </c>
      <c r="E2734">
        <v>0</v>
      </c>
      <c r="F2734">
        <v>0</v>
      </c>
      <c r="G2734">
        <v>126576</v>
      </c>
      <c r="H2734">
        <v>1.04</v>
      </c>
      <c r="I2734">
        <v>131639</v>
      </c>
      <c r="J2734">
        <v>0</v>
      </c>
      <c r="K2734">
        <v>131639</v>
      </c>
      <c r="L2734">
        <v>0</v>
      </c>
      <c r="M2734">
        <v>0</v>
      </c>
      <c r="N2734">
        <v>0</v>
      </c>
      <c r="O2734" t="s">
        <v>3303</v>
      </c>
      <c r="P2734">
        <v>131639</v>
      </c>
    </row>
    <row r="2735" spans="1:16" x14ac:dyDescent="0.35">
      <c r="A2735" t="s">
        <v>6038</v>
      </c>
      <c r="B2735" t="s">
        <v>3303</v>
      </c>
      <c r="C2735" t="s">
        <v>3304</v>
      </c>
      <c r="D2735">
        <v>222975</v>
      </c>
      <c r="E2735">
        <v>0</v>
      </c>
      <c r="F2735">
        <v>0</v>
      </c>
      <c r="G2735">
        <v>222975</v>
      </c>
      <c r="H2735">
        <v>1.04</v>
      </c>
      <c r="I2735">
        <v>231894</v>
      </c>
      <c r="J2735">
        <v>0</v>
      </c>
      <c r="K2735">
        <v>231894</v>
      </c>
      <c r="L2735">
        <v>0</v>
      </c>
      <c r="M2735">
        <v>0</v>
      </c>
      <c r="N2735">
        <v>0</v>
      </c>
      <c r="O2735" t="s">
        <v>3303</v>
      </c>
      <c r="P2735">
        <v>231894</v>
      </c>
    </row>
    <row r="2736" spans="1:16" x14ac:dyDescent="0.35">
      <c r="A2736" t="s">
        <v>6039</v>
      </c>
      <c r="B2736" t="s">
        <v>3303</v>
      </c>
      <c r="C2736" t="s">
        <v>3304</v>
      </c>
      <c r="D2736">
        <v>170418</v>
      </c>
      <c r="E2736">
        <v>0</v>
      </c>
      <c r="F2736">
        <v>0</v>
      </c>
      <c r="G2736">
        <v>170418</v>
      </c>
      <c r="H2736">
        <v>1.04</v>
      </c>
      <c r="I2736">
        <v>177235</v>
      </c>
      <c r="J2736">
        <v>0</v>
      </c>
      <c r="K2736">
        <v>177235</v>
      </c>
      <c r="L2736">
        <v>0</v>
      </c>
      <c r="M2736">
        <v>0</v>
      </c>
      <c r="N2736">
        <v>0</v>
      </c>
      <c r="O2736" t="s">
        <v>3303</v>
      </c>
      <c r="P2736">
        <v>177235</v>
      </c>
    </row>
    <row r="2737" spans="1:16" x14ac:dyDescent="0.35">
      <c r="A2737" t="s">
        <v>6040</v>
      </c>
      <c r="B2737" t="s">
        <v>3303</v>
      </c>
      <c r="C2737" t="s">
        <v>3304</v>
      </c>
      <c r="D2737">
        <v>745416</v>
      </c>
      <c r="E2737">
        <v>0</v>
      </c>
      <c r="F2737">
        <v>0</v>
      </c>
      <c r="G2737">
        <v>745416</v>
      </c>
      <c r="H2737">
        <v>1.04</v>
      </c>
      <c r="I2737">
        <v>775233</v>
      </c>
      <c r="J2737">
        <v>0</v>
      </c>
      <c r="K2737">
        <v>775233</v>
      </c>
      <c r="L2737">
        <v>22980</v>
      </c>
      <c r="M2737">
        <v>0</v>
      </c>
      <c r="N2737">
        <v>0</v>
      </c>
      <c r="O2737" t="s">
        <v>3303</v>
      </c>
      <c r="P2737">
        <v>798213</v>
      </c>
    </row>
    <row r="2738" spans="1:16" x14ac:dyDescent="0.35">
      <c r="A2738" t="s">
        <v>6041</v>
      </c>
      <c r="B2738" t="s">
        <v>3303</v>
      </c>
      <c r="C2738" t="s">
        <v>3304</v>
      </c>
      <c r="D2738">
        <v>67422</v>
      </c>
      <c r="E2738">
        <v>0</v>
      </c>
      <c r="F2738">
        <v>0</v>
      </c>
      <c r="G2738">
        <v>67422</v>
      </c>
      <c r="H2738">
        <v>1.04</v>
      </c>
      <c r="I2738">
        <v>70119</v>
      </c>
      <c r="J2738">
        <v>0</v>
      </c>
      <c r="K2738">
        <v>70119</v>
      </c>
      <c r="L2738">
        <v>0</v>
      </c>
      <c r="M2738">
        <v>0</v>
      </c>
      <c r="N2738">
        <v>0</v>
      </c>
      <c r="O2738" t="s">
        <v>3303</v>
      </c>
      <c r="P2738">
        <v>70119</v>
      </c>
    </row>
    <row r="2739" spans="1:16" x14ac:dyDescent="0.35">
      <c r="A2739" t="s">
        <v>6042</v>
      </c>
      <c r="B2739" t="s">
        <v>3303</v>
      </c>
      <c r="C2739" t="s">
        <v>3304</v>
      </c>
      <c r="D2739">
        <v>408699</v>
      </c>
      <c r="E2739">
        <v>0</v>
      </c>
      <c r="F2739">
        <v>0</v>
      </c>
      <c r="G2739">
        <v>408699</v>
      </c>
      <c r="H2739">
        <v>1.04</v>
      </c>
      <c r="I2739">
        <v>425047</v>
      </c>
      <c r="J2739">
        <v>0</v>
      </c>
      <c r="K2739">
        <v>425047</v>
      </c>
      <c r="L2739">
        <v>30972</v>
      </c>
      <c r="M2739">
        <v>0</v>
      </c>
      <c r="N2739">
        <v>0</v>
      </c>
      <c r="O2739" t="s">
        <v>3303</v>
      </c>
      <c r="P2739">
        <v>456019</v>
      </c>
    </row>
    <row r="2740" spans="1:16" x14ac:dyDescent="0.35">
      <c r="A2740" t="s">
        <v>6043</v>
      </c>
      <c r="B2740" t="s">
        <v>3303</v>
      </c>
      <c r="C2740" t="s">
        <v>3304</v>
      </c>
      <c r="D2740">
        <v>33654</v>
      </c>
      <c r="E2740">
        <v>0</v>
      </c>
      <c r="F2740">
        <v>0</v>
      </c>
      <c r="G2740">
        <v>33654</v>
      </c>
      <c r="H2740">
        <v>1.04</v>
      </c>
      <c r="I2740">
        <v>35000</v>
      </c>
      <c r="J2740">
        <v>0</v>
      </c>
      <c r="K2740">
        <v>35000</v>
      </c>
      <c r="L2740">
        <v>1925</v>
      </c>
      <c r="M2740">
        <v>0</v>
      </c>
      <c r="N2740">
        <v>0</v>
      </c>
      <c r="O2740" t="s">
        <v>3303</v>
      </c>
      <c r="P2740">
        <v>36925</v>
      </c>
    </row>
    <row r="2741" spans="1:16" x14ac:dyDescent="0.35">
      <c r="A2741" t="s">
        <v>6044</v>
      </c>
      <c r="B2741" t="s">
        <v>3303</v>
      </c>
      <c r="C2741" t="s">
        <v>3304</v>
      </c>
      <c r="D2741">
        <v>119065</v>
      </c>
      <c r="E2741">
        <v>0</v>
      </c>
      <c r="F2741">
        <v>0</v>
      </c>
      <c r="G2741">
        <v>119065</v>
      </c>
      <c r="H2741">
        <v>1.04</v>
      </c>
      <c r="I2741">
        <v>123828</v>
      </c>
      <c r="J2741">
        <v>0</v>
      </c>
      <c r="K2741">
        <v>123828</v>
      </c>
      <c r="L2741">
        <v>0</v>
      </c>
      <c r="M2741">
        <v>0</v>
      </c>
      <c r="N2741">
        <v>0</v>
      </c>
      <c r="O2741" t="s">
        <v>3303</v>
      </c>
      <c r="P2741">
        <v>123828</v>
      </c>
    </row>
    <row r="2742" spans="1:16" x14ac:dyDescent="0.35">
      <c r="A2742" t="s">
        <v>6045</v>
      </c>
      <c r="B2742" t="s">
        <v>3303</v>
      </c>
      <c r="C2742" t="s">
        <v>3304</v>
      </c>
      <c r="D2742">
        <v>875485</v>
      </c>
      <c r="E2742">
        <v>0</v>
      </c>
      <c r="F2742">
        <v>0</v>
      </c>
      <c r="G2742">
        <v>875485</v>
      </c>
      <c r="H2742">
        <v>1.04</v>
      </c>
      <c r="I2742">
        <v>910504</v>
      </c>
      <c r="J2742">
        <v>0</v>
      </c>
      <c r="K2742">
        <v>910504</v>
      </c>
      <c r="L2742">
        <v>107520</v>
      </c>
      <c r="M2742">
        <v>0</v>
      </c>
      <c r="N2742">
        <v>0</v>
      </c>
      <c r="O2742" t="s">
        <v>3303</v>
      </c>
      <c r="P2742">
        <v>1018024</v>
      </c>
    </row>
    <row r="2743" spans="1:16" x14ac:dyDescent="0.35">
      <c r="A2743" t="s">
        <v>6046</v>
      </c>
      <c r="B2743" t="s">
        <v>3303</v>
      </c>
      <c r="C2743" t="s">
        <v>3304</v>
      </c>
      <c r="D2743">
        <v>93260</v>
      </c>
      <c r="E2743">
        <v>0</v>
      </c>
      <c r="F2743">
        <v>0</v>
      </c>
      <c r="G2743">
        <v>93260</v>
      </c>
      <c r="H2743">
        <v>1.04</v>
      </c>
      <c r="I2743">
        <v>96990</v>
      </c>
      <c r="J2743">
        <v>0</v>
      </c>
      <c r="K2743">
        <v>96990</v>
      </c>
      <c r="L2743">
        <v>4256</v>
      </c>
      <c r="M2743">
        <v>0</v>
      </c>
      <c r="N2743">
        <v>0</v>
      </c>
      <c r="O2743" t="s">
        <v>3303</v>
      </c>
      <c r="P2743">
        <v>101246</v>
      </c>
    </row>
    <row r="2744" spans="1:16" x14ac:dyDescent="0.35">
      <c r="A2744" t="s">
        <v>6047</v>
      </c>
      <c r="B2744" t="s">
        <v>3303</v>
      </c>
      <c r="C2744" t="s">
        <v>3304</v>
      </c>
      <c r="D2744">
        <v>5688188</v>
      </c>
      <c r="E2744">
        <v>0</v>
      </c>
      <c r="F2744">
        <v>0</v>
      </c>
      <c r="G2744">
        <v>5688188</v>
      </c>
      <c r="H2744">
        <v>1.04</v>
      </c>
      <c r="I2744">
        <v>5915716</v>
      </c>
      <c r="J2744">
        <v>0</v>
      </c>
      <c r="K2744">
        <v>5915716</v>
      </c>
      <c r="L2744">
        <v>0</v>
      </c>
      <c r="M2744">
        <v>0</v>
      </c>
      <c r="N2744">
        <v>0</v>
      </c>
      <c r="O2744" t="s">
        <v>3303</v>
      </c>
      <c r="P2744">
        <v>5915716</v>
      </c>
    </row>
    <row r="2745" spans="1:16" x14ac:dyDescent="0.35">
      <c r="A2745" t="s">
        <v>6048</v>
      </c>
      <c r="B2745" t="s">
        <v>3303</v>
      </c>
      <c r="C2745" t="s">
        <v>3304</v>
      </c>
      <c r="D2745">
        <v>4234900</v>
      </c>
      <c r="E2745">
        <v>0</v>
      </c>
      <c r="F2745">
        <v>0</v>
      </c>
      <c r="G2745">
        <v>4234900</v>
      </c>
      <c r="H2745">
        <v>1.04</v>
      </c>
      <c r="I2745">
        <v>4404296</v>
      </c>
      <c r="J2745">
        <v>0</v>
      </c>
      <c r="K2745">
        <v>4404296</v>
      </c>
      <c r="L2745">
        <v>0</v>
      </c>
      <c r="M2745">
        <v>0</v>
      </c>
      <c r="N2745">
        <v>0</v>
      </c>
      <c r="O2745" t="s">
        <v>3303</v>
      </c>
      <c r="P2745">
        <v>4404296</v>
      </c>
    </row>
    <row r="2746" spans="1:16" x14ac:dyDescent="0.35">
      <c r="A2746" t="s">
        <v>6049</v>
      </c>
      <c r="B2746" t="s">
        <v>3303</v>
      </c>
      <c r="C2746" t="s">
        <v>3304</v>
      </c>
      <c r="D2746">
        <v>1402148</v>
      </c>
      <c r="E2746">
        <v>0</v>
      </c>
      <c r="F2746">
        <v>0</v>
      </c>
      <c r="G2746">
        <v>1402148</v>
      </c>
      <c r="H2746">
        <v>1.04</v>
      </c>
      <c r="I2746">
        <v>1458234</v>
      </c>
      <c r="J2746">
        <v>0</v>
      </c>
      <c r="K2746">
        <v>1458234</v>
      </c>
      <c r="L2746">
        <v>0</v>
      </c>
      <c r="M2746">
        <v>0</v>
      </c>
      <c r="N2746">
        <v>0</v>
      </c>
      <c r="O2746" t="s">
        <v>3303</v>
      </c>
      <c r="P2746">
        <v>1458234</v>
      </c>
    </row>
    <row r="2747" spans="1:16" x14ac:dyDescent="0.35">
      <c r="A2747" t="s">
        <v>6050</v>
      </c>
      <c r="B2747" t="s">
        <v>3303</v>
      </c>
      <c r="C2747" t="s">
        <v>3304</v>
      </c>
      <c r="D2747">
        <v>493442</v>
      </c>
      <c r="E2747">
        <v>0</v>
      </c>
      <c r="F2747">
        <v>0</v>
      </c>
      <c r="G2747">
        <v>493442</v>
      </c>
      <c r="H2747">
        <v>1.04</v>
      </c>
      <c r="I2747">
        <v>513180</v>
      </c>
      <c r="J2747">
        <v>0</v>
      </c>
      <c r="K2747">
        <v>513180</v>
      </c>
      <c r="L2747">
        <v>0</v>
      </c>
      <c r="M2747">
        <v>0</v>
      </c>
      <c r="N2747">
        <v>0</v>
      </c>
      <c r="O2747" t="s">
        <v>3303</v>
      </c>
      <c r="P2747">
        <v>513180</v>
      </c>
    </row>
    <row r="2748" spans="1:16" x14ac:dyDescent="0.35">
      <c r="A2748" t="s">
        <v>6051</v>
      </c>
      <c r="B2748" t="s">
        <v>3303</v>
      </c>
      <c r="C2748" t="s">
        <v>3304</v>
      </c>
      <c r="D2748">
        <v>149197</v>
      </c>
      <c r="E2748">
        <v>0</v>
      </c>
      <c r="F2748">
        <v>0</v>
      </c>
      <c r="G2748">
        <v>149197</v>
      </c>
      <c r="H2748">
        <v>1.04</v>
      </c>
      <c r="I2748">
        <v>155165</v>
      </c>
      <c r="J2748">
        <v>0</v>
      </c>
      <c r="K2748">
        <v>155165</v>
      </c>
      <c r="L2748">
        <v>0</v>
      </c>
      <c r="M2748">
        <v>0</v>
      </c>
      <c r="N2748">
        <v>0</v>
      </c>
      <c r="O2748" t="s">
        <v>3303</v>
      </c>
      <c r="P2748">
        <v>155165</v>
      </c>
    </row>
    <row r="2749" spans="1:16" x14ac:dyDescent="0.35">
      <c r="A2749" t="s">
        <v>6052</v>
      </c>
      <c r="B2749" t="s">
        <v>3303</v>
      </c>
      <c r="C2749" t="s">
        <v>3304</v>
      </c>
      <c r="D2749">
        <v>498205</v>
      </c>
      <c r="E2749">
        <v>0</v>
      </c>
      <c r="F2749">
        <v>0</v>
      </c>
      <c r="G2749">
        <v>498205</v>
      </c>
      <c r="H2749">
        <v>1.04</v>
      </c>
      <c r="I2749">
        <v>518133</v>
      </c>
      <c r="J2749">
        <v>0</v>
      </c>
      <c r="K2749">
        <v>518133</v>
      </c>
      <c r="L2749">
        <v>0</v>
      </c>
      <c r="M2749">
        <v>0</v>
      </c>
      <c r="N2749">
        <v>0</v>
      </c>
      <c r="O2749" t="s">
        <v>3303</v>
      </c>
      <c r="P2749">
        <v>518133</v>
      </c>
    </row>
    <row r="2750" spans="1:16" x14ac:dyDescent="0.35">
      <c r="A2750" t="s">
        <v>6053</v>
      </c>
      <c r="B2750" t="s">
        <v>3303</v>
      </c>
      <c r="C2750" t="s">
        <v>3304</v>
      </c>
      <c r="D2750">
        <v>5267542</v>
      </c>
      <c r="E2750">
        <v>0</v>
      </c>
      <c r="F2750">
        <v>0</v>
      </c>
      <c r="G2750">
        <v>5267542</v>
      </c>
      <c r="H2750">
        <v>1.04</v>
      </c>
      <c r="I2750">
        <v>5478244</v>
      </c>
      <c r="J2750">
        <v>0</v>
      </c>
      <c r="K2750">
        <v>5478244</v>
      </c>
      <c r="L2750">
        <v>360791</v>
      </c>
      <c r="M2750">
        <v>156472</v>
      </c>
      <c r="N2750">
        <v>450497</v>
      </c>
      <c r="O2750" t="s">
        <v>3303</v>
      </c>
      <c r="P2750">
        <v>6446004</v>
      </c>
    </row>
    <row r="2751" spans="1:16" x14ac:dyDescent="0.35">
      <c r="A2751" t="s">
        <v>6054</v>
      </c>
      <c r="B2751" t="s">
        <v>3303</v>
      </c>
      <c r="C2751" t="s">
        <v>3304</v>
      </c>
      <c r="D2751">
        <v>343086</v>
      </c>
      <c r="E2751">
        <v>0</v>
      </c>
      <c r="F2751">
        <v>0</v>
      </c>
      <c r="G2751">
        <v>343086</v>
      </c>
      <c r="H2751">
        <v>1.04</v>
      </c>
      <c r="I2751">
        <v>356809</v>
      </c>
      <c r="J2751">
        <v>0</v>
      </c>
      <c r="K2751">
        <v>356809</v>
      </c>
      <c r="L2751">
        <v>0</v>
      </c>
      <c r="M2751">
        <v>0</v>
      </c>
      <c r="N2751">
        <v>0</v>
      </c>
      <c r="O2751" t="s">
        <v>3303</v>
      </c>
      <c r="P2751">
        <v>356809</v>
      </c>
    </row>
    <row r="2752" spans="1:16" x14ac:dyDescent="0.35">
      <c r="A2752" t="s">
        <v>6055</v>
      </c>
      <c r="B2752" t="s">
        <v>3303</v>
      </c>
      <c r="C2752" t="s">
        <v>3304</v>
      </c>
      <c r="D2752">
        <v>90577</v>
      </c>
      <c r="E2752">
        <v>0</v>
      </c>
      <c r="F2752">
        <v>0</v>
      </c>
      <c r="G2752">
        <v>90577</v>
      </c>
      <c r="H2752">
        <v>1.04</v>
      </c>
      <c r="I2752">
        <v>94200</v>
      </c>
      <c r="J2752">
        <v>0</v>
      </c>
      <c r="K2752">
        <v>94200</v>
      </c>
      <c r="L2752">
        <v>0</v>
      </c>
      <c r="M2752">
        <v>0</v>
      </c>
      <c r="N2752">
        <v>0</v>
      </c>
      <c r="O2752" t="s">
        <v>3303</v>
      </c>
      <c r="P2752">
        <v>94200</v>
      </c>
    </row>
    <row r="2753" spans="1:16" x14ac:dyDescent="0.35">
      <c r="A2753" t="s">
        <v>6056</v>
      </c>
      <c r="B2753" t="s">
        <v>3303</v>
      </c>
      <c r="C2753" t="s">
        <v>3304</v>
      </c>
      <c r="D2753">
        <v>50307</v>
      </c>
      <c r="E2753">
        <v>0</v>
      </c>
      <c r="F2753">
        <v>0</v>
      </c>
      <c r="G2753">
        <v>50307</v>
      </c>
      <c r="H2753">
        <v>1.04</v>
      </c>
      <c r="I2753">
        <v>52319</v>
      </c>
      <c r="J2753">
        <v>0</v>
      </c>
      <c r="K2753">
        <v>52319</v>
      </c>
      <c r="L2753">
        <v>0</v>
      </c>
      <c r="M2753">
        <v>0</v>
      </c>
      <c r="N2753">
        <v>0</v>
      </c>
      <c r="O2753" t="s">
        <v>3303</v>
      </c>
      <c r="P2753">
        <v>52319</v>
      </c>
    </row>
    <row r="2754" spans="1:16" x14ac:dyDescent="0.35">
      <c r="A2754" t="s">
        <v>6057</v>
      </c>
      <c r="B2754" t="s">
        <v>3303</v>
      </c>
      <c r="C2754" t="s">
        <v>3304</v>
      </c>
      <c r="D2754">
        <v>21188</v>
      </c>
      <c r="E2754">
        <v>0</v>
      </c>
      <c r="F2754">
        <v>0</v>
      </c>
      <c r="G2754">
        <v>21188</v>
      </c>
      <c r="H2754">
        <v>1.04</v>
      </c>
      <c r="I2754">
        <v>22036</v>
      </c>
      <c r="J2754">
        <v>0</v>
      </c>
      <c r="K2754">
        <v>22036</v>
      </c>
      <c r="L2754">
        <v>0</v>
      </c>
      <c r="M2754">
        <v>0</v>
      </c>
      <c r="N2754">
        <v>0</v>
      </c>
      <c r="O2754" t="s">
        <v>3303</v>
      </c>
      <c r="P2754">
        <v>22036</v>
      </c>
    </row>
    <row r="2755" spans="1:16" x14ac:dyDescent="0.35">
      <c r="A2755" t="s">
        <v>6058</v>
      </c>
      <c r="B2755" t="s">
        <v>3303</v>
      </c>
      <c r="C2755" t="s">
        <v>3304</v>
      </c>
      <c r="D2755">
        <v>20836</v>
      </c>
      <c r="E2755">
        <v>-20836</v>
      </c>
      <c r="F2755">
        <v>0</v>
      </c>
      <c r="G2755">
        <v>0</v>
      </c>
      <c r="H2755">
        <v>1.04</v>
      </c>
      <c r="I2755">
        <v>0</v>
      </c>
      <c r="J2755">
        <v>0</v>
      </c>
      <c r="K2755">
        <v>0</v>
      </c>
      <c r="L2755">
        <v>0</v>
      </c>
      <c r="M2755">
        <v>0</v>
      </c>
      <c r="N2755">
        <v>0</v>
      </c>
      <c r="O2755" t="s">
        <v>3303</v>
      </c>
      <c r="P2755">
        <v>0</v>
      </c>
    </row>
    <row r="2756" spans="1:16" x14ac:dyDescent="0.35">
      <c r="A2756" t="s">
        <v>6059</v>
      </c>
      <c r="B2756" t="s">
        <v>3303</v>
      </c>
      <c r="C2756" t="s">
        <v>3304</v>
      </c>
      <c r="D2756">
        <v>17803</v>
      </c>
      <c r="E2756">
        <v>0</v>
      </c>
      <c r="F2756">
        <v>0</v>
      </c>
      <c r="G2756">
        <v>17803</v>
      </c>
      <c r="H2756">
        <v>1.04</v>
      </c>
      <c r="I2756">
        <v>18515</v>
      </c>
      <c r="J2756">
        <v>0</v>
      </c>
      <c r="K2756">
        <v>18515</v>
      </c>
      <c r="L2756">
        <v>0</v>
      </c>
      <c r="M2756">
        <v>0</v>
      </c>
      <c r="N2756">
        <v>0</v>
      </c>
      <c r="O2756" t="s">
        <v>3303</v>
      </c>
      <c r="P2756">
        <v>18515</v>
      </c>
    </row>
    <row r="2757" spans="1:16" x14ac:dyDescent="0.35">
      <c r="A2757" t="s">
        <v>6060</v>
      </c>
      <c r="B2757" t="s">
        <v>3303</v>
      </c>
      <c r="C2757" t="s">
        <v>3304</v>
      </c>
      <c r="D2757">
        <v>13972</v>
      </c>
      <c r="E2757">
        <v>0</v>
      </c>
      <c r="F2757">
        <v>0</v>
      </c>
      <c r="G2757">
        <v>13972</v>
      </c>
      <c r="H2757">
        <v>1.04</v>
      </c>
      <c r="I2757">
        <v>14531</v>
      </c>
      <c r="J2757">
        <v>0</v>
      </c>
      <c r="K2757">
        <v>14531</v>
      </c>
      <c r="L2757">
        <v>0</v>
      </c>
      <c r="M2757">
        <v>0</v>
      </c>
      <c r="N2757">
        <v>0</v>
      </c>
      <c r="O2757" t="s">
        <v>3303</v>
      </c>
      <c r="P2757">
        <v>14531</v>
      </c>
    </row>
    <row r="2758" spans="1:16" x14ac:dyDescent="0.35">
      <c r="A2758" t="s">
        <v>6061</v>
      </c>
      <c r="B2758" t="s">
        <v>3303</v>
      </c>
      <c r="C2758" t="s">
        <v>3304</v>
      </c>
      <c r="D2758">
        <v>12287</v>
      </c>
      <c r="E2758">
        <v>0</v>
      </c>
      <c r="F2758">
        <v>0</v>
      </c>
      <c r="G2758">
        <v>12287</v>
      </c>
      <c r="H2758">
        <v>1.04</v>
      </c>
      <c r="I2758">
        <v>12778</v>
      </c>
      <c r="J2758">
        <v>0</v>
      </c>
      <c r="K2758">
        <v>12778</v>
      </c>
      <c r="L2758">
        <v>0</v>
      </c>
      <c r="M2758">
        <v>0</v>
      </c>
      <c r="N2758">
        <v>0</v>
      </c>
      <c r="O2758" t="s">
        <v>3303</v>
      </c>
      <c r="P2758">
        <v>12778</v>
      </c>
    </row>
    <row r="2759" spans="1:16" x14ac:dyDescent="0.35">
      <c r="A2759" t="s">
        <v>6062</v>
      </c>
      <c r="B2759" t="s">
        <v>3303</v>
      </c>
      <c r="C2759" t="s">
        <v>3304</v>
      </c>
      <c r="D2759">
        <v>77152</v>
      </c>
      <c r="E2759">
        <v>0</v>
      </c>
      <c r="F2759">
        <v>0</v>
      </c>
      <c r="G2759">
        <v>77152</v>
      </c>
      <c r="H2759">
        <v>1.04</v>
      </c>
      <c r="I2759">
        <v>80238</v>
      </c>
      <c r="J2759">
        <v>0</v>
      </c>
      <c r="K2759">
        <v>80238</v>
      </c>
      <c r="L2759">
        <v>0</v>
      </c>
      <c r="M2759">
        <v>0</v>
      </c>
      <c r="N2759">
        <v>0</v>
      </c>
      <c r="O2759" t="s">
        <v>3303</v>
      </c>
      <c r="P2759">
        <v>80238</v>
      </c>
    </row>
    <row r="2760" spans="1:16" x14ac:dyDescent="0.35">
      <c r="A2760" t="s">
        <v>6063</v>
      </c>
      <c r="B2760" t="s">
        <v>3303</v>
      </c>
      <c r="C2760" t="s">
        <v>3304</v>
      </c>
      <c r="D2760">
        <v>40160</v>
      </c>
      <c r="E2760">
        <v>0</v>
      </c>
      <c r="F2760">
        <v>0</v>
      </c>
      <c r="G2760">
        <v>40160</v>
      </c>
      <c r="H2760">
        <v>1.04</v>
      </c>
      <c r="I2760">
        <v>41766</v>
      </c>
      <c r="J2760">
        <v>0</v>
      </c>
      <c r="K2760">
        <v>41766</v>
      </c>
      <c r="L2760">
        <v>0</v>
      </c>
      <c r="M2760">
        <v>0</v>
      </c>
      <c r="N2760">
        <v>0</v>
      </c>
      <c r="O2760" t="s">
        <v>3303</v>
      </c>
      <c r="P2760">
        <v>41766</v>
      </c>
    </row>
    <row r="2761" spans="1:16" x14ac:dyDescent="0.35">
      <c r="A2761" t="s">
        <v>6064</v>
      </c>
      <c r="B2761" t="s">
        <v>3303</v>
      </c>
      <c r="C2761" t="s">
        <v>3304</v>
      </c>
      <c r="D2761">
        <v>90577</v>
      </c>
      <c r="E2761">
        <v>0</v>
      </c>
      <c r="F2761">
        <v>0</v>
      </c>
      <c r="G2761">
        <v>90577</v>
      </c>
      <c r="H2761">
        <v>1.04</v>
      </c>
      <c r="I2761">
        <v>94200</v>
      </c>
      <c r="J2761">
        <v>0</v>
      </c>
      <c r="K2761">
        <v>94200</v>
      </c>
      <c r="L2761">
        <v>0</v>
      </c>
      <c r="M2761">
        <v>0</v>
      </c>
      <c r="N2761">
        <v>0</v>
      </c>
      <c r="O2761" t="s">
        <v>3303</v>
      </c>
      <c r="P2761">
        <v>94200</v>
      </c>
    </row>
    <row r="2762" spans="1:16" x14ac:dyDescent="0.35">
      <c r="A2762" t="s">
        <v>6065</v>
      </c>
      <c r="B2762" t="s">
        <v>3303</v>
      </c>
      <c r="C2762" t="s">
        <v>3304</v>
      </c>
      <c r="D2762">
        <v>47183</v>
      </c>
      <c r="E2762">
        <v>0</v>
      </c>
      <c r="F2762">
        <v>0</v>
      </c>
      <c r="G2762">
        <v>47183</v>
      </c>
      <c r="H2762">
        <v>1.04</v>
      </c>
      <c r="I2762">
        <v>49070</v>
      </c>
      <c r="J2762">
        <v>0</v>
      </c>
      <c r="K2762">
        <v>49070</v>
      </c>
      <c r="L2762">
        <v>0</v>
      </c>
      <c r="M2762">
        <v>0</v>
      </c>
      <c r="N2762">
        <v>0</v>
      </c>
      <c r="O2762" t="s">
        <v>3303</v>
      </c>
      <c r="P2762">
        <v>49070</v>
      </c>
    </row>
    <row r="2763" spans="1:16" x14ac:dyDescent="0.35">
      <c r="A2763" t="s">
        <v>6066</v>
      </c>
      <c r="B2763" t="s">
        <v>3303</v>
      </c>
      <c r="C2763" t="s">
        <v>3304</v>
      </c>
      <c r="D2763">
        <v>99175</v>
      </c>
      <c r="E2763">
        <v>0</v>
      </c>
      <c r="F2763">
        <v>0</v>
      </c>
      <c r="G2763">
        <v>99175</v>
      </c>
      <c r="H2763">
        <v>1.04</v>
      </c>
      <c r="I2763">
        <v>103142</v>
      </c>
      <c r="J2763">
        <v>0</v>
      </c>
      <c r="K2763">
        <v>103142</v>
      </c>
      <c r="L2763">
        <v>0</v>
      </c>
      <c r="M2763">
        <v>0</v>
      </c>
      <c r="N2763">
        <v>0</v>
      </c>
      <c r="O2763" t="s">
        <v>3303</v>
      </c>
      <c r="P2763">
        <v>103142</v>
      </c>
    </row>
    <row r="2764" spans="1:16" x14ac:dyDescent="0.35">
      <c r="A2764" t="s">
        <v>6067</v>
      </c>
      <c r="B2764" t="s">
        <v>3303</v>
      </c>
      <c r="C2764" t="s">
        <v>3304</v>
      </c>
      <c r="D2764">
        <v>42845</v>
      </c>
      <c r="E2764">
        <v>0</v>
      </c>
      <c r="F2764">
        <v>0</v>
      </c>
      <c r="G2764">
        <v>42845</v>
      </c>
      <c r="H2764">
        <v>1.04</v>
      </c>
      <c r="I2764">
        <v>44559</v>
      </c>
      <c r="J2764">
        <v>0</v>
      </c>
      <c r="K2764">
        <v>44559</v>
      </c>
      <c r="L2764">
        <v>0</v>
      </c>
      <c r="M2764">
        <v>0</v>
      </c>
      <c r="N2764">
        <v>0</v>
      </c>
      <c r="O2764" t="s">
        <v>3303</v>
      </c>
      <c r="P2764">
        <v>44559</v>
      </c>
    </row>
    <row r="2765" spans="1:16" x14ac:dyDescent="0.35">
      <c r="A2765" t="s">
        <v>6068</v>
      </c>
      <c r="B2765" t="s">
        <v>3303</v>
      </c>
      <c r="C2765" t="s">
        <v>3304</v>
      </c>
      <c r="D2765">
        <v>76465</v>
      </c>
      <c r="E2765">
        <v>0</v>
      </c>
      <c r="F2765">
        <v>0</v>
      </c>
      <c r="G2765">
        <v>76465</v>
      </c>
      <c r="H2765">
        <v>1.04</v>
      </c>
      <c r="I2765">
        <v>79524</v>
      </c>
      <c r="J2765">
        <v>0</v>
      </c>
      <c r="K2765">
        <v>79524</v>
      </c>
      <c r="L2765">
        <v>0</v>
      </c>
      <c r="M2765">
        <v>0</v>
      </c>
      <c r="N2765">
        <v>0</v>
      </c>
      <c r="O2765" t="s">
        <v>3303</v>
      </c>
      <c r="P2765">
        <v>79524</v>
      </c>
    </row>
    <row r="2766" spans="1:16" x14ac:dyDescent="0.35">
      <c r="A2766" t="s">
        <v>6069</v>
      </c>
      <c r="B2766" t="s">
        <v>3303</v>
      </c>
      <c r="C2766" t="s">
        <v>3304</v>
      </c>
      <c r="D2766">
        <v>37110</v>
      </c>
      <c r="E2766">
        <v>0</v>
      </c>
      <c r="F2766">
        <v>0</v>
      </c>
      <c r="G2766">
        <v>37110</v>
      </c>
      <c r="H2766">
        <v>1.04</v>
      </c>
      <c r="I2766">
        <v>38594</v>
      </c>
      <c r="J2766">
        <v>0</v>
      </c>
      <c r="K2766">
        <v>38594</v>
      </c>
      <c r="L2766">
        <v>0</v>
      </c>
      <c r="M2766">
        <v>0</v>
      </c>
      <c r="N2766">
        <v>0</v>
      </c>
      <c r="O2766" t="s">
        <v>3303</v>
      </c>
      <c r="P2766">
        <v>38594</v>
      </c>
    </row>
    <row r="2767" spans="1:16" x14ac:dyDescent="0.35">
      <c r="A2767" t="s">
        <v>6070</v>
      </c>
      <c r="B2767" t="s">
        <v>3303</v>
      </c>
      <c r="C2767" t="s">
        <v>3304</v>
      </c>
      <c r="D2767">
        <v>32600</v>
      </c>
      <c r="E2767">
        <v>0</v>
      </c>
      <c r="F2767">
        <v>0</v>
      </c>
      <c r="G2767">
        <v>32600</v>
      </c>
      <c r="H2767">
        <v>1.04</v>
      </c>
      <c r="I2767">
        <v>33904</v>
      </c>
      <c r="J2767">
        <v>0</v>
      </c>
      <c r="K2767">
        <v>33904</v>
      </c>
      <c r="L2767">
        <v>0</v>
      </c>
      <c r="M2767">
        <v>0</v>
      </c>
      <c r="N2767">
        <v>0</v>
      </c>
      <c r="O2767" t="s">
        <v>3303</v>
      </c>
      <c r="P2767">
        <v>33904</v>
      </c>
    </row>
    <row r="2768" spans="1:16" x14ac:dyDescent="0.35">
      <c r="A2768" t="s">
        <v>6071</v>
      </c>
      <c r="B2768" t="s">
        <v>3303</v>
      </c>
      <c r="C2768" t="s">
        <v>3304</v>
      </c>
      <c r="D2768">
        <v>45251</v>
      </c>
      <c r="E2768">
        <v>0</v>
      </c>
      <c r="F2768">
        <v>0</v>
      </c>
      <c r="G2768">
        <v>45251</v>
      </c>
      <c r="H2768">
        <v>1.04</v>
      </c>
      <c r="I2768">
        <v>47061</v>
      </c>
      <c r="J2768">
        <v>0</v>
      </c>
      <c r="K2768">
        <v>47061</v>
      </c>
      <c r="L2768">
        <v>0</v>
      </c>
      <c r="M2768">
        <v>0</v>
      </c>
      <c r="N2768">
        <v>0</v>
      </c>
      <c r="O2768" t="s">
        <v>3303</v>
      </c>
      <c r="P2768">
        <v>47061</v>
      </c>
    </row>
    <row r="2769" spans="1:16" x14ac:dyDescent="0.35">
      <c r="A2769" t="s">
        <v>6072</v>
      </c>
      <c r="B2769" t="s">
        <v>3303</v>
      </c>
      <c r="C2769" t="s">
        <v>3304</v>
      </c>
      <c r="D2769">
        <v>1852554</v>
      </c>
      <c r="E2769">
        <v>0</v>
      </c>
      <c r="F2769">
        <v>0</v>
      </c>
      <c r="G2769">
        <v>1852554</v>
      </c>
      <c r="H2769">
        <v>1.04</v>
      </c>
      <c r="I2769">
        <v>1926656</v>
      </c>
      <c r="J2769">
        <v>0</v>
      </c>
      <c r="K2769">
        <v>1926656</v>
      </c>
      <c r="L2769">
        <v>59200</v>
      </c>
      <c r="M2769">
        <v>0</v>
      </c>
      <c r="N2769">
        <v>0</v>
      </c>
      <c r="O2769" t="s">
        <v>3303</v>
      </c>
      <c r="P2769">
        <v>1985856</v>
      </c>
    </row>
    <row r="2770" spans="1:16" x14ac:dyDescent="0.35">
      <c r="A2770" t="s">
        <v>6073</v>
      </c>
      <c r="B2770" t="s">
        <v>3303</v>
      </c>
      <c r="C2770" t="s">
        <v>3304</v>
      </c>
      <c r="D2770">
        <v>0</v>
      </c>
      <c r="E2770">
        <v>99000</v>
      </c>
      <c r="F2770">
        <v>0</v>
      </c>
      <c r="G2770">
        <v>99000</v>
      </c>
      <c r="H2770">
        <v>1.04</v>
      </c>
      <c r="I2770">
        <v>102960</v>
      </c>
      <c r="J2770">
        <v>0</v>
      </c>
      <c r="K2770">
        <v>102960</v>
      </c>
      <c r="L2770">
        <v>0</v>
      </c>
      <c r="M2770">
        <v>0</v>
      </c>
      <c r="N2770">
        <v>0</v>
      </c>
      <c r="O2770" t="s">
        <v>3303</v>
      </c>
      <c r="P2770">
        <v>102960</v>
      </c>
    </row>
    <row r="2771" spans="1:16" x14ac:dyDescent="0.35">
      <c r="A2771" t="s">
        <v>6074</v>
      </c>
      <c r="B2771" t="s">
        <v>3303</v>
      </c>
      <c r="C2771" t="s">
        <v>3304</v>
      </c>
      <c r="D2771">
        <v>294884</v>
      </c>
      <c r="E2771">
        <v>-14903</v>
      </c>
      <c r="F2771">
        <v>0</v>
      </c>
      <c r="G2771">
        <v>279981</v>
      </c>
      <c r="H2771">
        <v>1.04</v>
      </c>
      <c r="I2771">
        <v>291180</v>
      </c>
      <c r="J2771">
        <v>0</v>
      </c>
      <c r="K2771">
        <v>291180</v>
      </c>
      <c r="L2771">
        <v>11390</v>
      </c>
      <c r="M2771">
        <v>0</v>
      </c>
      <c r="N2771">
        <v>0</v>
      </c>
      <c r="O2771" t="s">
        <v>3303</v>
      </c>
      <c r="P2771">
        <v>302570</v>
      </c>
    </row>
    <row r="2772" spans="1:16" x14ac:dyDescent="0.35">
      <c r="A2772" t="s">
        <v>6075</v>
      </c>
      <c r="B2772" t="s">
        <v>3303</v>
      </c>
      <c r="C2772" t="s">
        <v>3304</v>
      </c>
      <c r="D2772">
        <v>620006</v>
      </c>
      <c r="E2772">
        <v>0</v>
      </c>
      <c r="F2772">
        <v>0</v>
      </c>
      <c r="G2772">
        <v>620006</v>
      </c>
      <c r="H2772">
        <v>1.04</v>
      </c>
      <c r="I2772">
        <v>644806</v>
      </c>
      <c r="J2772">
        <v>0</v>
      </c>
      <c r="K2772">
        <v>644806</v>
      </c>
      <c r="L2772">
        <v>24288</v>
      </c>
      <c r="M2772">
        <v>0</v>
      </c>
      <c r="N2772">
        <v>0</v>
      </c>
      <c r="O2772" t="s">
        <v>3303</v>
      </c>
      <c r="P2772">
        <v>669094</v>
      </c>
    </row>
    <row r="2773" spans="1:16" x14ac:dyDescent="0.35">
      <c r="A2773" t="s">
        <v>6076</v>
      </c>
      <c r="B2773" t="s">
        <v>1964</v>
      </c>
      <c r="C2773" t="s">
        <v>3376</v>
      </c>
      <c r="D2773" t="s">
        <v>3303</v>
      </c>
      <c r="E2773" t="s">
        <v>3303</v>
      </c>
      <c r="F2773" t="s">
        <v>3303</v>
      </c>
      <c r="G2773" t="s">
        <v>3303</v>
      </c>
      <c r="H2773">
        <v>1.04</v>
      </c>
      <c r="I2773" t="s">
        <v>3303</v>
      </c>
      <c r="J2773" t="s">
        <v>3303</v>
      </c>
      <c r="K2773">
        <v>0</v>
      </c>
      <c r="L2773" t="s">
        <v>3303</v>
      </c>
      <c r="M2773" t="s">
        <v>3303</v>
      </c>
      <c r="N2773" t="s">
        <v>3303</v>
      </c>
      <c r="O2773" t="s">
        <v>3303</v>
      </c>
      <c r="P2773">
        <v>0</v>
      </c>
    </row>
    <row r="2774" spans="1:16" x14ac:dyDescent="0.35">
      <c r="A2774" t="s">
        <v>6077</v>
      </c>
      <c r="B2774" t="s">
        <v>3303</v>
      </c>
      <c r="C2774" t="s">
        <v>3304</v>
      </c>
      <c r="D2774">
        <v>1229227</v>
      </c>
      <c r="E2774">
        <v>0</v>
      </c>
      <c r="F2774">
        <v>0</v>
      </c>
      <c r="G2774">
        <v>1229227</v>
      </c>
      <c r="H2774">
        <v>1.04</v>
      </c>
      <c r="I2774">
        <v>1278396</v>
      </c>
      <c r="J2774">
        <v>0</v>
      </c>
      <c r="K2774">
        <v>1278396</v>
      </c>
      <c r="L2774">
        <v>0</v>
      </c>
      <c r="M2774">
        <v>0</v>
      </c>
      <c r="N2774">
        <v>0</v>
      </c>
      <c r="O2774" t="s">
        <v>3303</v>
      </c>
      <c r="P2774">
        <v>1278396</v>
      </c>
    </row>
    <row r="2775" spans="1:16" x14ac:dyDescent="0.35">
      <c r="A2775" t="s">
        <v>6078</v>
      </c>
      <c r="B2775" t="s">
        <v>2685</v>
      </c>
      <c r="C2775" t="s">
        <v>3376</v>
      </c>
      <c r="D2775">
        <v>2307767</v>
      </c>
      <c r="E2775">
        <v>0</v>
      </c>
      <c r="F2775">
        <v>0</v>
      </c>
      <c r="G2775">
        <v>2307767</v>
      </c>
      <c r="H2775">
        <v>1.04</v>
      </c>
      <c r="I2775">
        <v>2400078</v>
      </c>
      <c r="J2775">
        <v>0</v>
      </c>
      <c r="K2775">
        <v>2400078</v>
      </c>
      <c r="L2775">
        <v>0</v>
      </c>
      <c r="M2775">
        <v>0</v>
      </c>
      <c r="N2775">
        <v>0</v>
      </c>
      <c r="O2775" t="s">
        <v>3303</v>
      </c>
      <c r="P2775">
        <v>2400078</v>
      </c>
    </row>
    <row r="2776" spans="1:16" x14ac:dyDescent="0.35">
      <c r="A2776" t="s">
        <v>6079</v>
      </c>
      <c r="B2776" t="s">
        <v>3303</v>
      </c>
      <c r="C2776" t="s">
        <v>3304</v>
      </c>
      <c r="D2776">
        <v>3077102</v>
      </c>
      <c r="E2776">
        <v>0</v>
      </c>
      <c r="F2776">
        <v>0</v>
      </c>
      <c r="G2776">
        <v>3077102</v>
      </c>
      <c r="H2776">
        <v>1.04</v>
      </c>
      <c r="I2776">
        <v>3200186</v>
      </c>
      <c r="J2776">
        <v>0</v>
      </c>
      <c r="K2776">
        <v>3200186</v>
      </c>
      <c r="L2776">
        <v>0</v>
      </c>
      <c r="M2776">
        <v>0</v>
      </c>
      <c r="N2776">
        <v>0</v>
      </c>
      <c r="O2776" t="s">
        <v>3303</v>
      </c>
      <c r="P2776">
        <v>3200186</v>
      </c>
    </row>
    <row r="2777" spans="1:16" x14ac:dyDescent="0.35">
      <c r="A2777" t="s">
        <v>6080</v>
      </c>
      <c r="B2777" t="s">
        <v>3303</v>
      </c>
      <c r="C2777" t="s">
        <v>3304</v>
      </c>
      <c r="D2777">
        <v>241733</v>
      </c>
      <c r="E2777">
        <v>0</v>
      </c>
      <c r="F2777">
        <v>0</v>
      </c>
      <c r="G2777">
        <v>241733</v>
      </c>
      <c r="H2777">
        <v>1.04</v>
      </c>
      <c r="I2777">
        <v>251402</v>
      </c>
      <c r="J2777">
        <v>0</v>
      </c>
      <c r="K2777">
        <v>251402</v>
      </c>
      <c r="L2777">
        <v>0</v>
      </c>
      <c r="M2777">
        <v>0</v>
      </c>
      <c r="N2777">
        <v>0</v>
      </c>
      <c r="O2777" t="s">
        <v>3303</v>
      </c>
      <c r="P2777">
        <v>251402</v>
      </c>
    </row>
    <row r="2778" spans="1:16" x14ac:dyDescent="0.35">
      <c r="A2778" t="s">
        <v>6081</v>
      </c>
      <c r="B2778" t="s">
        <v>3303</v>
      </c>
      <c r="C2778" t="s">
        <v>3304</v>
      </c>
      <c r="D2778">
        <v>1198916</v>
      </c>
      <c r="E2778">
        <v>0</v>
      </c>
      <c r="F2778">
        <v>0</v>
      </c>
      <c r="G2778">
        <v>1198916</v>
      </c>
      <c r="H2778">
        <v>1.04</v>
      </c>
      <c r="I2778">
        <v>1246873</v>
      </c>
      <c r="J2778">
        <v>0</v>
      </c>
      <c r="K2778">
        <v>1246873</v>
      </c>
      <c r="L2778">
        <v>0</v>
      </c>
      <c r="M2778">
        <v>0</v>
      </c>
      <c r="N2778">
        <v>0</v>
      </c>
      <c r="O2778" t="s">
        <v>3303</v>
      </c>
      <c r="P2778">
        <v>1246873</v>
      </c>
    </row>
    <row r="2779" spans="1:16" x14ac:dyDescent="0.35">
      <c r="A2779" t="s">
        <v>6082</v>
      </c>
      <c r="B2779" t="s">
        <v>3303</v>
      </c>
      <c r="C2779" t="s">
        <v>3304</v>
      </c>
      <c r="D2779">
        <v>369620</v>
      </c>
      <c r="E2779">
        <v>0</v>
      </c>
      <c r="F2779">
        <v>0</v>
      </c>
      <c r="G2779">
        <v>369620</v>
      </c>
      <c r="H2779">
        <v>1.04</v>
      </c>
      <c r="I2779">
        <v>384405</v>
      </c>
      <c r="J2779">
        <v>0</v>
      </c>
      <c r="K2779">
        <v>384405</v>
      </c>
      <c r="L2779">
        <v>0</v>
      </c>
      <c r="M2779">
        <v>0</v>
      </c>
      <c r="N2779">
        <v>0</v>
      </c>
      <c r="O2779" t="s">
        <v>3303</v>
      </c>
      <c r="P2779">
        <v>384405</v>
      </c>
    </row>
    <row r="2780" spans="1:16" x14ac:dyDescent="0.35">
      <c r="A2780" t="s">
        <v>6083</v>
      </c>
      <c r="B2780" t="s">
        <v>3303</v>
      </c>
      <c r="C2780" t="s">
        <v>3304</v>
      </c>
      <c r="D2780">
        <v>0</v>
      </c>
      <c r="E2780">
        <v>0</v>
      </c>
      <c r="F2780">
        <v>0</v>
      </c>
      <c r="G2780">
        <v>0</v>
      </c>
      <c r="H2780">
        <v>1.04</v>
      </c>
      <c r="I2780">
        <v>0</v>
      </c>
      <c r="J2780">
        <v>0</v>
      </c>
      <c r="K2780">
        <v>0</v>
      </c>
      <c r="L2780">
        <v>0</v>
      </c>
      <c r="M2780">
        <v>0</v>
      </c>
      <c r="N2780">
        <v>0</v>
      </c>
      <c r="O2780" t="s">
        <v>3303</v>
      </c>
      <c r="P2780">
        <v>0</v>
      </c>
    </row>
    <row r="2781" spans="1:16" x14ac:dyDescent="0.35">
      <c r="A2781" t="s">
        <v>6084</v>
      </c>
      <c r="B2781" t="s">
        <v>3303</v>
      </c>
      <c r="C2781" t="s">
        <v>3304</v>
      </c>
      <c r="D2781">
        <v>7467543</v>
      </c>
      <c r="E2781">
        <v>0</v>
      </c>
      <c r="F2781">
        <v>0</v>
      </c>
      <c r="G2781">
        <v>7467543</v>
      </c>
      <c r="H2781">
        <v>1.04</v>
      </c>
      <c r="I2781">
        <v>7766245</v>
      </c>
      <c r="J2781">
        <v>0</v>
      </c>
      <c r="K2781">
        <v>7766245</v>
      </c>
      <c r="L2781">
        <v>1208114</v>
      </c>
      <c r="M2781">
        <v>396775</v>
      </c>
      <c r="N2781">
        <v>1355101</v>
      </c>
      <c r="O2781" t="s">
        <v>3303</v>
      </c>
      <c r="P2781">
        <v>10726235</v>
      </c>
    </row>
    <row r="2782" spans="1:16" x14ac:dyDescent="0.35">
      <c r="A2782" t="s">
        <v>6085</v>
      </c>
      <c r="B2782" t="s">
        <v>3303</v>
      </c>
      <c r="C2782" t="s">
        <v>3304</v>
      </c>
      <c r="D2782">
        <v>20679</v>
      </c>
      <c r="E2782">
        <v>0</v>
      </c>
      <c r="F2782">
        <v>0</v>
      </c>
      <c r="G2782">
        <v>20679</v>
      </c>
      <c r="H2782">
        <v>1.04</v>
      </c>
      <c r="I2782">
        <v>21506</v>
      </c>
      <c r="J2782">
        <v>0</v>
      </c>
      <c r="K2782">
        <v>21506</v>
      </c>
      <c r="L2782">
        <v>0</v>
      </c>
      <c r="M2782">
        <v>0</v>
      </c>
      <c r="N2782">
        <v>0</v>
      </c>
      <c r="O2782" t="s">
        <v>3303</v>
      </c>
      <c r="P2782">
        <v>21506</v>
      </c>
    </row>
    <row r="2783" spans="1:16" x14ac:dyDescent="0.35">
      <c r="A2783" t="s">
        <v>6086</v>
      </c>
      <c r="B2783" t="s">
        <v>3303</v>
      </c>
      <c r="C2783" t="s">
        <v>3304</v>
      </c>
      <c r="D2783">
        <v>34508</v>
      </c>
      <c r="E2783">
        <v>0</v>
      </c>
      <c r="F2783">
        <v>0</v>
      </c>
      <c r="G2783">
        <v>34508</v>
      </c>
      <c r="H2783">
        <v>1.04</v>
      </c>
      <c r="I2783">
        <v>35888</v>
      </c>
      <c r="J2783">
        <v>0</v>
      </c>
      <c r="K2783">
        <v>35888</v>
      </c>
      <c r="L2783">
        <v>0</v>
      </c>
      <c r="M2783">
        <v>0</v>
      </c>
      <c r="N2783">
        <v>0</v>
      </c>
      <c r="O2783" t="s">
        <v>3303</v>
      </c>
      <c r="P2783">
        <v>35888</v>
      </c>
    </row>
    <row r="2784" spans="1:16" x14ac:dyDescent="0.35">
      <c r="A2784" t="s">
        <v>6087</v>
      </c>
      <c r="B2784" t="s">
        <v>3303</v>
      </c>
      <c r="C2784" t="s">
        <v>3304</v>
      </c>
      <c r="D2784">
        <v>26794</v>
      </c>
      <c r="E2784">
        <v>0</v>
      </c>
      <c r="F2784">
        <v>0</v>
      </c>
      <c r="G2784">
        <v>26794</v>
      </c>
      <c r="H2784">
        <v>1.04</v>
      </c>
      <c r="I2784">
        <v>27866</v>
      </c>
      <c r="J2784">
        <v>0</v>
      </c>
      <c r="K2784">
        <v>27866</v>
      </c>
      <c r="L2784">
        <v>0</v>
      </c>
      <c r="M2784">
        <v>0</v>
      </c>
      <c r="N2784">
        <v>0</v>
      </c>
      <c r="O2784" t="s">
        <v>3303</v>
      </c>
      <c r="P2784">
        <v>27866</v>
      </c>
    </row>
    <row r="2785" spans="1:16" x14ac:dyDescent="0.35">
      <c r="A2785" t="s">
        <v>6088</v>
      </c>
      <c r="B2785" t="s">
        <v>3303</v>
      </c>
      <c r="C2785" t="s">
        <v>3304</v>
      </c>
      <c r="D2785">
        <v>19500</v>
      </c>
      <c r="E2785">
        <v>0</v>
      </c>
      <c r="F2785">
        <v>0</v>
      </c>
      <c r="G2785">
        <v>19500</v>
      </c>
      <c r="H2785">
        <v>1.04</v>
      </c>
      <c r="I2785">
        <v>20280</v>
      </c>
      <c r="J2785">
        <v>0</v>
      </c>
      <c r="K2785">
        <v>20280</v>
      </c>
      <c r="L2785">
        <v>0</v>
      </c>
      <c r="M2785">
        <v>0</v>
      </c>
      <c r="N2785">
        <v>0</v>
      </c>
      <c r="O2785" t="s">
        <v>3303</v>
      </c>
      <c r="P2785">
        <v>20280</v>
      </c>
    </row>
    <row r="2786" spans="1:16" x14ac:dyDescent="0.35">
      <c r="A2786" t="s">
        <v>6089</v>
      </c>
      <c r="B2786" t="s">
        <v>3303</v>
      </c>
      <c r="C2786" t="s">
        <v>3304</v>
      </c>
      <c r="D2786">
        <v>28145</v>
      </c>
      <c r="E2786">
        <v>0</v>
      </c>
      <c r="F2786">
        <v>0</v>
      </c>
      <c r="G2786">
        <v>28145</v>
      </c>
      <c r="H2786">
        <v>1.04</v>
      </c>
      <c r="I2786">
        <v>29271</v>
      </c>
      <c r="J2786">
        <v>0</v>
      </c>
      <c r="K2786">
        <v>29271</v>
      </c>
      <c r="L2786">
        <v>0</v>
      </c>
      <c r="M2786">
        <v>0</v>
      </c>
      <c r="N2786">
        <v>0</v>
      </c>
      <c r="O2786" t="s">
        <v>3303</v>
      </c>
      <c r="P2786">
        <v>29271</v>
      </c>
    </row>
    <row r="2787" spans="1:16" x14ac:dyDescent="0.35">
      <c r="A2787" t="s">
        <v>6090</v>
      </c>
      <c r="B2787" t="s">
        <v>3303</v>
      </c>
      <c r="C2787" t="s">
        <v>3304</v>
      </c>
      <c r="D2787">
        <v>28676</v>
      </c>
      <c r="E2787">
        <v>0</v>
      </c>
      <c r="F2787">
        <v>0</v>
      </c>
      <c r="G2787">
        <v>28676</v>
      </c>
      <c r="H2787">
        <v>1.04</v>
      </c>
      <c r="I2787">
        <v>29823</v>
      </c>
      <c r="J2787">
        <v>0</v>
      </c>
      <c r="K2787">
        <v>29823</v>
      </c>
      <c r="L2787">
        <v>0</v>
      </c>
      <c r="M2787">
        <v>0</v>
      </c>
      <c r="N2787">
        <v>0</v>
      </c>
      <c r="O2787" t="s">
        <v>3303</v>
      </c>
      <c r="P2787">
        <v>29823</v>
      </c>
    </row>
    <row r="2788" spans="1:16" x14ac:dyDescent="0.35">
      <c r="A2788" t="s">
        <v>6091</v>
      </c>
      <c r="B2788" t="s">
        <v>3303</v>
      </c>
      <c r="C2788" t="s">
        <v>3304</v>
      </c>
      <c r="D2788">
        <v>320708</v>
      </c>
      <c r="E2788">
        <v>0</v>
      </c>
      <c r="F2788">
        <v>0</v>
      </c>
      <c r="G2788">
        <v>320708</v>
      </c>
      <c r="H2788">
        <v>1.04</v>
      </c>
      <c r="I2788">
        <v>333536</v>
      </c>
      <c r="J2788">
        <v>0</v>
      </c>
      <c r="K2788">
        <v>333536</v>
      </c>
      <c r="L2788">
        <v>0</v>
      </c>
      <c r="M2788">
        <v>0</v>
      </c>
      <c r="N2788">
        <v>0</v>
      </c>
      <c r="O2788" t="s">
        <v>3303</v>
      </c>
      <c r="P2788">
        <v>333536</v>
      </c>
    </row>
    <row r="2789" spans="1:16" x14ac:dyDescent="0.35">
      <c r="A2789" t="s">
        <v>6092</v>
      </c>
      <c r="B2789" t="s">
        <v>3303</v>
      </c>
      <c r="C2789" t="s">
        <v>3304</v>
      </c>
      <c r="D2789">
        <v>37130</v>
      </c>
      <c r="E2789">
        <v>0</v>
      </c>
      <c r="F2789">
        <v>0</v>
      </c>
      <c r="G2789">
        <v>37130</v>
      </c>
      <c r="H2789">
        <v>1.04</v>
      </c>
      <c r="I2789">
        <v>38615</v>
      </c>
      <c r="J2789">
        <v>0</v>
      </c>
      <c r="K2789">
        <v>38615</v>
      </c>
      <c r="L2789">
        <v>0</v>
      </c>
      <c r="M2789">
        <v>0</v>
      </c>
      <c r="N2789">
        <v>0</v>
      </c>
      <c r="O2789" t="s">
        <v>3303</v>
      </c>
      <c r="P2789">
        <v>38615</v>
      </c>
    </row>
    <row r="2790" spans="1:16" x14ac:dyDescent="0.35">
      <c r="A2790" t="s">
        <v>6093</v>
      </c>
      <c r="B2790" t="s">
        <v>3303</v>
      </c>
      <c r="C2790" t="s">
        <v>3304</v>
      </c>
      <c r="D2790">
        <v>37157</v>
      </c>
      <c r="E2790">
        <v>139617</v>
      </c>
      <c r="F2790">
        <v>0</v>
      </c>
      <c r="G2790">
        <v>176774</v>
      </c>
      <c r="H2790">
        <v>1.04</v>
      </c>
      <c r="I2790">
        <v>183845</v>
      </c>
      <c r="J2790">
        <v>0</v>
      </c>
      <c r="K2790">
        <v>183845</v>
      </c>
      <c r="L2790">
        <v>0</v>
      </c>
      <c r="M2790">
        <v>0</v>
      </c>
      <c r="N2790">
        <v>0</v>
      </c>
      <c r="O2790" t="s">
        <v>3303</v>
      </c>
      <c r="P2790">
        <v>183845</v>
      </c>
    </row>
    <row r="2791" spans="1:16" x14ac:dyDescent="0.35">
      <c r="A2791" t="s">
        <v>6094</v>
      </c>
      <c r="B2791" t="s">
        <v>3303</v>
      </c>
      <c r="C2791" t="s">
        <v>3304</v>
      </c>
      <c r="D2791">
        <v>31095</v>
      </c>
      <c r="E2791">
        <v>0</v>
      </c>
      <c r="F2791">
        <v>0</v>
      </c>
      <c r="G2791">
        <v>31095</v>
      </c>
      <c r="H2791">
        <v>1.04</v>
      </c>
      <c r="I2791">
        <v>32339</v>
      </c>
      <c r="J2791">
        <v>0</v>
      </c>
      <c r="K2791">
        <v>32339</v>
      </c>
      <c r="L2791">
        <v>0</v>
      </c>
      <c r="M2791">
        <v>0</v>
      </c>
      <c r="N2791">
        <v>0</v>
      </c>
      <c r="O2791" t="s">
        <v>3303</v>
      </c>
      <c r="P2791">
        <v>32339</v>
      </c>
    </row>
    <row r="2792" spans="1:16" x14ac:dyDescent="0.35">
      <c r="A2792" t="s">
        <v>6095</v>
      </c>
      <c r="B2792" t="s">
        <v>3303</v>
      </c>
      <c r="C2792" t="s">
        <v>3304</v>
      </c>
      <c r="D2792">
        <v>41455</v>
      </c>
      <c r="E2792">
        <v>0</v>
      </c>
      <c r="F2792">
        <v>0</v>
      </c>
      <c r="G2792">
        <v>41455</v>
      </c>
      <c r="H2792">
        <v>1.04</v>
      </c>
      <c r="I2792">
        <v>43113</v>
      </c>
      <c r="J2792">
        <v>0</v>
      </c>
      <c r="K2792">
        <v>43113</v>
      </c>
      <c r="L2792">
        <v>0</v>
      </c>
      <c r="M2792">
        <v>0</v>
      </c>
      <c r="N2792">
        <v>0</v>
      </c>
      <c r="O2792" t="s">
        <v>3303</v>
      </c>
      <c r="P2792">
        <v>43113</v>
      </c>
    </row>
    <row r="2793" spans="1:16" x14ac:dyDescent="0.35">
      <c r="A2793" t="s">
        <v>6096</v>
      </c>
      <c r="B2793" t="s">
        <v>3303</v>
      </c>
      <c r="C2793" t="s">
        <v>3304</v>
      </c>
      <c r="D2793">
        <v>39837</v>
      </c>
      <c r="E2793">
        <v>0</v>
      </c>
      <c r="F2793">
        <v>0</v>
      </c>
      <c r="G2793">
        <v>39837</v>
      </c>
      <c r="H2793">
        <v>1.04</v>
      </c>
      <c r="I2793">
        <v>41430</v>
      </c>
      <c r="J2793">
        <v>0</v>
      </c>
      <c r="K2793">
        <v>41430</v>
      </c>
      <c r="L2793">
        <v>0</v>
      </c>
      <c r="M2793">
        <v>0</v>
      </c>
      <c r="N2793">
        <v>0</v>
      </c>
      <c r="O2793" t="s">
        <v>3303</v>
      </c>
      <c r="P2793">
        <v>41430</v>
      </c>
    </row>
    <row r="2794" spans="1:16" x14ac:dyDescent="0.35">
      <c r="A2794" t="s">
        <v>6097</v>
      </c>
      <c r="B2794" t="s">
        <v>3303</v>
      </c>
      <c r="C2794" t="s">
        <v>3304</v>
      </c>
      <c r="D2794">
        <v>619165</v>
      </c>
      <c r="E2794">
        <v>0</v>
      </c>
      <c r="F2794">
        <v>0</v>
      </c>
      <c r="G2794">
        <v>619165</v>
      </c>
      <c r="H2794">
        <v>1.04</v>
      </c>
      <c r="I2794">
        <v>643932</v>
      </c>
      <c r="J2794">
        <v>0</v>
      </c>
      <c r="K2794">
        <v>643932</v>
      </c>
      <c r="L2794">
        <v>0</v>
      </c>
      <c r="M2794">
        <v>0</v>
      </c>
      <c r="N2794">
        <v>0</v>
      </c>
      <c r="O2794" t="s">
        <v>3303</v>
      </c>
      <c r="P2794">
        <v>643932</v>
      </c>
    </row>
    <row r="2795" spans="1:16" x14ac:dyDescent="0.35">
      <c r="A2795" t="s">
        <v>6098</v>
      </c>
      <c r="B2795" t="s">
        <v>3303</v>
      </c>
      <c r="C2795" t="s">
        <v>3304</v>
      </c>
      <c r="D2795">
        <v>252215</v>
      </c>
      <c r="E2795">
        <v>0</v>
      </c>
      <c r="F2795">
        <v>0</v>
      </c>
      <c r="G2795">
        <v>252215</v>
      </c>
      <c r="H2795">
        <v>1.04</v>
      </c>
      <c r="I2795">
        <v>262304</v>
      </c>
      <c r="J2795">
        <v>0</v>
      </c>
      <c r="K2795">
        <v>262304</v>
      </c>
      <c r="L2795">
        <v>0</v>
      </c>
      <c r="M2795">
        <v>0</v>
      </c>
      <c r="N2795">
        <v>0</v>
      </c>
      <c r="O2795" t="s">
        <v>3303</v>
      </c>
      <c r="P2795">
        <v>262304</v>
      </c>
    </row>
    <row r="2796" spans="1:16" x14ac:dyDescent="0.35">
      <c r="A2796" t="s">
        <v>6099</v>
      </c>
      <c r="B2796" t="s">
        <v>3303</v>
      </c>
      <c r="C2796" t="s">
        <v>3304</v>
      </c>
      <c r="D2796">
        <v>26183</v>
      </c>
      <c r="E2796">
        <v>0</v>
      </c>
      <c r="F2796">
        <v>0</v>
      </c>
      <c r="G2796">
        <v>26183</v>
      </c>
      <c r="H2796">
        <v>1.04</v>
      </c>
      <c r="I2796">
        <v>27230</v>
      </c>
      <c r="J2796">
        <v>0</v>
      </c>
      <c r="K2796">
        <v>27230</v>
      </c>
      <c r="L2796">
        <v>0</v>
      </c>
      <c r="M2796">
        <v>0</v>
      </c>
      <c r="N2796">
        <v>0</v>
      </c>
      <c r="O2796" t="s">
        <v>3303</v>
      </c>
      <c r="P2796">
        <v>27230</v>
      </c>
    </row>
    <row r="2797" spans="1:16" x14ac:dyDescent="0.35">
      <c r="A2797" t="s">
        <v>6100</v>
      </c>
      <c r="B2797" t="s">
        <v>3303</v>
      </c>
      <c r="C2797" t="s">
        <v>3304</v>
      </c>
      <c r="D2797">
        <v>13907</v>
      </c>
      <c r="E2797">
        <v>0</v>
      </c>
      <c r="F2797">
        <v>0</v>
      </c>
      <c r="G2797">
        <v>13907</v>
      </c>
      <c r="H2797">
        <v>1.04</v>
      </c>
      <c r="I2797">
        <v>14463</v>
      </c>
      <c r="J2797">
        <v>0</v>
      </c>
      <c r="K2797">
        <v>14463</v>
      </c>
      <c r="L2797">
        <v>0</v>
      </c>
      <c r="M2797">
        <v>0</v>
      </c>
      <c r="N2797">
        <v>0</v>
      </c>
      <c r="O2797" t="s">
        <v>3303</v>
      </c>
      <c r="P2797">
        <v>14463</v>
      </c>
    </row>
    <row r="2798" spans="1:16" x14ac:dyDescent="0.35">
      <c r="A2798" t="s">
        <v>6101</v>
      </c>
      <c r="B2798" t="s">
        <v>3303</v>
      </c>
      <c r="C2798" t="s">
        <v>3304</v>
      </c>
      <c r="D2798">
        <v>32193</v>
      </c>
      <c r="E2798">
        <v>20028</v>
      </c>
      <c r="F2798">
        <v>0</v>
      </c>
      <c r="G2798">
        <v>52221</v>
      </c>
      <c r="H2798">
        <v>1.04</v>
      </c>
      <c r="I2798">
        <v>54310</v>
      </c>
      <c r="J2798">
        <v>0</v>
      </c>
      <c r="K2798">
        <v>54310</v>
      </c>
      <c r="L2798">
        <v>0</v>
      </c>
      <c r="M2798">
        <v>0</v>
      </c>
      <c r="N2798">
        <v>0</v>
      </c>
      <c r="O2798" t="s">
        <v>3303</v>
      </c>
      <c r="P2798">
        <v>54310</v>
      </c>
    </row>
    <row r="2799" spans="1:16" x14ac:dyDescent="0.35">
      <c r="A2799" t="s">
        <v>6102</v>
      </c>
      <c r="B2799" t="s">
        <v>3303</v>
      </c>
      <c r="C2799" t="s">
        <v>3304</v>
      </c>
      <c r="D2799">
        <v>46446</v>
      </c>
      <c r="E2799">
        <v>0</v>
      </c>
      <c r="F2799">
        <v>0</v>
      </c>
      <c r="G2799">
        <v>46446</v>
      </c>
      <c r="H2799">
        <v>1.04</v>
      </c>
      <c r="I2799">
        <v>48304</v>
      </c>
      <c r="J2799">
        <v>0</v>
      </c>
      <c r="K2799">
        <v>48304</v>
      </c>
      <c r="L2799">
        <v>0</v>
      </c>
      <c r="M2799">
        <v>0</v>
      </c>
      <c r="N2799">
        <v>0</v>
      </c>
      <c r="O2799" t="s">
        <v>3303</v>
      </c>
      <c r="P2799">
        <v>48304</v>
      </c>
    </row>
    <row r="2800" spans="1:16" x14ac:dyDescent="0.35">
      <c r="A2800" t="s">
        <v>6103</v>
      </c>
      <c r="B2800" t="s">
        <v>3303</v>
      </c>
      <c r="C2800" t="s">
        <v>3304</v>
      </c>
      <c r="D2800">
        <v>12074</v>
      </c>
      <c r="E2800">
        <v>0</v>
      </c>
      <c r="F2800">
        <v>0</v>
      </c>
      <c r="G2800">
        <v>12074</v>
      </c>
      <c r="H2800">
        <v>1.04</v>
      </c>
      <c r="I2800">
        <v>12557</v>
      </c>
      <c r="J2800">
        <v>0</v>
      </c>
      <c r="K2800">
        <v>12557</v>
      </c>
      <c r="L2800">
        <v>0</v>
      </c>
      <c r="M2800">
        <v>0</v>
      </c>
      <c r="N2800">
        <v>0</v>
      </c>
      <c r="O2800" t="s">
        <v>3303</v>
      </c>
      <c r="P2800">
        <v>12557</v>
      </c>
    </row>
    <row r="2801" spans="1:16" x14ac:dyDescent="0.35">
      <c r="A2801" t="s">
        <v>6104</v>
      </c>
      <c r="B2801" t="s">
        <v>3303</v>
      </c>
      <c r="C2801" t="s">
        <v>3304</v>
      </c>
      <c r="D2801">
        <v>12520</v>
      </c>
      <c r="E2801">
        <v>0</v>
      </c>
      <c r="F2801">
        <v>0</v>
      </c>
      <c r="G2801">
        <v>12520</v>
      </c>
      <c r="H2801">
        <v>1.04</v>
      </c>
      <c r="I2801">
        <v>13021</v>
      </c>
      <c r="J2801">
        <v>0</v>
      </c>
      <c r="K2801">
        <v>13021</v>
      </c>
      <c r="L2801">
        <v>0</v>
      </c>
      <c r="M2801">
        <v>0</v>
      </c>
      <c r="N2801">
        <v>0</v>
      </c>
      <c r="O2801" t="s">
        <v>3303</v>
      </c>
      <c r="P2801">
        <v>13021</v>
      </c>
    </row>
    <row r="2802" spans="1:16" x14ac:dyDescent="0.35">
      <c r="A2802" t="s">
        <v>6105</v>
      </c>
      <c r="B2802" t="s">
        <v>3303</v>
      </c>
      <c r="C2802" t="s">
        <v>3304</v>
      </c>
      <c r="D2802">
        <v>43416</v>
      </c>
      <c r="E2802">
        <v>0</v>
      </c>
      <c r="F2802">
        <v>0</v>
      </c>
      <c r="G2802">
        <v>43416</v>
      </c>
      <c r="H2802">
        <v>1.04</v>
      </c>
      <c r="I2802">
        <v>45153</v>
      </c>
      <c r="J2802">
        <v>0</v>
      </c>
      <c r="K2802">
        <v>45153</v>
      </c>
      <c r="L2802">
        <v>0</v>
      </c>
      <c r="M2802">
        <v>0</v>
      </c>
      <c r="N2802">
        <v>0</v>
      </c>
      <c r="O2802" t="s">
        <v>3303</v>
      </c>
      <c r="P2802">
        <v>45153</v>
      </c>
    </row>
    <row r="2803" spans="1:16" x14ac:dyDescent="0.35">
      <c r="A2803" t="s">
        <v>6106</v>
      </c>
      <c r="B2803" t="s">
        <v>3303</v>
      </c>
      <c r="C2803" t="s">
        <v>3304</v>
      </c>
      <c r="D2803">
        <v>31877</v>
      </c>
      <c r="E2803">
        <v>0</v>
      </c>
      <c r="F2803">
        <v>0</v>
      </c>
      <c r="G2803">
        <v>31877</v>
      </c>
      <c r="H2803">
        <v>1.04</v>
      </c>
      <c r="I2803">
        <v>33152</v>
      </c>
      <c r="J2803">
        <v>0</v>
      </c>
      <c r="K2803">
        <v>33152</v>
      </c>
      <c r="L2803">
        <v>0</v>
      </c>
      <c r="M2803">
        <v>0</v>
      </c>
      <c r="N2803">
        <v>0</v>
      </c>
      <c r="O2803" t="s">
        <v>3303</v>
      </c>
      <c r="P2803">
        <v>33152</v>
      </c>
    </row>
    <row r="2804" spans="1:16" x14ac:dyDescent="0.35">
      <c r="A2804" t="s">
        <v>6107</v>
      </c>
      <c r="B2804" t="s">
        <v>3303</v>
      </c>
      <c r="C2804" t="s">
        <v>3304</v>
      </c>
      <c r="D2804">
        <v>14847</v>
      </c>
      <c r="E2804">
        <v>0</v>
      </c>
      <c r="F2804">
        <v>0</v>
      </c>
      <c r="G2804">
        <v>14847</v>
      </c>
      <c r="H2804">
        <v>1.04</v>
      </c>
      <c r="I2804">
        <v>15441</v>
      </c>
      <c r="J2804">
        <v>0</v>
      </c>
      <c r="K2804">
        <v>15441</v>
      </c>
      <c r="L2804">
        <v>0</v>
      </c>
      <c r="M2804">
        <v>0</v>
      </c>
      <c r="N2804">
        <v>0</v>
      </c>
      <c r="O2804" t="s">
        <v>3303</v>
      </c>
      <c r="P2804">
        <v>15441</v>
      </c>
    </row>
    <row r="2805" spans="1:16" x14ac:dyDescent="0.35">
      <c r="A2805" t="s">
        <v>6108</v>
      </c>
      <c r="B2805" t="s">
        <v>3303</v>
      </c>
      <c r="C2805" t="s">
        <v>3304</v>
      </c>
      <c r="D2805">
        <v>10487</v>
      </c>
      <c r="E2805">
        <v>0</v>
      </c>
      <c r="F2805">
        <v>0</v>
      </c>
      <c r="G2805">
        <v>10487</v>
      </c>
      <c r="H2805">
        <v>1.04</v>
      </c>
      <c r="I2805">
        <v>10906</v>
      </c>
      <c r="J2805">
        <v>0</v>
      </c>
      <c r="K2805">
        <v>10906</v>
      </c>
      <c r="L2805">
        <v>0</v>
      </c>
      <c r="M2805">
        <v>0</v>
      </c>
      <c r="N2805">
        <v>0</v>
      </c>
      <c r="O2805" t="s">
        <v>3303</v>
      </c>
      <c r="P2805">
        <v>10906</v>
      </c>
    </row>
    <row r="2806" spans="1:16" x14ac:dyDescent="0.35">
      <c r="A2806" t="s">
        <v>6109</v>
      </c>
      <c r="B2806" t="s">
        <v>3303</v>
      </c>
      <c r="C2806" t="s">
        <v>3304</v>
      </c>
      <c r="D2806">
        <v>6021183</v>
      </c>
      <c r="E2806">
        <v>0</v>
      </c>
      <c r="F2806">
        <v>0</v>
      </c>
      <c r="G2806">
        <v>6021183</v>
      </c>
      <c r="H2806">
        <v>1.04</v>
      </c>
      <c r="I2806">
        <v>6262030</v>
      </c>
      <c r="J2806">
        <v>0</v>
      </c>
      <c r="K2806">
        <v>6262030</v>
      </c>
      <c r="L2806">
        <v>288571</v>
      </c>
      <c r="M2806">
        <v>0</v>
      </c>
      <c r="N2806">
        <v>0</v>
      </c>
      <c r="O2806" t="s">
        <v>3303</v>
      </c>
      <c r="P2806">
        <v>6550601</v>
      </c>
    </row>
    <row r="2807" spans="1:16" x14ac:dyDescent="0.35">
      <c r="A2807" t="s">
        <v>6110</v>
      </c>
      <c r="B2807" t="s">
        <v>552</v>
      </c>
      <c r="C2807" t="s">
        <v>3376</v>
      </c>
      <c r="D2807" t="s">
        <v>3303</v>
      </c>
      <c r="E2807" t="s">
        <v>3303</v>
      </c>
      <c r="F2807" t="s">
        <v>3303</v>
      </c>
      <c r="G2807" t="s">
        <v>3303</v>
      </c>
      <c r="H2807">
        <v>1.04</v>
      </c>
      <c r="I2807" t="s">
        <v>3303</v>
      </c>
      <c r="J2807" t="s">
        <v>3303</v>
      </c>
      <c r="K2807">
        <v>155754</v>
      </c>
      <c r="L2807" t="s">
        <v>3303</v>
      </c>
      <c r="M2807" t="s">
        <v>3303</v>
      </c>
      <c r="N2807" t="s">
        <v>3303</v>
      </c>
      <c r="O2807" t="s">
        <v>3303</v>
      </c>
      <c r="P2807">
        <v>163516</v>
      </c>
    </row>
    <row r="2808" spans="1:16" x14ac:dyDescent="0.35">
      <c r="A2808" t="s">
        <v>6111</v>
      </c>
      <c r="B2808" t="s">
        <v>3303</v>
      </c>
      <c r="C2808" t="s">
        <v>3304</v>
      </c>
      <c r="D2808">
        <v>277094</v>
      </c>
      <c r="E2808">
        <v>0</v>
      </c>
      <c r="F2808">
        <v>0</v>
      </c>
      <c r="G2808">
        <v>277094</v>
      </c>
      <c r="H2808">
        <v>1.04</v>
      </c>
      <c r="I2808">
        <v>288178</v>
      </c>
      <c r="J2808">
        <v>0</v>
      </c>
      <c r="K2808">
        <v>288178</v>
      </c>
      <c r="L2808">
        <v>173560</v>
      </c>
      <c r="M2808">
        <v>0</v>
      </c>
      <c r="N2808">
        <v>0</v>
      </c>
      <c r="O2808" t="s">
        <v>3303</v>
      </c>
      <c r="P2808">
        <v>461738</v>
      </c>
    </row>
    <row r="2809" spans="1:16" x14ac:dyDescent="0.35">
      <c r="A2809" t="s">
        <v>6112</v>
      </c>
      <c r="B2809" t="s">
        <v>3303</v>
      </c>
      <c r="C2809" t="s">
        <v>3304</v>
      </c>
      <c r="D2809">
        <v>917133</v>
      </c>
      <c r="E2809">
        <v>0</v>
      </c>
      <c r="F2809">
        <v>0</v>
      </c>
      <c r="G2809">
        <v>917133</v>
      </c>
      <c r="H2809">
        <v>1.04</v>
      </c>
      <c r="I2809">
        <v>953818</v>
      </c>
      <c r="J2809">
        <v>0</v>
      </c>
      <c r="K2809">
        <v>953818</v>
      </c>
      <c r="L2809">
        <v>70009</v>
      </c>
      <c r="M2809">
        <v>0</v>
      </c>
      <c r="N2809">
        <v>0</v>
      </c>
      <c r="O2809" t="s">
        <v>3303</v>
      </c>
      <c r="P2809">
        <v>1023827</v>
      </c>
    </row>
    <row r="2810" spans="1:16" x14ac:dyDescent="0.35">
      <c r="A2810" t="s">
        <v>6113</v>
      </c>
      <c r="B2810" t="s">
        <v>2711</v>
      </c>
      <c r="C2810" t="s">
        <v>3376</v>
      </c>
      <c r="D2810">
        <v>971762</v>
      </c>
      <c r="E2810">
        <v>0</v>
      </c>
      <c r="F2810">
        <v>0</v>
      </c>
      <c r="G2810">
        <v>971762</v>
      </c>
      <c r="H2810">
        <v>1.04</v>
      </c>
      <c r="I2810">
        <v>1010633</v>
      </c>
      <c r="J2810">
        <v>0</v>
      </c>
      <c r="K2810">
        <v>973792</v>
      </c>
      <c r="L2810">
        <v>113137</v>
      </c>
      <c r="M2810">
        <v>0</v>
      </c>
      <c r="N2810">
        <v>0</v>
      </c>
      <c r="O2810" t="s">
        <v>3303</v>
      </c>
      <c r="P2810">
        <v>1084309</v>
      </c>
    </row>
    <row r="2811" spans="1:16" x14ac:dyDescent="0.35">
      <c r="A2811" t="s">
        <v>6114</v>
      </c>
      <c r="B2811" t="s">
        <v>3303</v>
      </c>
      <c r="C2811" t="s">
        <v>3304</v>
      </c>
      <c r="D2811">
        <v>160579</v>
      </c>
      <c r="E2811">
        <v>0</v>
      </c>
      <c r="F2811">
        <v>0</v>
      </c>
      <c r="G2811">
        <v>160579</v>
      </c>
      <c r="H2811">
        <v>1.04</v>
      </c>
      <c r="I2811">
        <v>167002</v>
      </c>
      <c r="J2811">
        <v>0</v>
      </c>
      <c r="K2811">
        <v>167002</v>
      </c>
      <c r="L2811">
        <v>12915</v>
      </c>
      <c r="M2811">
        <v>0</v>
      </c>
      <c r="N2811">
        <v>0</v>
      </c>
      <c r="O2811" t="s">
        <v>3303</v>
      </c>
      <c r="P2811">
        <v>179917</v>
      </c>
    </row>
    <row r="2812" spans="1:16" x14ac:dyDescent="0.35">
      <c r="A2812" t="s">
        <v>6115</v>
      </c>
      <c r="B2812" t="s">
        <v>3303</v>
      </c>
      <c r="C2812" t="s">
        <v>3304</v>
      </c>
      <c r="D2812">
        <v>187697</v>
      </c>
      <c r="E2812">
        <v>0</v>
      </c>
      <c r="F2812">
        <v>0</v>
      </c>
      <c r="G2812">
        <v>187697</v>
      </c>
      <c r="H2812">
        <v>1.04</v>
      </c>
      <c r="I2812">
        <v>195205</v>
      </c>
      <c r="J2812">
        <v>0</v>
      </c>
      <c r="K2812">
        <v>195205</v>
      </c>
      <c r="L2812">
        <v>9342</v>
      </c>
      <c r="M2812">
        <v>0</v>
      </c>
      <c r="N2812">
        <v>0</v>
      </c>
      <c r="O2812" t="s">
        <v>3303</v>
      </c>
      <c r="P2812">
        <v>204547</v>
      </c>
    </row>
    <row r="2813" spans="1:16" x14ac:dyDescent="0.35">
      <c r="A2813" t="s">
        <v>6116</v>
      </c>
      <c r="B2813" t="s">
        <v>552</v>
      </c>
      <c r="C2813" t="s">
        <v>3376</v>
      </c>
      <c r="D2813" t="s">
        <v>3303</v>
      </c>
      <c r="E2813" t="s">
        <v>3303</v>
      </c>
      <c r="F2813" t="s">
        <v>3303</v>
      </c>
      <c r="G2813" t="s">
        <v>3303</v>
      </c>
      <c r="H2813">
        <v>1.04</v>
      </c>
      <c r="I2813" t="s">
        <v>3303</v>
      </c>
      <c r="J2813" t="s">
        <v>3303</v>
      </c>
      <c r="K2813">
        <v>0</v>
      </c>
      <c r="L2813" t="s">
        <v>3303</v>
      </c>
      <c r="M2813" t="s">
        <v>3303</v>
      </c>
      <c r="N2813" t="s">
        <v>3303</v>
      </c>
      <c r="O2813" t="s">
        <v>3303</v>
      </c>
      <c r="P2813">
        <v>0</v>
      </c>
    </row>
    <row r="2814" spans="1:16" x14ac:dyDescent="0.35">
      <c r="A2814" t="s">
        <v>6117</v>
      </c>
      <c r="B2814" t="s">
        <v>2711</v>
      </c>
      <c r="C2814" t="s">
        <v>3376</v>
      </c>
      <c r="D2814">
        <v>4145295</v>
      </c>
      <c r="E2814">
        <v>0</v>
      </c>
      <c r="F2814">
        <v>0</v>
      </c>
      <c r="G2814">
        <v>4145295</v>
      </c>
      <c r="H2814">
        <v>1.04</v>
      </c>
      <c r="I2814">
        <v>4311107</v>
      </c>
      <c r="J2814">
        <v>0</v>
      </c>
      <c r="K2814">
        <v>4311107</v>
      </c>
      <c r="L2814">
        <v>0</v>
      </c>
      <c r="M2814">
        <v>0</v>
      </c>
      <c r="N2814">
        <v>0</v>
      </c>
      <c r="O2814" t="s">
        <v>3303</v>
      </c>
      <c r="P2814">
        <v>4311107</v>
      </c>
    </row>
    <row r="2815" spans="1:16" x14ac:dyDescent="0.35">
      <c r="A2815" t="s">
        <v>6118</v>
      </c>
      <c r="B2815" t="s">
        <v>3303</v>
      </c>
      <c r="C2815" t="s">
        <v>3304</v>
      </c>
      <c r="D2815">
        <v>3734571</v>
      </c>
      <c r="E2815">
        <v>0</v>
      </c>
      <c r="F2815">
        <v>0</v>
      </c>
      <c r="G2815">
        <v>3734571</v>
      </c>
      <c r="H2815">
        <v>1.04</v>
      </c>
      <c r="I2815">
        <v>3883954</v>
      </c>
      <c r="J2815">
        <v>0</v>
      </c>
      <c r="K2815">
        <v>3883954</v>
      </c>
      <c r="L2815">
        <v>0</v>
      </c>
      <c r="M2815">
        <v>0</v>
      </c>
      <c r="N2815">
        <v>0</v>
      </c>
      <c r="O2815" t="s">
        <v>3303</v>
      </c>
      <c r="P2815">
        <v>3883954</v>
      </c>
    </row>
    <row r="2816" spans="1:16" x14ac:dyDescent="0.35">
      <c r="A2816" t="s">
        <v>6119</v>
      </c>
      <c r="B2816" t="s">
        <v>2711</v>
      </c>
      <c r="C2816" t="s">
        <v>3376</v>
      </c>
      <c r="D2816">
        <v>1669914</v>
      </c>
      <c r="E2816">
        <v>0</v>
      </c>
      <c r="F2816">
        <v>0</v>
      </c>
      <c r="G2816">
        <v>1669914</v>
      </c>
      <c r="H2816">
        <v>1.04</v>
      </c>
      <c r="I2816">
        <v>1736711</v>
      </c>
      <c r="J2816">
        <v>0</v>
      </c>
      <c r="K2816">
        <v>1736711</v>
      </c>
      <c r="L2816">
        <v>0</v>
      </c>
      <c r="M2816">
        <v>0</v>
      </c>
      <c r="N2816">
        <v>0</v>
      </c>
      <c r="O2816" t="s">
        <v>3303</v>
      </c>
      <c r="P2816">
        <v>1736711</v>
      </c>
    </row>
    <row r="2817" spans="1:16" x14ac:dyDescent="0.35">
      <c r="A2817" t="s">
        <v>6120</v>
      </c>
      <c r="B2817" t="s">
        <v>3303</v>
      </c>
      <c r="C2817" t="s">
        <v>3304</v>
      </c>
      <c r="D2817">
        <v>6133474</v>
      </c>
      <c r="E2817">
        <v>0</v>
      </c>
      <c r="F2817">
        <v>0</v>
      </c>
      <c r="G2817">
        <v>6133474</v>
      </c>
      <c r="H2817">
        <v>1.04</v>
      </c>
      <c r="I2817">
        <v>6378813</v>
      </c>
      <c r="J2817">
        <v>0</v>
      </c>
      <c r="K2817">
        <v>6378813</v>
      </c>
      <c r="L2817">
        <v>0</v>
      </c>
      <c r="M2817">
        <v>0</v>
      </c>
      <c r="N2817">
        <v>0</v>
      </c>
      <c r="O2817" t="s">
        <v>3303</v>
      </c>
      <c r="P2817">
        <v>6378813</v>
      </c>
    </row>
    <row r="2818" spans="1:16" x14ac:dyDescent="0.35">
      <c r="A2818" t="s">
        <v>6121</v>
      </c>
      <c r="B2818" t="s">
        <v>3303</v>
      </c>
      <c r="C2818" t="s">
        <v>3304</v>
      </c>
      <c r="D2818">
        <v>554162</v>
      </c>
      <c r="E2818">
        <v>0</v>
      </c>
      <c r="F2818">
        <v>0</v>
      </c>
      <c r="G2818">
        <v>554162</v>
      </c>
      <c r="H2818">
        <v>1.04</v>
      </c>
      <c r="I2818">
        <v>576328</v>
      </c>
      <c r="J2818">
        <v>0</v>
      </c>
      <c r="K2818">
        <v>576328</v>
      </c>
      <c r="L2818">
        <v>0</v>
      </c>
      <c r="M2818">
        <v>0</v>
      </c>
      <c r="N2818">
        <v>0</v>
      </c>
      <c r="O2818" t="s">
        <v>3303</v>
      </c>
      <c r="P2818">
        <v>576328</v>
      </c>
    </row>
    <row r="2819" spans="1:16" x14ac:dyDescent="0.35">
      <c r="A2819" t="s">
        <v>6122</v>
      </c>
      <c r="B2819" t="s">
        <v>3303</v>
      </c>
      <c r="C2819" t="s">
        <v>3304</v>
      </c>
      <c r="D2819">
        <v>729512</v>
      </c>
      <c r="E2819">
        <v>0</v>
      </c>
      <c r="F2819">
        <v>0</v>
      </c>
      <c r="G2819">
        <v>729512</v>
      </c>
      <c r="H2819">
        <v>1.04</v>
      </c>
      <c r="I2819">
        <v>758692</v>
      </c>
      <c r="J2819">
        <v>0</v>
      </c>
      <c r="K2819">
        <v>758692</v>
      </c>
      <c r="L2819">
        <v>0</v>
      </c>
      <c r="M2819">
        <v>0</v>
      </c>
      <c r="N2819">
        <v>0</v>
      </c>
      <c r="O2819" t="s">
        <v>3303</v>
      </c>
      <c r="P2819">
        <v>758692</v>
      </c>
    </row>
    <row r="2820" spans="1:16" x14ac:dyDescent="0.35">
      <c r="A2820" t="s">
        <v>6123</v>
      </c>
      <c r="B2820" t="s">
        <v>2711</v>
      </c>
      <c r="C2820" t="s">
        <v>3376</v>
      </c>
      <c r="D2820">
        <v>1520671</v>
      </c>
      <c r="E2820">
        <v>0</v>
      </c>
      <c r="F2820">
        <v>0</v>
      </c>
      <c r="G2820">
        <v>1520671</v>
      </c>
      <c r="H2820">
        <v>1.04</v>
      </c>
      <c r="I2820">
        <v>1581497</v>
      </c>
      <c r="J2820">
        <v>0</v>
      </c>
      <c r="K2820">
        <v>515742</v>
      </c>
      <c r="L2820">
        <v>0</v>
      </c>
      <c r="M2820">
        <v>0</v>
      </c>
      <c r="N2820">
        <v>0</v>
      </c>
      <c r="O2820" t="s">
        <v>3303</v>
      </c>
      <c r="P2820">
        <v>515742</v>
      </c>
    </row>
    <row r="2821" spans="1:16" x14ac:dyDescent="0.35">
      <c r="A2821" t="s">
        <v>6124</v>
      </c>
      <c r="B2821" t="s">
        <v>3303</v>
      </c>
      <c r="C2821" t="s">
        <v>3304</v>
      </c>
      <c r="D2821">
        <v>8271876</v>
      </c>
      <c r="E2821">
        <v>0</v>
      </c>
      <c r="F2821">
        <v>0</v>
      </c>
      <c r="G2821">
        <v>8271876</v>
      </c>
      <c r="H2821">
        <v>1.04</v>
      </c>
      <c r="I2821">
        <v>8602751</v>
      </c>
      <c r="J2821">
        <v>0</v>
      </c>
      <c r="K2821">
        <v>8602751</v>
      </c>
      <c r="L2821">
        <v>0</v>
      </c>
      <c r="M2821">
        <v>166471</v>
      </c>
      <c r="N2821">
        <v>474103</v>
      </c>
      <c r="O2821" t="s">
        <v>3303</v>
      </c>
      <c r="P2821">
        <v>9243325</v>
      </c>
    </row>
    <row r="2822" spans="1:16" x14ac:dyDescent="0.35">
      <c r="A2822" t="s">
        <v>6125</v>
      </c>
      <c r="B2822" t="s">
        <v>3303</v>
      </c>
      <c r="C2822" t="s">
        <v>3304</v>
      </c>
      <c r="D2822">
        <v>142027</v>
      </c>
      <c r="E2822">
        <v>0</v>
      </c>
      <c r="F2822">
        <v>0</v>
      </c>
      <c r="G2822">
        <v>142027</v>
      </c>
      <c r="H2822">
        <v>1.04</v>
      </c>
      <c r="I2822">
        <v>147708</v>
      </c>
      <c r="J2822">
        <v>0</v>
      </c>
      <c r="K2822">
        <v>147708</v>
      </c>
      <c r="L2822">
        <v>0</v>
      </c>
      <c r="M2822">
        <v>0</v>
      </c>
      <c r="N2822">
        <v>0</v>
      </c>
      <c r="O2822" t="s">
        <v>3303</v>
      </c>
      <c r="P2822">
        <v>147708</v>
      </c>
    </row>
    <row r="2823" spans="1:16" x14ac:dyDescent="0.35">
      <c r="A2823" t="s">
        <v>6126</v>
      </c>
      <c r="B2823" t="s">
        <v>3303</v>
      </c>
      <c r="C2823" t="s">
        <v>3304</v>
      </c>
      <c r="D2823">
        <v>51308</v>
      </c>
      <c r="E2823">
        <v>0</v>
      </c>
      <c r="F2823">
        <v>0</v>
      </c>
      <c r="G2823">
        <v>51308</v>
      </c>
      <c r="H2823">
        <v>1.04</v>
      </c>
      <c r="I2823">
        <v>53360</v>
      </c>
      <c r="J2823">
        <v>0</v>
      </c>
      <c r="K2823">
        <v>53360</v>
      </c>
      <c r="L2823">
        <v>0</v>
      </c>
      <c r="M2823">
        <v>0</v>
      </c>
      <c r="N2823">
        <v>0</v>
      </c>
      <c r="O2823" t="s">
        <v>3303</v>
      </c>
      <c r="P2823">
        <v>53360</v>
      </c>
    </row>
    <row r="2824" spans="1:16" x14ac:dyDescent="0.35">
      <c r="A2824" t="s">
        <v>6127</v>
      </c>
      <c r="B2824" t="s">
        <v>3303</v>
      </c>
      <c r="C2824" t="s">
        <v>3304</v>
      </c>
      <c r="D2824">
        <v>192543</v>
      </c>
      <c r="E2824">
        <v>0</v>
      </c>
      <c r="F2824">
        <v>0</v>
      </c>
      <c r="G2824">
        <v>192543</v>
      </c>
      <c r="H2824">
        <v>1.04</v>
      </c>
      <c r="I2824">
        <v>200245</v>
      </c>
      <c r="J2824">
        <v>0</v>
      </c>
      <c r="K2824">
        <v>200245</v>
      </c>
      <c r="L2824">
        <v>0</v>
      </c>
      <c r="M2824">
        <v>0</v>
      </c>
      <c r="N2824">
        <v>0</v>
      </c>
      <c r="O2824" t="s">
        <v>3303</v>
      </c>
      <c r="P2824">
        <v>200245</v>
      </c>
    </row>
    <row r="2825" spans="1:16" x14ac:dyDescent="0.35">
      <c r="A2825" t="s">
        <v>6128</v>
      </c>
      <c r="B2825" t="s">
        <v>3303</v>
      </c>
      <c r="C2825" t="s">
        <v>3304</v>
      </c>
      <c r="D2825">
        <v>101833</v>
      </c>
      <c r="E2825">
        <v>0</v>
      </c>
      <c r="F2825">
        <v>0</v>
      </c>
      <c r="G2825">
        <v>101833</v>
      </c>
      <c r="H2825">
        <v>1.04</v>
      </c>
      <c r="I2825">
        <v>105906</v>
      </c>
      <c r="J2825">
        <v>0</v>
      </c>
      <c r="K2825">
        <v>105906</v>
      </c>
      <c r="L2825">
        <v>0</v>
      </c>
      <c r="M2825">
        <v>0</v>
      </c>
      <c r="N2825">
        <v>0</v>
      </c>
      <c r="O2825" t="s">
        <v>3303</v>
      </c>
      <c r="P2825">
        <v>105906</v>
      </c>
    </row>
    <row r="2826" spans="1:16" x14ac:dyDescent="0.35">
      <c r="A2826" t="s">
        <v>6129</v>
      </c>
      <c r="B2826" t="s">
        <v>3303</v>
      </c>
      <c r="C2826" t="s">
        <v>3304</v>
      </c>
      <c r="D2826">
        <v>35229</v>
      </c>
      <c r="E2826">
        <v>0</v>
      </c>
      <c r="F2826">
        <v>0</v>
      </c>
      <c r="G2826">
        <v>35229</v>
      </c>
      <c r="H2826">
        <v>1.04</v>
      </c>
      <c r="I2826">
        <v>36638</v>
      </c>
      <c r="J2826">
        <v>0</v>
      </c>
      <c r="K2826">
        <v>36638</v>
      </c>
      <c r="L2826">
        <v>0</v>
      </c>
      <c r="M2826">
        <v>0</v>
      </c>
      <c r="N2826">
        <v>0</v>
      </c>
      <c r="O2826" t="s">
        <v>3303</v>
      </c>
      <c r="P2826">
        <v>36638</v>
      </c>
    </row>
    <row r="2827" spans="1:16" x14ac:dyDescent="0.35">
      <c r="A2827" t="s">
        <v>6130</v>
      </c>
      <c r="B2827" t="s">
        <v>3303</v>
      </c>
      <c r="C2827" t="s">
        <v>3304</v>
      </c>
      <c r="D2827">
        <v>36336</v>
      </c>
      <c r="E2827">
        <v>0</v>
      </c>
      <c r="F2827">
        <v>0</v>
      </c>
      <c r="G2827">
        <v>36336</v>
      </c>
      <c r="H2827">
        <v>1.04</v>
      </c>
      <c r="I2827">
        <v>37789</v>
      </c>
      <c r="J2827">
        <v>0</v>
      </c>
      <c r="K2827">
        <v>37789</v>
      </c>
      <c r="L2827">
        <v>0</v>
      </c>
      <c r="M2827">
        <v>0</v>
      </c>
      <c r="N2827">
        <v>0</v>
      </c>
      <c r="O2827" t="s">
        <v>3303</v>
      </c>
      <c r="P2827">
        <v>37789</v>
      </c>
    </row>
    <row r="2828" spans="1:16" x14ac:dyDescent="0.35">
      <c r="A2828" t="s">
        <v>6131</v>
      </c>
      <c r="B2828" t="s">
        <v>3303</v>
      </c>
      <c r="C2828" t="s">
        <v>3304</v>
      </c>
      <c r="D2828">
        <v>38963</v>
      </c>
      <c r="E2828">
        <v>0</v>
      </c>
      <c r="F2828">
        <v>0</v>
      </c>
      <c r="G2828">
        <v>38963</v>
      </c>
      <c r="H2828">
        <v>1.04</v>
      </c>
      <c r="I2828">
        <v>40522</v>
      </c>
      <c r="J2828">
        <v>0</v>
      </c>
      <c r="K2828">
        <v>40522</v>
      </c>
      <c r="L2828">
        <v>0</v>
      </c>
      <c r="M2828">
        <v>0</v>
      </c>
      <c r="N2828">
        <v>0</v>
      </c>
      <c r="O2828" t="s">
        <v>3303</v>
      </c>
      <c r="P2828">
        <v>40522</v>
      </c>
    </row>
    <row r="2829" spans="1:16" x14ac:dyDescent="0.35">
      <c r="A2829" t="s">
        <v>6132</v>
      </c>
      <c r="B2829" t="s">
        <v>3303</v>
      </c>
      <c r="C2829" t="s">
        <v>3304</v>
      </c>
      <c r="D2829">
        <v>71393</v>
      </c>
      <c r="E2829">
        <v>0</v>
      </c>
      <c r="F2829">
        <v>0</v>
      </c>
      <c r="G2829">
        <v>71393</v>
      </c>
      <c r="H2829">
        <v>1.04</v>
      </c>
      <c r="I2829">
        <v>74249</v>
      </c>
      <c r="J2829">
        <v>0</v>
      </c>
      <c r="K2829">
        <v>74249</v>
      </c>
      <c r="L2829">
        <v>0</v>
      </c>
      <c r="M2829">
        <v>0</v>
      </c>
      <c r="N2829">
        <v>0</v>
      </c>
      <c r="O2829" t="s">
        <v>3303</v>
      </c>
      <c r="P2829">
        <v>74249</v>
      </c>
    </row>
    <row r="2830" spans="1:16" x14ac:dyDescent="0.35">
      <c r="A2830" t="s">
        <v>6133</v>
      </c>
      <c r="B2830" t="s">
        <v>3303</v>
      </c>
      <c r="C2830" t="s">
        <v>3304</v>
      </c>
      <c r="D2830">
        <v>41536</v>
      </c>
      <c r="E2830">
        <v>0</v>
      </c>
      <c r="F2830">
        <v>0</v>
      </c>
      <c r="G2830">
        <v>41536</v>
      </c>
      <c r="H2830">
        <v>1.04</v>
      </c>
      <c r="I2830">
        <v>43197</v>
      </c>
      <c r="J2830">
        <v>0</v>
      </c>
      <c r="K2830">
        <v>43197</v>
      </c>
      <c r="L2830">
        <v>0</v>
      </c>
      <c r="M2830">
        <v>0</v>
      </c>
      <c r="N2830">
        <v>0</v>
      </c>
      <c r="O2830" t="s">
        <v>3303</v>
      </c>
      <c r="P2830">
        <v>43197</v>
      </c>
    </row>
    <row r="2831" spans="1:16" x14ac:dyDescent="0.35">
      <c r="A2831" t="s">
        <v>6134</v>
      </c>
      <c r="B2831" t="s">
        <v>3303</v>
      </c>
      <c r="C2831" t="s">
        <v>3304</v>
      </c>
      <c r="D2831">
        <v>70986</v>
      </c>
      <c r="E2831">
        <v>0</v>
      </c>
      <c r="F2831">
        <v>0</v>
      </c>
      <c r="G2831">
        <v>70986</v>
      </c>
      <c r="H2831">
        <v>1.04</v>
      </c>
      <c r="I2831">
        <v>73825</v>
      </c>
      <c r="J2831">
        <v>0</v>
      </c>
      <c r="K2831">
        <v>73825</v>
      </c>
      <c r="L2831">
        <v>0</v>
      </c>
      <c r="M2831">
        <v>0</v>
      </c>
      <c r="N2831">
        <v>0</v>
      </c>
      <c r="O2831" t="s">
        <v>3303</v>
      </c>
      <c r="P2831">
        <v>73825</v>
      </c>
    </row>
    <row r="2832" spans="1:16" x14ac:dyDescent="0.35">
      <c r="A2832" t="s">
        <v>6135</v>
      </c>
      <c r="B2832" t="s">
        <v>3303</v>
      </c>
      <c r="C2832" t="s">
        <v>3304</v>
      </c>
      <c r="D2832">
        <v>88490</v>
      </c>
      <c r="E2832">
        <v>0</v>
      </c>
      <c r="F2832">
        <v>0</v>
      </c>
      <c r="G2832">
        <v>88490</v>
      </c>
      <c r="H2832">
        <v>1.04</v>
      </c>
      <c r="I2832">
        <v>92030</v>
      </c>
      <c r="J2832">
        <v>0</v>
      </c>
      <c r="K2832">
        <v>92030</v>
      </c>
      <c r="L2832">
        <v>0</v>
      </c>
      <c r="M2832">
        <v>0</v>
      </c>
      <c r="N2832">
        <v>0</v>
      </c>
      <c r="O2832" t="s">
        <v>3303</v>
      </c>
      <c r="P2832">
        <v>92030</v>
      </c>
    </row>
    <row r="2833" spans="1:16" x14ac:dyDescent="0.35">
      <c r="A2833" t="s">
        <v>6136</v>
      </c>
      <c r="B2833" t="s">
        <v>3303</v>
      </c>
      <c r="C2833" t="s">
        <v>3304</v>
      </c>
      <c r="D2833">
        <v>98107</v>
      </c>
      <c r="E2833">
        <v>0</v>
      </c>
      <c r="F2833">
        <v>0</v>
      </c>
      <c r="G2833">
        <v>98107</v>
      </c>
      <c r="H2833">
        <v>1.04</v>
      </c>
      <c r="I2833">
        <v>102031</v>
      </c>
      <c r="J2833">
        <v>0</v>
      </c>
      <c r="K2833">
        <v>102031</v>
      </c>
      <c r="L2833">
        <v>0</v>
      </c>
      <c r="M2833">
        <v>0</v>
      </c>
      <c r="N2833">
        <v>0</v>
      </c>
      <c r="O2833" t="s">
        <v>3303</v>
      </c>
      <c r="P2833">
        <v>102031</v>
      </c>
    </row>
    <row r="2834" spans="1:16" x14ac:dyDescent="0.35">
      <c r="A2834" t="s">
        <v>6137</v>
      </c>
      <c r="B2834" t="s">
        <v>3303</v>
      </c>
      <c r="C2834" t="s">
        <v>3304</v>
      </c>
      <c r="D2834">
        <v>23687</v>
      </c>
      <c r="E2834">
        <v>0</v>
      </c>
      <c r="F2834">
        <v>0</v>
      </c>
      <c r="G2834">
        <v>23687</v>
      </c>
      <c r="H2834">
        <v>1.04</v>
      </c>
      <c r="I2834">
        <v>24634</v>
      </c>
      <c r="J2834">
        <v>0</v>
      </c>
      <c r="K2834">
        <v>24634</v>
      </c>
      <c r="L2834">
        <v>0</v>
      </c>
      <c r="M2834">
        <v>0</v>
      </c>
      <c r="N2834">
        <v>0</v>
      </c>
      <c r="O2834" t="s">
        <v>3303</v>
      </c>
      <c r="P2834">
        <v>24634</v>
      </c>
    </row>
    <row r="2835" spans="1:16" x14ac:dyDescent="0.35">
      <c r="A2835" t="s">
        <v>6138</v>
      </c>
      <c r="B2835" t="s">
        <v>3303</v>
      </c>
      <c r="C2835" t="s">
        <v>3304</v>
      </c>
      <c r="D2835">
        <v>63859</v>
      </c>
      <c r="E2835">
        <v>0</v>
      </c>
      <c r="F2835">
        <v>0</v>
      </c>
      <c r="G2835">
        <v>63859</v>
      </c>
      <c r="H2835">
        <v>1.04</v>
      </c>
      <c r="I2835">
        <v>66413</v>
      </c>
      <c r="J2835">
        <v>0</v>
      </c>
      <c r="K2835">
        <v>66413</v>
      </c>
      <c r="L2835">
        <v>0</v>
      </c>
      <c r="M2835">
        <v>0</v>
      </c>
      <c r="N2835">
        <v>0</v>
      </c>
      <c r="O2835" t="s">
        <v>3303</v>
      </c>
      <c r="P2835">
        <v>66413</v>
      </c>
    </row>
    <row r="2836" spans="1:16" x14ac:dyDescent="0.35">
      <c r="A2836" t="s">
        <v>6139</v>
      </c>
      <c r="B2836" t="s">
        <v>3303</v>
      </c>
      <c r="C2836" t="s">
        <v>3304</v>
      </c>
      <c r="D2836">
        <v>55456</v>
      </c>
      <c r="E2836">
        <v>0</v>
      </c>
      <c r="F2836">
        <v>0</v>
      </c>
      <c r="G2836">
        <v>55456</v>
      </c>
      <c r="H2836">
        <v>1.04</v>
      </c>
      <c r="I2836">
        <v>57674</v>
      </c>
      <c r="J2836">
        <v>0</v>
      </c>
      <c r="K2836">
        <v>57674</v>
      </c>
      <c r="L2836">
        <v>0</v>
      </c>
      <c r="M2836">
        <v>0</v>
      </c>
      <c r="N2836">
        <v>0</v>
      </c>
      <c r="O2836" t="s">
        <v>3303</v>
      </c>
      <c r="P2836">
        <v>57674</v>
      </c>
    </row>
    <row r="2837" spans="1:16" x14ac:dyDescent="0.35">
      <c r="A2837" t="s">
        <v>6140</v>
      </c>
      <c r="B2837" t="s">
        <v>3303</v>
      </c>
      <c r="C2837" t="s">
        <v>3304</v>
      </c>
      <c r="D2837">
        <v>26687</v>
      </c>
      <c r="E2837">
        <v>0</v>
      </c>
      <c r="F2837">
        <v>0</v>
      </c>
      <c r="G2837">
        <v>26687</v>
      </c>
      <c r="H2837">
        <v>1.04</v>
      </c>
      <c r="I2837">
        <v>27754</v>
      </c>
      <c r="J2837">
        <v>0</v>
      </c>
      <c r="K2837">
        <v>27754</v>
      </c>
      <c r="L2837">
        <v>0</v>
      </c>
      <c r="M2837">
        <v>0</v>
      </c>
      <c r="N2837">
        <v>0</v>
      </c>
      <c r="O2837" t="s">
        <v>3303</v>
      </c>
      <c r="P2837">
        <v>27754</v>
      </c>
    </row>
    <row r="2838" spans="1:16" x14ac:dyDescent="0.35">
      <c r="A2838" t="s">
        <v>6141</v>
      </c>
      <c r="B2838" t="s">
        <v>3303</v>
      </c>
      <c r="C2838" t="s">
        <v>3304</v>
      </c>
      <c r="D2838">
        <v>55460</v>
      </c>
      <c r="E2838">
        <v>0</v>
      </c>
      <c r="F2838">
        <v>0</v>
      </c>
      <c r="G2838">
        <v>55460</v>
      </c>
      <c r="H2838">
        <v>1.04</v>
      </c>
      <c r="I2838">
        <v>57678</v>
      </c>
      <c r="J2838">
        <v>0</v>
      </c>
      <c r="K2838">
        <v>57678</v>
      </c>
      <c r="L2838">
        <v>0</v>
      </c>
      <c r="M2838">
        <v>0</v>
      </c>
      <c r="N2838">
        <v>0</v>
      </c>
      <c r="O2838" t="s">
        <v>3303</v>
      </c>
      <c r="P2838">
        <v>57678</v>
      </c>
    </row>
    <row r="2839" spans="1:16" x14ac:dyDescent="0.35">
      <c r="A2839" t="s">
        <v>6142</v>
      </c>
      <c r="B2839" t="s">
        <v>3303</v>
      </c>
      <c r="C2839" t="s">
        <v>3304</v>
      </c>
      <c r="D2839">
        <v>1713298</v>
      </c>
      <c r="E2839">
        <v>0</v>
      </c>
      <c r="F2839">
        <v>0</v>
      </c>
      <c r="G2839">
        <v>1713298</v>
      </c>
      <c r="H2839">
        <v>1.04</v>
      </c>
      <c r="I2839">
        <v>1781830</v>
      </c>
      <c r="J2839">
        <v>0</v>
      </c>
      <c r="K2839">
        <v>1781830</v>
      </c>
      <c r="L2839">
        <v>30668</v>
      </c>
      <c r="M2839">
        <v>0</v>
      </c>
      <c r="N2839">
        <v>0</v>
      </c>
      <c r="O2839" t="s">
        <v>3303</v>
      </c>
      <c r="P2839">
        <v>1812498</v>
      </c>
    </row>
    <row r="2840" spans="1:16" x14ac:dyDescent="0.35">
      <c r="A2840" t="s">
        <v>6143</v>
      </c>
      <c r="B2840" t="s">
        <v>3303</v>
      </c>
      <c r="C2840" t="s">
        <v>3304</v>
      </c>
      <c r="D2840">
        <v>148710</v>
      </c>
      <c r="E2840">
        <v>0</v>
      </c>
      <c r="F2840">
        <v>0</v>
      </c>
      <c r="G2840">
        <v>148710</v>
      </c>
      <c r="H2840">
        <v>1.04</v>
      </c>
      <c r="I2840">
        <v>154658</v>
      </c>
      <c r="J2840">
        <v>0</v>
      </c>
      <c r="K2840">
        <v>154658</v>
      </c>
      <c r="L2840">
        <v>0</v>
      </c>
      <c r="M2840">
        <v>0</v>
      </c>
      <c r="N2840">
        <v>0</v>
      </c>
      <c r="O2840" t="s">
        <v>3303</v>
      </c>
      <c r="P2840">
        <v>154658</v>
      </c>
    </row>
    <row r="2841" spans="1:16" x14ac:dyDescent="0.35">
      <c r="A2841" t="s">
        <v>6144</v>
      </c>
      <c r="B2841" t="s">
        <v>3303</v>
      </c>
      <c r="C2841" t="s">
        <v>3304</v>
      </c>
      <c r="D2841">
        <v>132532</v>
      </c>
      <c r="E2841">
        <v>0</v>
      </c>
      <c r="F2841">
        <v>0</v>
      </c>
      <c r="G2841">
        <v>132532</v>
      </c>
      <c r="H2841">
        <v>1.04</v>
      </c>
      <c r="I2841">
        <v>137833</v>
      </c>
      <c r="J2841">
        <v>0</v>
      </c>
      <c r="K2841">
        <v>137833</v>
      </c>
      <c r="L2841">
        <v>0</v>
      </c>
      <c r="M2841">
        <v>0</v>
      </c>
      <c r="N2841">
        <v>0</v>
      </c>
      <c r="O2841" t="s">
        <v>3303</v>
      </c>
      <c r="P2841">
        <v>137833</v>
      </c>
    </row>
    <row r="2842" spans="1:16" x14ac:dyDescent="0.35">
      <c r="A2842" t="s">
        <v>6145</v>
      </c>
      <c r="B2842" t="s">
        <v>3303</v>
      </c>
      <c r="C2842" t="s">
        <v>3304</v>
      </c>
      <c r="D2842">
        <v>88839</v>
      </c>
      <c r="E2842">
        <v>0</v>
      </c>
      <c r="F2842">
        <v>0</v>
      </c>
      <c r="G2842">
        <v>88839</v>
      </c>
      <c r="H2842">
        <v>1.04</v>
      </c>
      <c r="I2842">
        <v>92393</v>
      </c>
      <c r="J2842">
        <v>0</v>
      </c>
      <c r="K2842">
        <v>92393</v>
      </c>
      <c r="L2842">
        <v>3496</v>
      </c>
      <c r="M2842">
        <v>0</v>
      </c>
      <c r="N2842">
        <v>0</v>
      </c>
      <c r="O2842" t="s">
        <v>3303</v>
      </c>
      <c r="P2842">
        <v>95889</v>
      </c>
    </row>
    <row r="2843" spans="1:16" x14ac:dyDescent="0.35">
      <c r="A2843" t="s">
        <v>6146</v>
      </c>
      <c r="B2843" t="s">
        <v>3303</v>
      </c>
      <c r="C2843" t="s">
        <v>3304</v>
      </c>
      <c r="D2843">
        <v>91155</v>
      </c>
      <c r="E2843">
        <v>0</v>
      </c>
      <c r="F2843">
        <v>0</v>
      </c>
      <c r="G2843">
        <v>91155</v>
      </c>
      <c r="H2843">
        <v>1.04</v>
      </c>
      <c r="I2843">
        <v>94801</v>
      </c>
      <c r="J2843">
        <v>0</v>
      </c>
      <c r="K2843">
        <v>94801</v>
      </c>
      <c r="L2843">
        <v>0</v>
      </c>
      <c r="M2843">
        <v>0</v>
      </c>
      <c r="N2843">
        <v>0</v>
      </c>
      <c r="O2843" t="s">
        <v>3303</v>
      </c>
      <c r="P2843">
        <v>94801</v>
      </c>
    </row>
    <row r="2844" spans="1:16" x14ac:dyDescent="0.35">
      <c r="A2844" t="s">
        <v>6147</v>
      </c>
      <c r="B2844" t="s">
        <v>3303</v>
      </c>
      <c r="C2844" t="s">
        <v>3304</v>
      </c>
      <c r="D2844">
        <v>28998</v>
      </c>
      <c r="E2844">
        <v>0</v>
      </c>
      <c r="F2844">
        <v>0</v>
      </c>
      <c r="G2844">
        <v>28998</v>
      </c>
      <c r="H2844">
        <v>1.04</v>
      </c>
      <c r="I2844">
        <v>30158</v>
      </c>
      <c r="J2844">
        <v>0</v>
      </c>
      <c r="K2844">
        <v>30158</v>
      </c>
      <c r="L2844">
        <v>0</v>
      </c>
      <c r="M2844">
        <v>0</v>
      </c>
      <c r="N2844">
        <v>0</v>
      </c>
      <c r="O2844" t="s">
        <v>3303</v>
      </c>
      <c r="P2844">
        <v>30158</v>
      </c>
    </row>
    <row r="2845" spans="1:16" x14ac:dyDescent="0.35">
      <c r="A2845" t="s">
        <v>6148</v>
      </c>
      <c r="B2845" t="s">
        <v>3303</v>
      </c>
      <c r="C2845" t="s">
        <v>3304</v>
      </c>
      <c r="D2845">
        <v>116864</v>
      </c>
      <c r="E2845">
        <v>0</v>
      </c>
      <c r="F2845">
        <v>0</v>
      </c>
      <c r="G2845">
        <v>116864</v>
      </c>
      <c r="H2845">
        <v>1.04</v>
      </c>
      <c r="I2845">
        <v>121539</v>
      </c>
      <c r="J2845">
        <v>0</v>
      </c>
      <c r="K2845">
        <v>121539</v>
      </c>
      <c r="L2845">
        <v>5287</v>
      </c>
      <c r="M2845">
        <v>0</v>
      </c>
      <c r="N2845">
        <v>0</v>
      </c>
      <c r="O2845" t="s">
        <v>3303</v>
      </c>
      <c r="P2845">
        <v>126826</v>
      </c>
    </row>
    <row r="2846" spans="1:16" x14ac:dyDescent="0.35">
      <c r="A2846" t="s">
        <v>6149</v>
      </c>
      <c r="B2846" t="s">
        <v>3303</v>
      </c>
      <c r="C2846" t="s">
        <v>3304</v>
      </c>
      <c r="D2846">
        <v>2812274</v>
      </c>
      <c r="E2846">
        <v>0</v>
      </c>
      <c r="F2846">
        <v>0</v>
      </c>
      <c r="G2846">
        <v>2812274</v>
      </c>
      <c r="H2846">
        <v>1.04</v>
      </c>
      <c r="I2846">
        <v>2924765</v>
      </c>
      <c r="J2846">
        <v>0</v>
      </c>
      <c r="K2846">
        <v>2924765</v>
      </c>
      <c r="L2846">
        <v>0</v>
      </c>
      <c r="M2846">
        <v>0</v>
      </c>
      <c r="N2846">
        <v>0</v>
      </c>
      <c r="O2846" t="s">
        <v>3303</v>
      </c>
      <c r="P2846">
        <v>2924765</v>
      </c>
    </row>
    <row r="2847" spans="1:16" x14ac:dyDescent="0.35">
      <c r="A2847" t="s">
        <v>6150</v>
      </c>
      <c r="B2847" t="s">
        <v>3303</v>
      </c>
      <c r="C2847" t="s">
        <v>3304</v>
      </c>
      <c r="D2847">
        <v>5266443</v>
      </c>
      <c r="E2847">
        <v>0</v>
      </c>
      <c r="F2847">
        <v>0</v>
      </c>
      <c r="G2847">
        <v>5266443</v>
      </c>
      <c r="H2847">
        <v>1.04</v>
      </c>
      <c r="I2847">
        <v>5477101</v>
      </c>
      <c r="J2847">
        <v>0</v>
      </c>
      <c r="K2847">
        <v>5477101</v>
      </c>
      <c r="L2847">
        <v>0</v>
      </c>
      <c r="M2847">
        <v>0</v>
      </c>
      <c r="N2847">
        <v>0</v>
      </c>
      <c r="O2847" t="s">
        <v>3303</v>
      </c>
      <c r="P2847">
        <v>5477101</v>
      </c>
    </row>
    <row r="2848" spans="1:16" x14ac:dyDescent="0.35">
      <c r="A2848" t="s">
        <v>6151</v>
      </c>
      <c r="B2848" t="s">
        <v>3303</v>
      </c>
      <c r="C2848" t="s">
        <v>3304</v>
      </c>
      <c r="D2848">
        <v>1537847</v>
      </c>
      <c r="E2848">
        <v>0</v>
      </c>
      <c r="F2848">
        <v>0</v>
      </c>
      <c r="G2848">
        <v>1537847</v>
      </c>
      <c r="H2848">
        <v>1.04</v>
      </c>
      <c r="I2848">
        <v>1599361</v>
      </c>
      <c r="J2848">
        <v>0</v>
      </c>
      <c r="K2848">
        <v>1599361</v>
      </c>
      <c r="L2848">
        <v>0</v>
      </c>
      <c r="M2848">
        <v>0</v>
      </c>
      <c r="N2848">
        <v>0</v>
      </c>
      <c r="O2848" t="s">
        <v>3303</v>
      </c>
      <c r="P2848">
        <v>1599361</v>
      </c>
    </row>
    <row r="2849" spans="1:16" x14ac:dyDescent="0.35">
      <c r="A2849" t="s">
        <v>6152</v>
      </c>
      <c r="B2849" t="s">
        <v>3303</v>
      </c>
      <c r="C2849" t="s">
        <v>3304</v>
      </c>
      <c r="D2849">
        <v>0</v>
      </c>
      <c r="E2849">
        <v>0</v>
      </c>
      <c r="F2849">
        <v>0</v>
      </c>
      <c r="G2849">
        <v>0</v>
      </c>
      <c r="H2849">
        <v>1.04</v>
      </c>
      <c r="I2849">
        <v>0</v>
      </c>
      <c r="J2849">
        <v>0</v>
      </c>
      <c r="K2849">
        <v>0</v>
      </c>
      <c r="L2849">
        <v>0</v>
      </c>
      <c r="M2849">
        <v>0</v>
      </c>
      <c r="N2849">
        <v>0</v>
      </c>
      <c r="O2849" t="s">
        <v>3303</v>
      </c>
      <c r="P2849">
        <v>0</v>
      </c>
    </row>
    <row r="2850" spans="1:16" x14ac:dyDescent="0.35">
      <c r="A2850" t="s">
        <v>6153</v>
      </c>
      <c r="B2850" t="s">
        <v>3303</v>
      </c>
      <c r="C2850" t="s">
        <v>3304</v>
      </c>
      <c r="D2850">
        <v>2801911</v>
      </c>
      <c r="E2850">
        <v>0</v>
      </c>
      <c r="F2850">
        <v>0</v>
      </c>
      <c r="G2850">
        <v>2801911</v>
      </c>
      <c r="H2850">
        <v>1.04</v>
      </c>
      <c r="I2850">
        <v>2913987</v>
      </c>
      <c r="J2850">
        <v>0</v>
      </c>
      <c r="K2850">
        <v>2913987</v>
      </c>
      <c r="L2850">
        <v>107178</v>
      </c>
      <c r="M2850">
        <v>55647</v>
      </c>
      <c r="N2850">
        <v>213259</v>
      </c>
      <c r="O2850" t="s">
        <v>3303</v>
      </c>
      <c r="P2850">
        <v>3290071</v>
      </c>
    </row>
    <row r="2851" spans="1:16" x14ac:dyDescent="0.35">
      <c r="A2851" t="s">
        <v>6154</v>
      </c>
      <c r="B2851" t="s">
        <v>3303</v>
      </c>
      <c r="C2851" t="s">
        <v>3304</v>
      </c>
      <c r="D2851">
        <v>20217</v>
      </c>
      <c r="E2851">
        <v>0</v>
      </c>
      <c r="F2851">
        <v>0</v>
      </c>
      <c r="G2851">
        <v>20217</v>
      </c>
      <c r="H2851">
        <v>1.04</v>
      </c>
      <c r="I2851">
        <v>21026</v>
      </c>
      <c r="J2851">
        <v>0</v>
      </c>
      <c r="K2851">
        <v>21026</v>
      </c>
      <c r="L2851">
        <v>0</v>
      </c>
      <c r="M2851">
        <v>0</v>
      </c>
      <c r="N2851">
        <v>0</v>
      </c>
      <c r="O2851" t="s">
        <v>3303</v>
      </c>
      <c r="P2851">
        <v>21026</v>
      </c>
    </row>
    <row r="2852" spans="1:16" x14ac:dyDescent="0.35">
      <c r="A2852" t="s">
        <v>6155</v>
      </c>
      <c r="B2852" t="s">
        <v>3303</v>
      </c>
      <c r="C2852" t="s">
        <v>3304</v>
      </c>
      <c r="D2852">
        <v>14725</v>
      </c>
      <c r="E2852">
        <v>0</v>
      </c>
      <c r="F2852">
        <v>0</v>
      </c>
      <c r="G2852">
        <v>14725</v>
      </c>
      <c r="H2852">
        <v>1.04</v>
      </c>
      <c r="I2852">
        <v>15314</v>
      </c>
      <c r="J2852">
        <v>0</v>
      </c>
      <c r="K2852">
        <v>15314</v>
      </c>
      <c r="L2852">
        <v>0</v>
      </c>
      <c r="M2852">
        <v>0</v>
      </c>
      <c r="N2852">
        <v>0</v>
      </c>
      <c r="O2852" t="s">
        <v>3303</v>
      </c>
      <c r="P2852">
        <v>15314</v>
      </c>
    </row>
    <row r="2853" spans="1:16" x14ac:dyDescent="0.35">
      <c r="A2853" t="s">
        <v>6156</v>
      </c>
      <c r="B2853" t="s">
        <v>3303</v>
      </c>
      <c r="C2853" t="s">
        <v>3304</v>
      </c>
      <c r="D2853">
        <v>5705</v>
      </c>
      <c r="E2853">
        <v>0</v>
      </c>
      <c r="F2853">
        <v>0</v>
      </c>
      <c r="G2853">
        <v>5705</v>
      </c>
      <c r="H2853">
        <v>1.04</v>
      </c>
      <c r="I2853">
        <v>5933</v>
      </c>
      <c r="J2853">
        <v>0</v>
      </c>
      <c r="K2853">
        <v>5933</v>
      </c>
      <c r="L2853">
        <v>0</v>
      </c>
      <c r="M2853">
        <v>0</v>
      </c>
      <c r="N2853">
        <v>0</v>
      </c>
      <c r="O2853" t="s">
        <v>3303</v>
      </c>
      <c r="P2853">
        <v>5933</v>
      </c>
    </row>
    <row r="2854" spans="1:16" x14ac:dyDescent="0.35">
      <c r="A2854" t="s">
        <v>6157</v>
      </c>
      <c r="B2854" t="s">
        <v>3303</v>
      </c>
      <c r="C2854" t="s">
        <v>3304</v>
      </c>
      <c r="D2854">
        <v>25718</v>
      </c>
      <c r="E2854">
        <v>0</v>
      </c>
      <c r="F2854">
        <v>0</v>
      </c>
      <c r="G2854">
        <v>25718</v>
      </c>
      <c r="H2854">
        <v>1.04</v>
      </c>
      <c r="I2854">
        <v>26747</v>
      </c>
      <c r="J2854">
        <v>0</v>
      </c>
      <c r="K2854">
        <v>26747</v>
      </c>
      <c r="L2854">
        <v>0</v>
      </c>
      <c r="M2854">
        <v>0</v>
      </c>
      <c r="N2854">
        <v>0</v>
      </c>
      <c r="O2854" t="s">
        <v>3303</v>
      </c>
      <c r="P2854">
        <v>26747</v>
      </c>
    </row>
    <row r="2855" spans="1:16" x14ac:dyDescent="0.35">
      <c r="A2855" t="s">
        <v>6158</v>
      </c>
      <c r="B2855" t="s">
        <v>3303</v>
      </c>
      <c r="C2855" t="s">
        <v>3304</v>
      </c>
      <c r="D2855">
        <v>3803</v>
      </c>
      <c r="E2855">
        <v>0</v>
      </c>
      <c r="F2855">
        <v>0</v>
      </c>
      <c r="G2855">
        <v>3803</v>
      </c>
      <c r="H2855">
        <v>1.04</v>
      </c>
      <c r="I2855">
        <v>3955</v>
      </c>
      <c r="J2855">
        <v>0</v>
      </c>
      <c r="K2855">
        <v>3955</v>
      </c>
      <c r="L2855">
        <v>0</v>
      </c>
      <c r="M2855">
        <v>0</v>
      </c>
      <c r="N2855">
        <v>0</v>
      </c>
      <c r="O2855" t="s">
        <v>3303</v>
      </c>
      <c r="P2855">
        <v>3955</v>
      </c>
    </row>
    <row r="2856" spans="1:16" x14ac:dyDescent="0.35">
      <c r="A2856" t="s">
        <v>6159</v>
      </c>
      <c r="B2856" t="s">
        <v>3303</v>
      </c>
      <c r="C2856" t="s">
        <v>3304</v>
      </c>
      <c r="D2856">
        <v>61599</v>
      </c>
      <c r="E2856">
        <v>0</v>
      </c>
      <c r="F2856">
        <v>0</v>
      </c>
      <c r="G2856">
        <v>61599</v>
      </c>
      <c r="H2856">
        <v>1.04</v>
      </c>
      <c r="I2856">
        <v>64063</v>
      </c>
      <c r="J2856">
        <v>0</v>
      </c>
      <c r="K2856">
        <v>64063</v>
      </c>
      <c r="L2856">
        <v>0</v>
      </c>
      <c r="M2856">
        <v>0</v>
      </c>
      <c r="N2856">
        <v>0</v>
      </c>
      <c r="O2856" t="s">
        <v>3303</v>
      </c>
      <c r="P2856">
        <v>64063</v>
      </c>
    </row>
    <row r="2857" spans="1:16" x14ac:dyDescent="0.35">
      <c r="A2857" t="s">
        <v>6160</v>
      </c>
      <c r="B2857" t="s">
        <v>3303</v>
      </c>
      <c r="C2857" t="s">
        <v>3304</v>
      </c>
      <c r="D2857">
        <v>16406</v>
      </c>
      <c r="E2857">
        <v>0</v>
      </c>
      <c r="F2857">
        <v>0</v>
      </c>
      <c r="G2857">
        <v>16406</v>
      </c>
      <c r="H2857">
        <v>1.04</v>
      </c>
      <c r="I2857">
        <v>17062</v>
      </c>
      <c r="J2857">
        <v>0</v>
      </c>
      <c r="K2857">
        <v>17062</v>
      </c>
      <c r="L2857">
        <v>0</v>
      </c>
      <c r="M2857">
        <v>0</v>
      </c>
      <c r="N2857">
        <v>0</v>
      </c>
      <c r="O2857" t="s">
        <v>3303</v>
      </c>
      <c r="P2857">
        <v>17062</v>
      </c>
    </row>
    <row r="2858" spans="1:16" x14ac:dyDescent="0.35">
      <c r="A2858" t="s">
        <v>6161</v>
      </c>
      <c r="B2858" t="s">
        <v>3303</v>
      </c>
      <c r="C2858" t="s">
        <v>3304</v>
      </c>
      <c r="D2858">
        <v>16640</v>
      </c>
      <c r="E2858">
        <v>0</v>
      </c>
      <c r="F2858">
        <v>0</v>
      </c>
      <c r="G2858">
        <v>16640</v>
      </c>
      <c r="H2858">
        <v>1.04</v>
      </c>
      <c r="I2858">
        <v>17306</v>
      </c>
      <c r="J2858">
        <v>0</v>
      </c>
      <c r="K2858">
        <v>17306</v>
      </c>
      <c r="L2858">
        <v>0</v>
      </c>
      <c r="M2858">
        <v>0</v>
      </c>
      <c r="N2858">
        <v>0</v>
      </c>
      <c r="O2858" t="s">
        <v>3303</v>
      </c>
      <c r="P2858">
        <v>17306</v>
      </c>
    </row>
    <row r="2859" spans="1:16" x14ac:dyDescent="0.35">
      <c r="A2859" t="s">
        <v>6162</v>
      </c>
      <c r="B2859" t="s">
        <v>3303</v>
      </c>
      <c r="C2859" t="s">
        <v>3304</v>
      </c>
      <c r="D2859">
        <v>12560</v>
      </c>
      <c r="E2859">
        <v>0</v>
      </c>
      <c r="F2859">
        <v>0</v>
      </c>
      <c r="G2859">
        <v>12560</v>
      </c>
      <c r="H2859">
        <v>1.04</v>
      </c>
      <c r="I2859">
        <v>13062</v>
      </c>
      <c r="J2859">
        <v>0</v>
      </c>
      <c r="K2859">
        <v>13062</v>
      </c>
      <c r="L2859">
        <v>0</v>
      </c>
      <c r="M2859">
        <v>0</v>
      </c>
      <c r="N2859">
        <v>0</v>
      </c>
      <c r="O2859" t="s">
        <v>3303</v>
      </c>
      <c r="P2859">
        <v>13062</v>
      </c>
    </row>
    <row r="2860" spans="1:16" x14ac:dyDescent="0.35">
      <c r="A2860" t="s">
        <v>6163</v>
      </c>
      <c r="B2860" t="s">
        <v>3303</v>
      </c>
      <c r="C2860" t="s">
        <v>3304</v>
      </c>
      <c r="D2860">
        <v>20215</v>
      </c>
      <c r="E2860">
        <v>0</v>
      </c>
      <c r="F2860">
        <v>0</v>
      </c>
      <c r="G2860">
        <v>20215</v>
      </c>
      <c r="H2860">
        <v>1.04</v>
      </c>
      <c r="I2860">
        <v>21024</v>
      </c>
      <c r="J2860">
        <v>0</v>
      </c>
      <c r="K2860">
        <v>21024</v>
      </c>
      <c r="L2860">
        <v>0</v>
      </c>
      <c r="M2860">
        <v>0</v>
      </c>
      <c r="N2860">
        <v>0</v>
      </c>
      <c r="O2860" t="s">
        <v>3303</v>
      </c>
      <c r="P2860">
        <v>21024</v>
      </c>
    </row>
    <row r="2861" spans="1:16" x14ac:dyDescent="0.35">
      <c r="A2861" t="s">
        <v>6164</v>
      </c>
      <c r="B2861" t="s">
        <v>3303</v>
      </c>
      <c r="C2861" t="s">
        <v>3304</v>
      </c>
      <c r="D2861">
        <v>8218</v>
      </c>
      <c r="E2861">
        <v>0</v>
      </c>
      <c r="F2861">
        <v>0</v>
      </c>
      <c r="G2861">
        <v>8218</v>
      </c>
      <c r="H2861">
        <v>1.04</v>
      </c>
      <c r="I2861">
        <v>8547</v>
      </c>
      <c r="J2861">
        <v>0</v>
      </c>
      <c r="K2861">
        <v>8547</v>
      </c>
      <c r="L2861">
        <v>0</v>
      </c>
      <c r="M2861">
        <v>0</v>
      </c>
      <c r="N2861">
        <v>0</v>
      </c>
      <c r="O2861" t="s">
        <v>3303</v>
      </c>
      <c r="P2861">
        <v>8547</v>
      </c>
    </row>
    <row r="2862" spans="1:16" x14ac:dyDescent="0.35">
      <c r="A2862" t="s">
        <v>6165</v>
      </c>
      <c r="B2862" t="s">
        <v>3303</v>
      </c>
      <c r="C2862" t="s">
        <v>3304</v>
      </c>
      <c r="D2862">
        <v>55830</v>
      </c>
      <c r="E2862">
        <v>0</v>
      </c>
      <c r="F2862">
        <v>0</v>
      </c>
      <c r="G2862">
        <v>55830</v>
      </c>
      <c r="H2862">
        <v>1.04</v>
      </c>
      <c r="I2862">
        <v>58063</v>
      </c>
      <c r="J2862">
        <v>0</v>
      </c>
      <c r="K2862">
        <v>58063</v>
      </c>
      <c r="L2862">
        <v>0</v>
      </c>
      <c r="M2862">
        <v>0</v>
      </c>
      <c r="N2862">
        <v>0</v>
      </c>
      <c r="O2862" t="s">
        <v>3303</v>
      </c>
      <c r="P2862">
        <v>58063</v>
      </c>
    </row>
    <row r="2863" spans="1:16" x14ac:dyDescent="0.35">
      <c r="A2863" t="s">
        <v>6166</v>
      </c>
      <c r="B2863" t="s">
        <v>3303</v>
      </c>
      <c r="C2863" t="s">
        <v>3304</v>
      </c>
      <c r="D2863">
        <v>11351</v>
      </c>
      <c r="E2863">
        <v>0</v>
      </c>
      <c r="F2863">
        <v>0</v>
      </c>
      <c r="G2863">
        <v>11351</v>
      </c>
      <c r="H2863">
        <v>1.04</v>
      </c>
      <c r="I2863">
        <v>11805</v>
      </c>
      <c r="J2863">
        <v>0</v>
      </c>
      <c r="K2863">
        <v>11805</v>
      </c>
      <c r="L2863">
        <v>0</v>
      </c>
      <c r="M2863">
        <v>0</v>
      </c>
      <c r="N2863">
        <v>0</v>
      </c>
      <c r="O2863" t="s">
        <v>3303</v>
      </c>
      <c r="P2863">
        <v>11805</v>
      </c>
    </row>
    <row r="2864" spans="1:16" x14ac:dyDescent="0.35">
      <c r="A2864" t="s">
        <v>6167</v>
      </c>
      <c r="B2864" t="s">
        <v>3303</v>
      </c>
      <c r="C2864" t="s">
        <v>3304</v>
      </c>
      <c r="D2864">
        <v>444149</v>
      </c>
      <c r="E2864">
        <v>0</v>
      </c>
      <c r="F2864">
        <v>0</v>
      </c>
      <c r="G2864">
        <v>444149</v>
      </c>
      <c r="H2864">
        <v>1.04</v>
      </c>
      <c r="I2864">
        <v>461915</v>
      </c>
      <c r="J2864">
        <v>0</v>
      </c>
      <c r="K2864">
        <v>461915</v>
      </c>
      <c r="L2864">
        <v>0</v>
      </c>
      <c r="M2864">
        <v>0</v>
      </c>
      <c r="N2864">
        <v>0</v>
      </c>
      <c r="O2864" t="s">
        <v>3303</v>
      </c>
      <c r="P2864">
        <v>461915</v>
      </c>
    </row>
    <row r="2865" spans="1:16" x14ac:dyDescent="0.35">
      <c r="A2865" t="s">
        <v>6168</v>
      </c>
      <c r="B2865" t="s">
        <v>3303</v>
      </c>
      <c r="C2865" t="s">
        <v>3304</v>
      </c>
      <c r="D2865">
        <v>3825255</v>
      </c>
      <c r="E2865">
        <v>0</v>
      </c>
      <c r="F2865">
        <v>0</v>
      </c>
      <c r="G2865">
        <v>3825255</v>
      </c>
      <c r="H2865">
        <v>1.04</v>
      </c>
      <c r="I2865">
        <v>3978265</v>
      </c>
      <c r="J2865">
        <v>0</v>
      </c>
      <c r="K2865">
        <v>3978265</v>
      </c>
      <c r="L2865">
        <v>0</v>
      </c>
      <c r="M2865">
        <v>0</v>
      </c>
      <c r="N2865">
        <v>0</v>
      </c>
      <c r="O2865" t="s">
        <v>3303</v>
      </c>
      <c r="P2865">
        <v>3978265</v>
      </c>
    </row>
    <row r="2866" spans="1:16" x14ac:dyDescent="0.35">
      <c r="A2866" t="s">
        <v>6169</v>
      </c>
      <c r="B2866" t="s">
        <v>3303</v>
      </c>
      <c r="C2866" t="s">
        <v>3304</v>
      </c>
      <c r="D2866">
        <v>246329</v>
      </c>
      <c r="E2866">
        <v>0</v>
      </c>
      <c r="F2866">
        <v>0</v>
      </c>
      <c r="G2866">
        <v>246329</v>
      </c>
      <c r="H2866">
        <v>1.04</v>
      </c>
      <c r="I2866">
        <v>256182</v>
      </c>
      <c r="J2866">
        <v>0</v>
      </c>
      <c r="K2866">
        <v>256182</v>
      </c>
      <c r="L2866">
        <v>0</v>
      </c>
      <c r="M2866">
        <v>0</v>
      </c>
      <c r="N2866">
        <v>0</v>
      </c>
      <c r="O2866" t="s">
        <v>3303</v>
      </c>
      <c r="P2866">
        <v>256182</v>
      </c>
    </row>
    <row r="2867" spans="1:16" x14ac:dyDescent="0.35">
      <c r="A2867" t="s">
        <v>6170</v>
      </c>
      <c r="B2867" t="s">
        <v>2533</v>
      </c>
      <c r="C2867" t="s">
        <v>3376</v>
      </c>
      <c r="D2867" t="s">
        <v>3303</v>
      </c>
      <c r="E2867" t="s">
        <v>3303</v>
      </c>
      <c r="F2867" t="s">
        <v>3303</v>
      </c>
      <c r="G2867" t="s">
        <v>3303</v>
      </c>
      <c r="H2867">
        <v>1.04</v>
      </c>
      <c r="I2867" t="s">
        <v>3303</v>
      </c>
      <c r="J2867" t="s">
        <v>3303</v>
      </c>
      <c r="K2867">
        <v>83314</v>
      </c>
      <c r="L2867" t="s">
        <v>3303</v>
      </c>
      <c r="M2867" t="s">
        <v>3303</v>
      </c>
      <c r="N2867" t="s">
        <v>3303</v>
      </c>
      <c r="O2867" t="s">
        <v>3303</v>
      </c>
      <c r="P2867">
        <v>83314</v>
      </c>
    </row>
    <row r="2868" spans="1:16" x14ac:dyDescent="0.35">
      <c r="A2868" t="s">
        <v>6171</v>
      </c>
      <c r="B2868" t="s">
        <v>3303</v>
      </c>
      <c r="C2868" t="s">
        <v>3304</v>
      </c>
      <c r="D2868">
        <v>32213817</v>
      </c>
      <c r="E2868">
        <v>0</v>
      </c>
      <c r="F2868">
        <v>0</v>
      </c>
      <c r="G2868">
        <v>32213817</v>
      </c>
      <c r="H2868">
        <v>1.04</v>
      </c>
      <c r="I2868">
        <v>33502370</v>
      </c>
      <c r="J2868">
        <v>0</v>
      </c>
      <c r="K2868">
        <v>33502370</v>
      </c>
      <c r="L2868">
        <v>2992817</v>
      </c>
      <c r="M2868">
        <v>1417256</v>
      </c>
      <c r="N2868">
        <v>3283006</v>
      </c>
      <c r="O2868" t="s">
        <v>3303</v>
      </c>
      <c r="P2868">
        <v>41195449</v>
      </c>
    </row>
    <row r="2869" spans="1:16" x14ac:dyDescent="0.35">
      <c r="A2869" t="s">
        <v>6172</v>
      </c>
      <c r="B2869" t="s">
        <v>3303</v>
      </c>
      <c r="C2869" t="s">
        <v>3304</v>
      </c>
      <c r="D2869">
        <v>294802</v>
      </c>
      <c r="E2869">
        <v>0</v>
      </c>
      <c r="F2869">
        <v>0</v>
      </c>
      <c r="G2869">
        <v>294802</v>
      </c>
      <c r="H2869">
        <v>1.04</v>
      </c>
      <c r="I2869">
        <v>306594</v>
      </c>
      <c r="J2869">
        <v>0</v>
      </c>
      <c r="K2869">
        <v>306594</v>
      </c>
      <c r="L2869">
        <v>0</v>
      </c>
      <c r="M2869">
        <v>0</v>
      </c>
      <c r="N2869">
        <v>0</v>
      </c>
      <c r="O2869" t="s">
        <v>3303</v>
      </c>
      <c r="P2869">
        <v>306594</v>
      </c>
    </row>
    <row r="2870" spans="1:16" x14ac:dyDescent="0.35">
      <c r="A2870" t="s">
        <v>6173</v>
      </c>
      <c r="B2870" t="s">
        <v>3303</v>
      </c>
      <c r="C2870" t="s">
        <v>3304</v>
      </c>
      <c r="D2870">
        <v>412916</v>
      </c>
      <c r="E2870">
        <v>0</v>
      </c>
      <c r="F2870">
        <v>0</v>
      </c>
      <c r="G2870">
        <v>412916</v>
      </c>
      <c r="H2870">
        <v>1.04</v>
      </c>
      <c r="I2870">
        <v>429433</v>
      </c>
      <c r="J2870">
        <v>0</v>
      </c>
      <c r="K2870">
        <v>429433</v>
      </c>
      <c r="L2870">
        <v>0</v>
      </c>
      <c r="M2870">
        <v>0</v>
      </c>
      <c r="N2870">
        <v>0</v>
      </c>
      <c r="O2870" t="s">
        <v>3303</v>
      </c>
      <c r="P2870">
        <v>429433</v>
      </c>
    </row>
    <row r="2871" spans="1:16" x14ac:dyDescent="0.35">
      <c r="A2871" t="s">
        <v>6174</v>
      </c>
      <c r="B2871" t="s">
        <v>3303</v>
      </c>
      <c r="C2871" t="s">
        <v>3304</v>
      </c>
      <c r="D2871">
        <v>78673</v>
      </c>
      <c r="E2871">
        <v>0</v>
      </c>
      <c r="F2871">
        <v>0</v>
      </c>
      <c r="G2871">
        <v>78673</v>
      </c>
      <c r="H2871">
        <v>1.04</v>
      </c>
      <c r="I2871">
        <v>81820</v>
      </c>
      <c r="J2871">
        <v>0</v>
      </c>
      <c r="K2871">
        <v>81820</v>
      </c>
      <c r="L2871">
        <v>0</v>
      </c>
      <c r="M2871">
        <v>0</v>
      </c>
      <c r="N2871">
        <v>0</v>
      </c>
      <c r="O2871" t="s">
        <v>3303</v>
      </c>
      <c r="P2871">
        <v>81820</v>
      </c>
    </row>
    <row r="2872" spans="1:16" x14ac:dyDescent="0.35">
      <c r="A2872" t="s">
        <v>6175</v>
      </c>
      <c r="B2872" t="s">
        <v>3303</v>
      </c>
      <c r="C2872" t="s">
        <v>3304</v>
      </c>
      <c r="D2872">
        <v>36002</v>
      </c>
      <c r="E2872">
        <v>0</v>
      </c>
      <c r="F2872">
        <v>0</v>
      </c>
      <c r="G2872">
        <v>36002</v>
      </c>
      <c r="H2872">
        <v>1.04</v>
      </c>
      <c r="I2872">
        <v>37442</v>
      </c>
      <c r="J2872">
        <v>0</v>
      </c>
      <c r="K2872">
        <v>37442</v>
      </c>
      <c r="L2872">
        <v>0</v>
      </c>
      <c r="M2872">
        <v>0</v>
      </c>
      <c r="N2872">
        <v>0</v>
      </c>
      <c r="O2872" t="s">
        <v>3303</v>
      </c>
      <c r="P2872">
        <v>37442</v>
      </c>
    </row>
    <row r="2873" spans="1:16" x14ac:dyDescent="0.35">
      <c r="A2873" t="s">
        <v>6176</v>
      </c>
      <c r="B2873" t="s">
        <v>3303</v>
      </c>
      <c r="C2873" t="s">
        <v>3304</v>
      </c>
      <c r="D2873">
        <v>90649</v>
      </c>
      <c r="E2873">
        <v>0</v>
      </c>
      <c r="F2873">
        <v>0</v>
      </c>
      <c r="G2873">
        <v>90649</v>
      </c>
      <c r="H2873">
        <v>1.04</v>
      </c>
      <c r="I2873">
        <v>94275</v>
      </c>
      <c r="J2873">
        <v>0</v>
      </c>
      <c r="K2873">
        <v>94275</v>
      </c>
      <c r="L2873">
        <v>0</v>
      </c>
      <c r="M2873">
        <v>0</v>
      </c>
      <c r="N2873">
        <v>0</v>
      </c>
      <c r="O2873" t="s">
        <v>3303</v>
      </c>
      <c r="P2873">
        <v>94275</v>
      </c>
    </row>
    <row r="2874" spans="1:16" x14ac:dyDescent="0.35">
      <c r="A2874" t="s">
        <v>6177</v>
      </c>
      <c r="B2874" t="s">
        <v>3303</v>
      </c>
      <c r="C2874" t="s">
        <v>3304</v>
      </c>
      <c r="D2874">
        <v>41066</v>
      </c>
      <c r="E2874">
        <v>0</v>
      </c>
      <c r="F2874">
        <v>0</v>
      </c>
      <c r="G2874">
        <v>41066</v>
      </c>
      <c r="H2874">
        <v>1.04</v>
      </c>
      <c r="I2874">
        <v>42709</v>
      </c>
      <c r="J2874">
        <v>0</v>
      </c>
      <c r="K2874">
        <v>42709</v>
      </c>
      <c r="L2874">
        <v>0</v>
      </c>
      <c r="M2874">
        <v>0</v>
      </c>
      <c r="N2874">
        <v>0</v>
      </c>
      <c r="O2874" t="s">
        <v>3303</v>
      </c>
      <c r="P2874">
        <v>42709</v>
      </c>
    </row>
    <row r="2875" spans="1:16" x14ac:dyDescent="0.35">
      <c r="A2875" t="s">
        <v>6178</v>
      </c>
      <c r="B2875" t="s">
        <v>3303</v>
      </c>
      <c r="C2875" t="s">
        <v>3304</v>
      </c>
      <c r="D2875">
        <v>518477</v>
      </c>
      <c r="E2875">
        <v>0</v>
      </c>
      <c r="F2875">
        <v>0</v>
      </c>
      <c r="G2875">
        <v>518477</v>
      </c>
      <c r="H2875">
        <v>1.04</v>
      </c>
      <c r="I2875">
        <v>539216</v>
      </c>
      <c r="J2875">
        <v>0</v>
      </c>
      <c r="K2875">
        <v>539216</v>
      </c>
      <c r="L2875">
        <v>0</v>
      </c>
      <c r="M2875">
        <v>0</v>
      </c>
      <c r="N2875">
        <v>0</v>
      </c>
      <c r="O2875" t="s">
        <v>3303</v>
      </c>
      <c r="P2875">
        <v>539216</v>
      </c>
    </row>
    <row r="2876" spans="1:16" x14ac:dyDescent="0.35">
      <c r="A2876" t="s">
        <v>6179</v>
      </c>
      <c r="B2876" t="s">
        <v>3303</v>
      </c>
      <c r="C2876" t="s">
        <v>3304</v>
      </c>
      <c r="D2876">
        <v>16513</v>
      </c>
      <c r="E2876">
        <v>0</v>
      </c>
      <c r="F2876">
        <v>0</v>
      </c>
      <c r="G2876">
        <v>16513</v>
      </c>
      <c r="H2876">
        <v>1.04</v>
      </c>
      <c r="I2876">
        <v>17174</v>
      </c>
      <c r="J2876">
        <v>0</v>
      </c>
      <c r="K2876">
        <v>17174</v>
      </c>
      <c r="L2876">
        <v>0</v>
      </c>
      <c r="M2876">
        <v>0</v>
      </c>
      <c r="N2876">
        <v>0</v>
      </c>
      <c r="O2876" t="s">
        <v>3303</v>
      </c>
      <c r="P2876">
        <v>17174</v>
      </c>
    </row>
    <row r="2877" spans="1:16" x14ac:dyDescent="0.35">
      <c r="A2877" t="s">
        <v>6180</v>
      </c>
      <c r="B2877" t="s">
        <v>3303</v>
      </c>
      <c r="C2877" t="s">
        <v>3304</v>
      </c>
      <c r="D2877">
        <v>160995</v>
      </c>
      <c r="E2877">
        <v>0</v>
      </c>
      <c r="F2877">
        <v>0</v>
      </c>
      <c r="G2877">
        <v>160995</v>
      </c>
      <c r="H2877">
        <v>1.04</v>
      </c>
      <c r="I2877">
        <v>167435</v>
      </c>
      <c r="J2877">
        <v>0</v>
      </c>
      <c r="K2877">
        <v>167435</v>
      </c>
      <c r="L2877">
        <v>0</v>
      </c>
      <c r="M2877">
        <v>0</v>
      </c>
      <c r="N2877">
        <v>0</v>
      </c>
      <c r="O2877" t="s">
        <v>3303</v>
      </c>
      <c r="P2877">
        <v>167435</v>
      </c>
    </row>
    <row r="2878" spans="1:16" x14ac:dyDescent="0.35">
      <c r="A2878" t="s">
        <v>6181</v>
      </c>
      <c r="B2878" t="s">
        <v>3303</v>
      </c>
      <c r="C2878" t="s">
        <v>3304</v>
      </c>
      <c r="D2878">
        <v>42926</v>
      </c>
      <c r="E2878">
        <v>0</v>
      </c>
      <c r="F2878">
        <v>0</v>
      </c>
      <c r="G2878">
        <v>42926</v>
      </c>
      <c r="H2878">
        <v>1.04</v>
      </c>
      <c r="I2878">
        <v>44643</v>
      </c>
      <c r="J2878">
        <v>0</v>
      </c>
      <c r="K2878">
        <v>44643</v>
      </c>
      <c r="L2878">
        <v>0</v>
      </c>
      <c r="M2878">
        <v>0</v>
      </c>
      <c r="N2878">
        <v>0</v>
      </c>
      <c r="O2878" t="s">
        <v>3303</v>
      </c>
      <c r="P2878">
        <v>44643</v>
      </c>
    </row>
    <row r="2879" spans="1:16" x14ac:dyDescent="0.35">
      <c r="A2879" t="s">
        <v>6182</v>
      </c>
      <c r="B2879" t="s">
        <v>3303</v>
      </c>
      <c r="C2879" t="s">
        <v>3304</v>
      </c>
      <c r="D2879">
        <v>206137</v>
      </c>
      <c r="E2879">
        <v>0</v>
      </c>
      <c r="F2879">
        <v>0</v>
      </c>
      <c r="G2879">
        <v>206137</v>
      </c>
      <c r="H2879">
        <v>1.04</v>
      </c>
      <c r="I2879">
        <v>214382</v>
      </c>
      <c r="J2879">
        <v>0</v>
      </c>
      <c r="K2879">
        <v>214382</v>
      </c>
      <c r="L2879">
        <v>0</v>
      </c>
      <c r="M2879">
        <v>0</v>
      </c>
      <c r="N2879">
        <v>0</v>
      </c>
      <c r="O2879" t="s">
        <v>3303</v>
      </c>
      <c r="P2879">
        <v>214382</v>
      </c>
    </row>
    <row r="2880" spans="1:16" x14ac:dyDescent="0.35">
      <c r="A2880" t="s">
        <v>6183</v>
      </c>
      <c r="B2880" t="s">
        <v>3303</v>
      </c>
      <c r="C2880" t="s">
        <v>3304</v>
      </c>
      <c r="D2880">
        <v>38597</v>
      </c>
      <c r="E2880">
        <v>0</v>
      </c>
      <c r="F2880">
        <v>0</v>
      </c>
      <c r="G2880">
        <v>38597</v>
      </c>
      <c r="H2880">
        <v>1.04</v>
      </c>
      <c r="I2880">
        <v>40141</v>
      </c>
      <c r="J2880">
        <v>0</v>
      </c>
      <c r="K2880">
        <v>40141</v>
      </c>
      <c r="L2880">
        <v>0</v>
      </c>
      <c r="M2880">
        <v>0</v>
      </c>
      <c r="N2880">
        <v>0</v>
      </c>
      <c r="O2880" t="s">
        <v>3303</v>
      </c>
      <c r="P2880">
        <v>40141</v>
      </c>
    </row>
    <row r="2881" spans="1:16" x14ac:dyDescent="0.35">
      <c r="A2881" t="s">
        <v>6184</v>
      </c>
      <c r="B2881" t="s">
        <v>3303</v>
      </c>
      <c r="C2881" t="s">
        <v>3304</v>
      </c>
      <c r="D2881">
        <v>14793</v>
      </c>
      <c r="E2881">
        <v>0</v>
      </c>
      <c r="F2881">
        <v>0</v>
      </c>
      <c r="G2881">
        <v>14793</v>
      </c>
      <c r="H2881">
        <v>1.04</v>
      </c>
      <c r="I2881">
        <v>15385</v>
      </c>
      <c r="J2881">
        <v>0</v>
      </c>
      <c r="K2881">
        <v>15385</v>
      </c>
      <c r="L2881">
        <v>0</v>
      </c>
      <c r="M2881">
        <v>0</v>
      </c>
      <c r="N2881">
        <v>0</v>
      </c>
      <c r="O2881" t="s">
        <v>3303</v>
      </c>
      <c r="P2881">
        <v>15385</v>
      </c>
    </row>
    <row r="2882" spans="1:16" x14ac:dyDescent="0.35">
      <c r="A2882" t="s">
        <v>6185</v>
      </c>
      <c r="B2882" t="s">
        <v>3303</v>
      </c>
      <c r="C2882" t="s">
        <v>3304</v>
      </c>
      <c r="D2882">
        <v>230678</v>
      </c>
      <c r="E2882">
        <v>605386</v>
      </c>
      <c r="F2882">
        <v>0</v>
      </c>
      <c r="G2882">
        <v>836064</v>
      </c>
      <c r="H2882">
        <v>1.04</v>
      </c>
      <c r="I2882">
        <v>869507</v>
      </c>
      <c r="J2882">
        <v>0</v>
      </c>
      <c r="K2882">
        <v>869507</v>
      </c>
      <c r="L2882">
        <v>0</v>
      </c>
      <c r="M2882">
        <v>0</v>
      </c>
      <c r="N2882">
        <v>0</v>
      </c>
      <c r="O2882" t="s">
        <v>3303</v>
      </c>
      <c r="P2882">
        <v>869507</v>
      </c>
    </row>
    <row r="2883" spans="1:16" x14ac:dyDescent="0.35">
      <c r="A2883" t="s">
        <v>6186</v>
      </c>
      <c r="B2883" t="s">
        <v>3303</v>
      </c>
      <c r="C2883" t="s">
        <v>3304</v>
      </c>
      <c r="D2883">
        <v>46316</v>
      </c>
      <c r="E2883">
        <v>0</v>
      </c>
      <c r="F2883">
        <v>0</v>
      </c>
      <c r="G2883">
        <v>46316</v>
      </c>
      <c r="H2883">
        <v>1.04</v>
      </c>
      <c r="I2883">
        <v>48169</v>
      </c>
      <c r="J2883">
        <v>0</v>
      </c>
      <c r="K2883">
        <v>48169</v>
      </c>
      <c r="L2883">
        <v>0</v>
      </c>
      <c r="M2883">
        <v>0</v>
      </c>
      <c r="N2883">
        <v>0</v>
      </c>
      <c r="O2883" t="s">
        <v>3303</v>
      </c>
      <c r="P2883">
        <v>48169</v>
      </c>
    </row>
    <row r="2884" spans="1:16" x14ac:dyDescent="0.35">
      <c r="A2884" t="s">
        <v>6187</v>
      </c>
      <c r="B2884" t="s">
        <v>3303</v>
      </c>
      <c r="C2884" t="s">
        <v>3304</v>
      </c>
      <c r="D2884">
        <v>55973</v>
      </c>
      <c r="E2884">
        <v>0</v>
      </c>
      <c r="F2884">
        <v>0</v>
      </c>
      <c r="G2884">
        <v>55973</v>
      </c>
      <c r="H2884">
        <v>1.04</v>
      </c>
      <c r="I2884">
        <v>58212</v>
      </c>
      <c r="J2884">
        <v>0</v>
      </c>
      <c r="K2884">
        <v>58212</v>
      </c>
      <c r="L2884">
        <v>0</v>
      </c>
      <c r="M2884">
        <v>0</v>
      </c>
      <c r="N2884">
        <v>0</v>
      </c>
      <c r="O2884" t="s">
        <v>3303</v>
      </c>
      <c r="P2884">
        <v>58212</v>
      </c>
    </row>
    <row r="2885" spans="1:16" x14ac:dyDescent="0.35">
      <c r="A2885" t="s">
        <v>6188</v>
      </c>
      <c r="B2885" t="s">
        <v>3303</v>
      </c>
      <c r="C2885" t="s">
        <v>3304</v>
      </c>
      <c r="D2885">
        <v>228119</v>
      </c>
      <c r="E2885">
        <v>1688343</v>
      </c>
      <c r="F2885">
        <v>0</v>
      </c>
      <c r="G2885">
        <v>1916462</v>
      </c>
      <c r="H2885">
        <v>1.04</v>
      </c>
      <c r="I2885">
        <v>1993120</v>
      </c>
      <c r="J2885">
        <v>0</v>
      </c>
      <c r="K2885">
        <v>1993120</v>
      </c>
      <c r="L2885">
        <v>0</v>
      </c>
      <c r="M2885">
        <v>0</v>
      </c>
      <c r="N2885">
        <v>0</v>
      </c>
      <c r="O2885" t="s">
        <v>3303</v>
      </c>
      <c r="P2885">
        <v>1993120</v>
      </c>
    </row>
    <row r="2886" spans="1:16" x14ac:dyDescent="0.35">
      <c r="A2886" t="s">
        <v>6189</v>
      </c>
      <c r="B2886" t="s">
        <v>3303</v>
      </c>
      <c r="C2886" t="s">
        <v>3304</v>
      </c>
      <c r="D2886">
        <v>69527</v>
      </c>
      <c r="E2886">
        <v>0</v>
      </c>
      <c r="F2886">
        <v>0</v>
      </c>
      <c r="G2886">
        <v>69527</v>
      </c>
      <c r="H2886">
        <v>1.04</v>
      </c>
      <c r="I2886">
        <v>72308</v>
      </c>
      <c r="J2886">
        <v>0</v>
      </c>
      <c r="K2886">
        <v>72308</v>
      </c>
      <c r="L2886">
        <v>0</v>
      </c>
      <c r="M2886">
        <v>0</v>
      </c>
      <c r="N2886">
        <v>0</v>
      </c>
      <c r="O2886" t="s">
        <v>3303</v>
      </c>
      <c r="P2886">
        <v>72308</v>
      </c>
    </row>
    <row r="2887" spans="1:16" x14ac:dyDescent="0.35">
      <c r="A2887" t="s">
        <v>6190</v>
      </c>
      <c r="B2887" t="s">
        <v>3303</v>
      </c>
      <c r="C2887" t="s">
        <v>3304</v>
      </c>
      <c r="D2887">
        <v>150419</v>
      </c>
      <c r="E2887">
        <v>0</v>
      </c>
      <c r="F2887">
        <v>0</v>
      </c>
      <c r="G2887">
        <v>150419</v>
      </c>
      <c r="H2887">
        <v>1.04</v>
      </c>
      <c r="I2887">
        <v>156436</v>
      </c>
      <c r="J2887">
        <v>0</v>
      </c>
      <c r="K2887">
        <v>156436</v>
      </c>
      <c r="L2887">
        <v>0</v>
      </c>
      <c r="M2887">
        <v>0</v>
      </c>
      <c r="N2887">
        <v>0</v>
      </c>
      <c r="O2887" t="s">
        <v>3303</v>
      </c>
      <c r="P2887">
        <v>156436</v>
      </c>
    </row>
    <row r="2888" spans="1:16" x14ac:dyDescent="0.35">
      <c r="A2888" t="s">
        <v>6191</v>
      </c>
      <c r="B2888" t="s">
        <v>3303</v>
      </c>
      <c r="C2888" t="s">
        <v>3304</v>
      </c>
      <c r="D2888">
        <v>112602</v>
      </c>
      <c r="E2888">
        <v>0</v>
      </c>
      <c r="F2888">
        <v>0</v>
      </c>
      <c r="G2888">
        <v>112602</v>
      </c>
      <c r="H2888">
        <v>1.04</v>
      </c>
      <c r="I2888">
        <v>117106</v>
      </c>
      <c r="J2888">
        <v>0</v>
      </c>
      <c r="K2888">
        <v>117106</v>
      </c>
      <c r="L2888">
        <v>0</v>
      </c>
      <c r="M2888">
        <v>0</v>
      </c>
      <c r="N2888">
        <v>0</v>
      </c>
      <c r="O2888" t="s">
        <v>3303</v>
      </c>
      <c r="P2888">
        <v>117106</v>
      </c>
    </row>
    <row r="2889" spans="1:16" x14ac:dyDescent="0.35">
      <c r="A2889" t="s">
        <v>6192</v>
      </c>
      <c r="B2889" t="s">
        <v>3303</v>
      </c>
      <c r="C2889" t="s">
        <v>3304</v>
      </c>
      <c r="D2889">
        <v>106143</v>
      </c>
      <c r="E2889">
        <v>0</v>
      </c>
      <c r="F2889">
        <v>0</v>
      </c>
      <c r="G2889">
        <v>106143</v>
      </c>
      <c r="H2889">
        <v>1.04</v>
      </c>
      <c r="I2889">
        <v>110389</v>
      </c>
      <c r="J2889">
        <v>0</v>
      </c>
      <c r="K2889">
        <v>110389</v>
      </c>
      <c r="L2889">
        <v>0</v>
      </c>
      <c r="M2889">
        <v>0</v>
      </c>
      <c r="N2889">
        <v>0</v>
      </c>
      <c r="O2889" t="s">
        <v>3303</v>
      </c>
      <c r="P2889">
        <v>110389</v>
      </c>
    </row>
    <row r="2890" spans="1:16" x14ac:dyDescent="0.35">
      <c r="A2890" t="s">
        <v>6193</v>
      </c>
      <c r="B2890" t="s">
        <v>3303</v>
      </c>
      <c r="C2890" t="s">
        <v>3304</v>
      </c>
      <c r="D2890">
        <v>8047</v>
      </c>
      <c r="E2890">
        <v>0</v>
      </c>
      <c r="F2890">
        <v>0</v>
      </c>
      <c r="G2890">
        <v>8047</v>
      </c>
      <c r="H2890">
        <v>1.04</v>
      </c>
      <c r="I2890">
        <v>8369</v>
      </c>
      <c r="J2890">
        <v>0</v>
      </c>
      <c r="K2890">
        <v>8369</v>
      </c>
      <c r="L2890">
        <v>0</v>
      </c>
      <c r="M2890">
        <v>0</v>
      </c>
      <c r="N2890">
        <v>0</v>
      </c>
      <c r="O2890" t="s">
        <v>3303</v>
      </c>
      <c r="P2890">
        <v>8369</v>
      </c>
    </row>
    <row r="2891" spans="1:16" x14ac:dyDescent="0.35">
      <c r="A2891" t="s">
        <v>6194</v>
      </c>
      <c r="B2891" t="s">
        <v>3303</v>
      </c>
      <c r="C2891" t="s">
        <v>3304</v>
      </c>
      <c r="D2891">
        <v>426913</v>
      </c>
      <c r="E2891">
        <v>0</v>
      </c>
      <c r="F2891">
        <v>0</v>
      </c>
      <c r="G2891">
        <v>426913</v>
      </c>
      <c r="H2891">
        <v>1.04</v>
      </c>
      <c r="I2891">
        <v>443990</v>
      </c>
      <c r="J2891">
        <v>0</v>
      </c>
      <c r="K2891">
        <v>443990</v>
      </c>
      <c r="L2891">
        <v>0</v>
      </c>
      <c r="M2891">
        <v>0</v>
      </c>
      <c r="N2891">
        <v>0</v>
      </c>
      <c r="O2891" t="s">
        <v>3303</v>
      </c>
      <c r="P2891">
        <v>443990</v>
      </c>
    </row>
    <row r="2892" spans="1:16" x14ac:dyDescent="0.35">
      <c r="A2892" t="s">
        <v>6195</v>
      </c>
      <c r="B2892" t="s">
        <v>3303</v>
      </c>
      <c r="C2892" t="s">
        <v>3304</v>
      </c>
      <c r="D2892">
        <v>249404</v>
      </c>
      <c r="E2892">
        <v>0</v>
      </c>
      <c r="F2892">
        <v>0</v>
      </c>
      <c r="G2892">
        <v>249404</v>
      </c>
      <c r="H2892">
        <v>1.04</v>
      </c>
      <c r="I2892">
        <v>259380</v>
      </c>
      <c r="J2892">
        <v>0</v>
      </c>
      <c r="K2892">
        <v>259380</v>
      </c>
      <c r="L2892">
        <v>0</v>
      </c>
      <c r="M2892">
        <v>0</v>
      </c>
      <c r="N2892">
        <v>0</v>
      </c>
      <c r="O2892" t="s">
        <v>3303</v>
      </c>
      <c r="P2892">
        <v>259380</v>
      </c>
    </row>
    <row r="2893" spans="1:16" x14ac:dyDescent="0.35">
      <c r="A2893" t="s">
        <v>6196</v>
      </c>
      <c r="B2893" t="s">
        <v>3303</v>
      </c>
      <c r="C2893" t="s">
        <v>3304</v>
      </c>
      <c r="D2893">
        <v>40293660</v>
      </c>
      <c r="E2893">
        <v>0</v>
      </c>
      <c r="F2893">
        <v>0</v>
      </c>
      <c r="G2893">
        <v>40293660</v>
      </c>
      <c r="H2893">
        <v>1.04</v>
      </c>
      <c r="I2893">
        <v>41905406</v>
      </c>
      <c r="J2893">
        <v>0</v>
      </c>
      <c r="K2893">
        <v>41905406</v>
      </c>
      <c r="L2893">
        <v>1910836</v>
      </c>
      <c r="M2893">
        <v>0</v>
      </c>
      <c r="N2893">
        <v>0</v>
      </c>
      <c r="O2893" t="s">
        <v>3303</v>
      </c>
      <c r="P2893">
        <v>43816242</v>
      </c>
    </row>
    <row r="2894" spans="1:16" x14ac:dyDescent="0.35">
      <c r="A2894" t="s">
        <v>6197</v>
      </c>
      <c r="B2894" t="s">
        <v>3303</v>
      </c>
      <c r="C2894" t="s">
        <v>3304</v>
      </c>
      <c r="D2894">
        <v>12063627</v>
      </c>
      <c r="E2894">
        <v>0</v>
      </c>
      <c r="F2894">
        <v>0</v>
      </c>
      <c r="G2894">
        <v>12063627</v>
      </c>
      <c r="H2894">
        <v>1.04</v>
      </c>
      <c r="I2894">
        <v>12546172</v>
      </c>
      <c r="J2894">
        <v>0</v>
      </c>
      <c r="K2894">
        <v>12546172</v>
      </c>
      <c r="L2894">
        <v>732967</v>
      </c>
      <c r="M2894">
        <v>0</v>
      </c>
      <c r="N2894">
        <v>0</v>
      </c>
      <c r="O2894" t="s">
        <v>3303</v>
      </c>
      <c r="P2894">
        <v>13279139</v>
      </c>
    </row>
    <row r="2895" spans="1:16" x14ac:dyDescent="0.35">
      <c r="A2895" t="s">
        <v>6198</v>
      </c>
      <c r="B2895" t="s">
        <v>143</v>
      </c>
      <c r="C2895" t="s">
        <v>3376</v>
      </c>
      <c r="D2895" t="s">
        <v>3303</v>
      </c>
      <c r="E2895" t="s">
        <v>3303</v>
      </c>
      <c r="F2895" t="s">
        <v>3303</v>
      </c>
      <c r="G2895" t="s">
        <v>3303</v>
      </c>
      <c r="H2895">
        <v>1.04</v>
      </c>
      <c r="I2895" t="s">
        <v>3303</v>
      </c>
      <c r="J2895" t="s">
        <v>3303</v>
      </c>
      <c r="K2895">
        <v>173609</v>
      </c>
      <c r="L2895" t="s">
        <v>3303</v>
      </c>
      <c r="M2895" t="s">
        <v>3303</v>
      </c>
      <c r="N2895" t="s">
        <v>3303</v>
      </c>
      <c r="O2895" t="s">
        <v>3303</v>
      </c>
      <c r="P2895">
        <v>180598</v>
      </c>
    </row>
    <row r="2896" spans="1:16" x14ac:dyDescent="0.35">
      <c r="A2896" t="s">
        <v>6199</v>
      </c>
      <c r="B2896" t="s">
        <v>3303</v>
      </c>
      <c r="C2896" t="s">
        <v>3304</v>
      </c>
      <c r="D2896">
        <v>462265</v>
      </c>
      <c r="E2896">
        <v>0</v>
      </c>
      <c r="F2896">
        <v>0</v>
      </c>
      <c r="G2896">
        <v>462265</v>
      </c>
      <c r="H2896">
        <v>1.04</v>
      </c>
      <c r="I2896">
        <v>480756</v>
      </c>
      <c r="J2896">
        <v>0</v>
      </c>
      <c r="K2896">
        <v>480756</v>
      </c>
      <c r="L2896">
        <v>40375</v>
      </c>
      <c r="M2896">
        <v>0</v>
      </c>
      <c r="N2896">
        <v>0</v>
      </c>
      <c r="O2896" t="s">
        <v>3303</v>
      </c>
      <c r="P2896">
        <v>521131</v>
      </c>
    </row>
    <row r="2897" spans="1:16" x14ac:dyDescent="0.35">
      <c r="A2897" t="s">
        <v>6200</v>
      </c>
      <c r="B2897" t="s">
        <v>3303</v>
      </c>
      <c r="C2897" t="s">
        <v>3304</v>
      </c>
      <c r="D2897">
        <v>101028</v>
      </c>
      <c r="E2897">
        <v>0</v>
      </c>
      <c r="F2897">
        <v>0</v>
      </c>
      <c r="G2897">
        <v>101028</v>
      </c>
      <c r="H2897">
        <v>1.04</v>
      </c>
      <c r="I2897">
        <v>105069</v>
      </c>
      <c r="J2897">
        <v>0</v>
      </c>
      <c r="K2897">
        <v>105069</v>
      </c>
      <c r="L2897">
        <v>1271</v>
      </c>
      <c r="M2897">
        <v>0</v>
      </c>
      <c r="N2897">
        <v>0</v>
      </c>
      <c r="O2897" t="s">
        <v>3303</v>
      </c>
      <c r="P2897">
        <v>106340</v>
      </c>
    </row>
    <row r="2898" spans="1:16" x14ac:dyDescent="0.35">
      <c r="A2898" t="s">
        <v>6201</v>
      </c>
      <c r="B2898" t="s">
        <v>3303</v>
      </c>
      <c r="C2898" t="s">
        <v>3304</v>
      </c>
      <c r="D2898">
        <v>276691</v>
      </c>
      <c r="E2898">
        <v>0</v>
      </c>
      <c r="F2898">
        <v>0</v>
      </c>
      <c r="G2898">
        <v>276691</v>
      </c>
      <c r="H2898">
        <v>1.04</v>
      </c>
      <c r="I2898">
        <v>287759</v>
      </c>
      <c r="J2898">
        <v>0</v>
      </c>
      <c r="K2898">
        <v>287759</v>
      </c>
      <c r="L2898">
        <v>8968</v>
      </c>
      <c r="M2898">
        <v>0</v>
      </c>
      <c r="N2898">
        <v>0</v>
      </c>
      <c r="O2898" t="s">
        <v>3303</v>
      </c>
      <c r="P2898">
        <v>296727</v>
      </c>
    </row>
    <row r="2899" spans="1:16" x14ac:dyDescent="0.35">
      <c r="A2899" t="s">
        <v>6202</v>
      </c>
      <c r="B2899" t="s">
        <v>3303</v>
      </c>
      <c r="C2899" t="s">
        <v>3304</v>
      </c>
      <c r="D2899">
        <v>457045</v>
      </c>
      <c r="E2899">
        <v>0</v>
      </c>
      <c r="F2899">
        <v>0</v>
      </c>
      <c r="G2899">
        <v>457045</v>
      </c>
      <c r="H2899">
        <v>1.04</v>
      </c>
      <c r="I2899">
        <v>475327</v>
      </c>
      <c r="J2899">
        <v>0</v>
      </c>
      <c r="K2899">
        <v>475327</v>
      </c>
      <c r="L2899">
        <v>108415</v>
      </c>
      <c r="M2899">
        <v>0</v>
      </c>
      <c r="N2899">
        <v>0</v>
      </c>
      <c r="O2899" t="s">
        <v>3303</v>
      </c>
      <c r="P2899">
        <v>583742</v>
      </c>
    </row>
    <row r="2900" spans="1:16" x14ac:dyDescent="0.35">
      <c r="A2900" t="s">
        <v>6203</v>
      </c>
      <c r="B2900" t="s">
        <v>143</v>
      </c>
      <c r="C2900" t="s">
        <v>3376</v>
      </c>
      <c r="D2900" t="s">
        <v>3303</v>
      </c>
      <c r="E2900" t="s">
        <v>3303</v>
      </c>
      <c r="F2900" t="s">
        <v>3303</v>
      </c>
      <c r="G2900" t="s">
        <v>3303</v>
      </c>
      <c r="H2900">
        <v>1.04</v>
      </c>
      <c r="I2900" t="s">
        <v>3303</v>
      </c>
      <c r="J2900" t="s">
        <v>3303</v>
      </c>
      <c r="K2900">
        <v>0</v>
      </c>
      <c r="L2900" t="s">
        <v>3303</v>
      </c>
      <c r="M2900" t="s">
        <v>3303</v>
      </c>
      <c r="N2900" t="s">
        <v>3303</v>
      </c>
      <c r="O2900" t="s">
        <v>3303</v>
      </c>
      <c r="P2900">
        <v>0</v>
      </c>
    </row>
    <row r="2901" spans="1:16" x14ac:dyDescent="0.35">
      <c r="A2901" t="s">
        <v>6204</v>
      </c>
      <c r="B2901" t="s">
        <v>3303</v>
      </c>
      <c r="C2901" t="s">
        <v>3304</v>
      </c>
      <c r="D2901">
        <v>13605729</v>
      </c>
      <c r="E2901">
        <v>0</v>
      </c>
      <c r="F2901">
        <v>0</v>
      </c>
      <c r="G2901">
        <v>13605729</v>
      </c>
      <c r="H2901">
        <v>1.04</v>
      </c>
      <c r="I2901">
        <v>14149958</v>
      </c>
      <c r="J2901">
        <v>0</v>
      </c>
      <c r="K2901">
        <v>14149958</v>
      </c>
      <c r="L2901">
        <v>0</v>
      </c>
      <c r="M2901">
        <v>0</v>
      </c>
      <c r="N2901">
        <v>0</v>
      </c>
      <c r="O2901" t="s">
        <v>3303</v>
      </c>
      <c r="P2901">
        <v>14149958</v>
      </c>
    </row>
    <row r="2902" spans="1:16" x14ac:dyDescent="0.35">
      <c r="A2902" t="s">
        <v>6205</v>
      </c>
      <c r="B2902" t="s">
        <v>3303</v>
      </c>
      <c r="C2902" t="s">
        <v>3304</v>
      </c>
      <c r="D2902">
        <v>25181079</v>
      </c>
      <c r="E2902">
        <v>0</v>
      </c>
      <c r="F2902">
        <v>0</v>
      </c>
      <c r="G2902">
        <v>25181079</v>
      </c>
      <c r="H2902">
        <v>1.04</v>
      </c>
      <c r="I2902">
        <v>26188322</v>
      </c>
      <c r="J2902">
        <v>2000000</v>
      </c>
      <c r="K2902">
        <v>28188322</v>
      </c>
      <c r="L2902">
        <v>0</v>
      </c>
      <c r="M2902">
        <v>0</v>
      </c>
      <c r="N2902">
        <v>0</v>
      </c>
      <c r="O2902" t="s">
        <v>3303</v>
      </c>
      <c r="P2902">
        <v>28188322</v>
      </c>
    </row>
    <row r="2903" spans="1:16" x14ac:dyDescent="0.35">
      <c r="A2903" t="s">
        <v>6206</v>
      </c>
      <c r="B2903" t="s">
        <v>3303</v>
      </c>
      <c r="C2903" t="s">
        <v>3304</v>
      </c>
      <c r="D2903">
        <v>4065630</v>
      </c>
      <c r="E2903">
        <v>0</v>
      </c>
      <c r="F2903">
        <v>0</v>
      </c>
      <c r="G2903">
        <v>4065630</v>
      </c>
      <c r="H2903">
        <v>1.04</v>
      </c>
      <c r="I2903">
        <v>4228255</v>
      </c>
      <c r="J2903">
        <v>0</v>
      </c>
      <c r="K2903">
        <v>4228255</v>
      </c>
      <c r="L2903">
        <v>0</v>
      </c>
      <c r="M2903">
        <v>0</v>
      </c>
      <c r="N2903">
        <v>0</v>
      </c>
      <c r="O2903" t="s">
        <v>3303</v>
      </c>
      <c r="P2903">
        <v>4228255</v>
      </c>
    </row>
    <row r="2904" spans="1:16" x14ac:dyDescent="0.35">
      <c r="A2904" t="s">
        <v>6207</v>
      </c>
      <c r="B2904" t="s">
        <v>143</v>
      </c>
      <c r="C2904" t="s">
        <v>3376</v>
      </c>
      <c r="D2904" t="s">
        <v>3303</v>
      </c>
      <c r="E2904" t="s">
        <v>3303</v>
      </c>
      <c r="F2904" t="s">
        <v>3303</v>
      </c>
      <c r="G2904" t="s">
        <v>3303</v>
      </c>
      <c r="H2904">
        <v>1.04</v>
      </c>
      <c r="I2904" t="s">
        <v>3303</v>
      </c>
      <c r="J2904" t="s">
        <v>3303</v>
      </c>
      <c r="K2904">
        <v>13460</v>
      </c>
      <c r="L2904" t="s">
        <v>3303</v>
      </c>
      <c r="M2904" t="s">
        <v>3303</v>
      </c>
      <c r="N2904" t="s">
        <v>3303</v>
      </c>
      <c r="O2904" t="s">
        <v>3303</v>
      </c>
      <c r="P2904">
        <v>13460</v>
      </c>
    </row>
    <row r="2905" spans="1:16" x14ac:dyDescent="0.35">
      <c r="A2905" t="s">
        <v>6208</v>
      </c>
      <c r="B2905" t="s">
        <v>3303</v>
      </c>
      <c r="C2905" t="s">
        <v>3304</v>
      </c>
      <c r="D2905">
        <v>928985</v>
      </c>
      <c r="E2905">
        <v>0</v>
      </c>
      <c r="F2905">
        <v>0</v>
      </c>
      <c r="G2905">
        <v>928985</v>
      </c>
      <c r="H2905">
        <v>1.04</v>
      </c>
      <c r="I2905">
        <v>966144</v>
      </c>
      <c r="J2905">
        <v>0</v>
      </c>
      <c r="K2905">
        <v>966144</v>
      </c>
      <c r="L2905">
        <v>0</v>
      </c>
      <c r="M2905">
        <v>0</v>
      </c>
      <c r="N2905">
        <v>0</v>
      </c>
      <c r="O2905" t="s">
        <v>3303</v>
      </c>
      <c r="P2905">
        <v>966144</v>
      </c>
    </row>
    <row r="2906" spans="1:16" x14ac:dyDescent="0.35">
      <c r="A2906" t="s">
        <v>6209</v>
      </c>
      <c r="B2906" t="s">
        <v>3303</v>
      </c>
      <c r="C2906" t="s">
        <v>3304</v>
      </c>
      <c r="D2906">
        <v>5032773</v>
      </c>
      <c r="E2906">
        <v>0</v>
      </c>
      <c r="F2906">
        <v>0</v>
      </c>
      <c r="G2906">
        <v>5032773</v>
      </c>
      <c r="H2906">
        <v>1.04</v>
      </c>
      <c r="I2906">
        <v>5234084</v>
      </c>
      <c r="J2906">
        <v>0</v>
      </c>
      <c r="K2906">
        <v>5234084</v>
      </c>
      <c r="L2906">
        <v>0</v>
      </c>
      <c r="M2906">
        <v>0</v>
      </c>
      <c r="N2906">
        <v>0</v>
      </c>
      <c r="O2906" t="s">
        <v>3303</v>
      </c>
      <c r="P2906">
        <v>5234084</v>
      </c>
    </row>
    <row r="2907" spans="1:16" x14ac:dyDescent="0.35">
      <c r="A2907" t="s">
        <v>6210</v>
      </c>
      <c r="B2907" t="s">
        <v>3303</v>
      </c>
      <c r="C2907" t="s">
        <v>3304</v>
      </c>
      <c r="D2907">
        <v>286771</v>
      </c>
      <c r="E2907">
        <v>0</v>
      </c>
      <c r="F2907">
        <v>0</v>
      </c>
      <c r="G2907">
        <v>286771</v>
      </c>
      <c r="H2907">
        <v>1.04</v>
      </c>
      <c r="I2907">
        <v>298242</v>
      </c>
      <c r="J2907">
        <v>0</v>
      </c>
      <c r="K2907">
        <v>298242</v>
      </c>
      <c r="L2907">
        <v>0</v>
      </c>
      <c r="M2907">
        <v>0</v>
      </c>
      <c r="N2907">
        <v>0</v>
      </c>
      <c r="O2907" t="s">
        <v>3303</v>
      </c>
      <c r="P2907">
        <v>298242</v>
      </c>
    </row>
    <row r="2908" spans="1:16" x14ac:dyDescent="0.35">
      <c r="A2908" t="s">
        <v>6211</v>
      </c>
      <c r="B2908" t="s">
        <v>3303</v>
      </c>
      <c r="C2908" t="s">
        <v>3304</v>
      </c>
      <c r="D2908">
        <v>3254501</v>
      </c>
      <c r="E2908">
        <v>0</v>
      </c>
      <c r="F2908">
        <v>0</v>
      </c>
      <c r="G2908">
        <v>3254501</v>
      </c>
      <c r="H2908">
        <v>1.04</v>
      </c>
      <c r="I2908">
        <v>3384681</v>
      </c>
      <c r="J2908">
        <v>0</v>
      </c>
      <c r="K2908">
        <v>3384681</v>
      </c>
      <c r="L2908">
        <v>0</v>
      </c>
      <c r="M2908">
        <v>0</v>
      </c>
      <c r="N2908">
        <v>0</v>
      </c>
      <c r="O2908" t="s">
        <v>3303</v>
      </c>
      <c r="P2908">
        <v>3384681</v>
      </c>
    </row>
    <row r="2909" spans="1:16" x14ac:dyDescent="0.35">
      <c r="A2909" t="s">
        <v>6212</v>
      </c>
      <c r="B2909" t="s">
        <v>2787</v>
      </c>
      <c r="C2909" t="s">
        <v>3376</v>
      </c>
      <c r="D2909">
        <v>168000</v>
      </c>
      <c r="E2909">
        <v>0</v>
      </c>
      <c r="F2909">
        <v>0</v>
      </c>
      <c r="G2909">
        <v>168000</v>
      </c>
      <c r="H2909">
        <v>1.04</v>
      </c>
      <c r="I2909">
        <v>174720</v>
      </c>
      <c r="J2909">
        <v>0</v>
      </c>
      <c r="K2909">
        <v>174720</v>
      </c>
      <c r="L2909">
        <v>0</v>
      </c>
      <c r="M2909">
        <v>0</v>
      </c>
      <c r="N2909">
        <v>0</v>
      </c>
      <c r="O2909" t="s">
        <v>3303</v>
      </c>
      <c r="P2909">
        <v>174720</v>
      </c>
    </row>
    <row r="2910" spans="1:16" x14ac:dyDescent="0.35">
      <c r="A2910" t="s">
        <v>6213</v>
      </c>
      <c r="B2910" t="s">
        <v>3303</v>
      </c>
      <c r="C2910" t="s">
        <v>3304</v>
      </c>
      <c r="D2910">
        <v>4639321</v>
      </c>
      <c r="E2910">
        <v>0</v>
      </c>
      <c r="F2910">
        <v>0</v>
      </c>
      <c r="G2910">
        <v>4639321</v>
      </c>
      <c r="H2910">
        <v>1.04</v>
      </c>
      <c r="I2910">
        <v>4824894</v>
      </c>
      <c r="J2910">
        <v>0</v>
      </c>
      <c r="K2910">
        <v>4824894</v>
      </c>
      <c r="L2910">
        <v>188934</v>
      </c>
      <c r="M2910">
        <v>145481</v>
      </c>
      <c r="N2910">
        <v>426827</v>
      </c>
      <c r="O2910" t="s">
        <v>3303</v>
      </c>
      <c r="P2910">
        <v>5586136</v>
      </c>
    </row>
    <row r="2911" spans="1:16" x14ac:dyDescent="0.35">
      <c r="A2911" t="s">
        <v>6214</v>
      </c>
      <c r="B2911" t="s">
        <v>3303</v>
      </c>
      <c r="C2911" t="s">
        <v>3304</v>
      </c>
      <c r="D2911">
        <v>250863</v>
      </c>
      <c r="E2911">
        <v>0</v>
      </c>
      <c r="F2911">
        <v>0</v>
      </c>
      <c r="G2911">
        <v>250863</v>
      </c>
      <c r="H2911">
        <v>1.04</v>
      </c>
      <c r="I2911">
        <v>260898</v>
      </c>
      <c r="J2911">
        <v>0</v>
      </c>
      <c r="K2911">
        <v>260898</v>
      </c>
      <c r="L2911">
        <v>0</v>
      </c>
      <c r="M2911">
        <v>0</v>
      </c>
      <c r="N2911">
        <v>0</v>
      </c>
      <c r="O2911" t="s">
        <v>3303</v>
      </c>
      <c r="P2911">
        <v>260898</v>
      </c>
    </row>
    <row r="2912" spans="1:16" x14ac:dyDescent="0.35">
      <c r="A2912" t="s">
        <v>6215</v>
      </c>
      <c r="B2912" t="s">
        <v>3303</v>
      </c>
      <c r="C2912" t="s">
        <v>3304</v>
      </c>
      <c r="D2912">
        <v>61059</v>
      </c>
      <c r="E2912">
        <v>0</v>
      </c>
      <c r="F2912">
        <v>0</v>
      </c>
      <c r="G2912">
        <v>61059</v>
      </c>
      <c r="H2912">
        <v>1.04</v>
      </c>
      <c r="I2912">
        <v>63501</v>
      </c>
      <c r="J2912">
        <v>0</v>
      </c>
      <c r="K2912">
        <v>63501</v>
      </c>
      <c r="L2912">
        <v>0</v>
      </c>
      <c r="M2912">
        <v>0</v>
      </c>
      <c r="N2912">
        <v>0</v>
      </c>
      <c r="O2912" t="s">
        <v>3303</v>
      </c>
      <c r="P2912">
        <v>63501</v>
      </c>
    </row>
    <row r="2913" spans="1:16" x14ac:dyDescent="0.35">
      <c r="A2913" t="s">
        <v>6216</v>
      </c>
      <c r="B2913" t="s">
        <v>3303</v>
      </c>
      <c r="C2913" t="s">
        <v>3304</v>
      </c>
      <c r="D2913">
        <v>31261</v>
      </c>
      <c r="E2913">
        <v>0</v>
      </c>
      <c r="F2913">
        <v>0</v>
      </c>
      <c r="G2913">
        <v>31261</v>
      </c>
      <c r="H2913">
        <v>1.04</v>
      </c>
      <c r="I2913">
        <v>32511</v>
      </c>
      <c r="J2913">
        <v>0</v>
      </c>
      <c r="K2913">
        <v>32511</v>
      </c>
      <c r="L2913">
        <v>0</v>
      </c>
      <c r="M2913">
        <v>0</v>
      </c>
      <c r="N2913">
        <v>0</v>
      </c>
      <c r="O2913" t="s">
        <v>3303</v>
      </c>
      <c r="P2913">
        <v>32511</v>
      </c>
    </row>
    <row r="2914" spans="1:16" x14ac:dyDescent="0.35">
      <c r="A2914" t="s">
        <v>6217</v>
      </c>
      <c r="B2914" t="s">
        <v>3303</v>
      </c>
      <c r="C2914" t="s">
        <v>3304</v>
      </c>
      <c r="D2914">
        <v>31991</v>
      </c>
      <c r="E2914">
        <v>0</v>
      </c>
      <c r="F2914">
        <v>0</v>
      </c>
      <c r="G2914">
        <v>31991</v>
      </c>
      <c r="H2914">
        <v>1.04</v>
      </c>
      <c r="I2914">
        <v>33271</v>
      </c>
      <c r="J2914">
        <v>0</v>
      </c>
      <c r="K2914">
        <v>33271</v>
      </c>
      <c r="L2914">
        <v>0</v>
      </c>
      <c r="M2914">
        <v>0</v>
      </c>
      <c r="N2914">
        <v>0</v>
      </c>
      <c r="O2914" t="s">
        <v>3303</v>
      </c>
      <c r="P2914">
        <v>33271</v>
      </c>
    </row>
    <row r="2915" spans="1:16" x14ac:dyDescent="0.35">
      <c r="A2915" t="s">
        <v>6218</v>
      </c>
      <c r="B2915" t="s">
        <v>3303</v>
      </c>
      <c r="C2915" t="s">
        <v>3304</v>
      </c>
      <c r="D2915">
        <v>38823</v>
      </c>
      <c r="E2915">
        <v>0</v>
      </c>
      <c r="F2915">
        <v>0</v>
      </c>
      <c r="G2915">
        <v>38823</v>
      </c>
      <c r="H2915">
        <v>1.04</v>
      </c>
      <c r="I2915">
        <v>40376</v>
      </c>
      <c r="J2915">
        <v>0</v>
      </c>
      <c r="K2915">
        <v>40376</v>
      </c>
      <c r="L2915">
        <v>0</v>
      </c>
      <c r="M2915">
        <v>0</v>
      </c>
      <c r="N2915">
        <v>0</v>
      </c>
      <c r="O2915" t="s">
        <v>3303</v>
      </c>
      <c r="P2915">
        <v>40376</v>
      </c>
    </row>
    <row r="2916" spans="1:16" x14ac:dyDescent="0.35">
      <c r="A2916" t="s">
        <v>6219</v>
      </c>
      <c r="B2916" t="s">
        <v>3303</v>
      </c>
      <c r="C2916" t="s">
        <v>3304</v>
      </c>
      <c r="D2916">
        <v>35486</v>
      </c>
      <c r="E2916">
        <v>0</v>
      </c>
      <c r="F2916">
        <v>0</v>
      </c>
      <c r="G2916">
        <v>35486</v>
      </c>
      <c r="H2916">
        <v>1.04</v>
      </c>
      <c r="I2916">
        <v>36905</v>
      </c>
      <c r="J2916">
        <v>0</v>
      </c>
      <c r="K2916">
        <v>36905</v>
      </c>
      <c r="L2916">
        <v>0</v>
      </c>
      <c r="M2916">
        <v>0</v>
      </c>
      <c r="N2916">
        <v>0</v>
      </c>
      <c r="O2916" t="s">
        <v>3303</v>
      </c>
      <c r="P2916">
        <v>36905</v>
      </c>
    </row>
    <row r="2917" spans="1:16" x14ac:dyDescent="0.35">
      <c r="A2917" t="s">
        <v>6220</v>
      </c>
      <c r="B2917" t="s">
        <v>3303</v>
      </c>
      <c r="C2917" t="s">
        <v>3304</v>
      </c>
      <c r="D2917">
        <v>112834</v>
      </c>
      <c r="E2917">
        <v>0</v>
      </c>
      <c r="F2917">
        <v>0</v>
      </c>
      <c r="G2917">
        <v>112834</v>
      </c>
      <c r="H2917">
        <v>1.04</v>
      </c>
      <c r="I2917">
        <v>117347</v>
      </c>
      <c r="J2917">
        <v>0</v>
      </c>
      <c r="K2917">
        <v>117347</v>
      </c>
      <c r="L2917">
        <v>0</v>
      </c>
      <c r="M2917">
        <v>0</v>
      </c>
      <c r="N2917">
        <v>0</v>
      </c>
      <c r="O2917" t="s">
        <v>3303</v>
      </c>
      <c r="P2917">
        <v>117347</v>
      </c>
    </row>
    <row r="2918" spans="1:16" x14ac:dyDescent="0.35">
      <c r="A2918" t="s">
        <v>6221</v>
      </c>
      <c r="B2918" t="s">
        <v>3303</v>
      </c>
      <c r="C2918" t="s">
        <v>3304</v>
      </c>
      <c r="D2918">
        <v>47401</v>
      </c>
      <c r="E2918">
        <v>0</v>
      </c>
      <c r="F2918">
        <v>0</v>
      </c>
      <c r="G2918">
        <v>47401</v>
      </c>
      <c r="H2918">
        <v>1.04</v>
      </c>
      <c r="I2918">
        <v>49297</v>
      </c>
      <c r="J2918">
        <v>0</v>
      </c>
      <c r="K2918">
        <v>49297</v>
      </c>
      <c r="L2918">
        <v>0</v>
      </c>
      <c r="M2918">
        <v>0</v>
      </c>
      <c r="N2918">
        <v>0</v>
      </c>
      <c r="O2918" t="s">
        <v>3303</v>
      </c>
      <c r="P2918">
        <v>49297</v>
      </c>
    </row>
    <row r="2919" spans="1:16" x14ac:dyDescent="0.35">
      <c r="A2919" t="s">
        <v>6222</v>
      </c>
      <c r="B2919" t="s">
        <v>3303</v>
      </c>
      <c r="C2919" t="s">
        <v>3304</v>
      </c>
      <c r="D2919">
        <v>59765</v>
      </c>
      <c r="E2919">
        <v>0</v>
      </c>
      <c r="F2919">
        <v>0</v>
      </c>
      <c r="G2919">
        <v>59765</v>
      </c>
      <c r="H2919">
        <v>1.04</v>
      </c>
      <c r="I2919">
        <v>62156</v>
      </c>
      <c r="J2919">
        <v>0</v>
      </c>
      <c r="K2919">
        <v>62156</v>
      </c>
      <c r="L2919">
        <v>0</v>
      </c>
      <c r="M2919">
        <v>0</v>
      </c>
      <c r="N2919">
        <v>0</v>
      </c>
      <c r="O2919" t="s">
        <v>3303</v>
      </c>
      <c r="P2919">
        <v>62156</v>
      </c>
    </row>
    <row r="2920" spans="1:16" x14ac:dyDescent="0.35">
      <c r="A2920" t="s">
        <v>6223</v>
      </c>
      <c r="B2920" t="s">
        <v>3303</v>
      </c>
      <c r="C2920" t="s">
        <v>3304</v>
      </c>
      <c r="D2920">
        <v>1348</v>
      </c>
      <c r="E2920">
        <v>0</v>
      </c>
      <c r="F2920">
        <v>0</v>
      </c>
      <c r="G2920">
        <v>1348</v>
      </c>
      <c r="H2920">
        <v>1.04</v>
      </c>
      <c r="I2920">
        <v>1402</v>
      </c>
      <c r="J2920">
        <v>0</v>
      </c>
      <c r="K2920">
        <v>1402</v>
      </c>
      <c r="L2920">
        <v>0</v>
      </c>
      <c r="M2920">
        <v>0</v>
      </c>
      <c r="N2920">
        <v>0</v>
      </c>
      <c r="O2920" t="s">
        <v>3303</v>
      </c>
      <c r="P2920">
        <v>1402</v>
      </c>
    </row>
    <row r="2921" spans="1:16" x14ac:dyDescent="0.35">
      <c r="A2921" t="s">
        <v>6224</v>
      </c>
      <c r="B2921" t="s">
        <v>3303</v>
      </c>
      <c r="C2921" t="s">
        <v>3304</v>
      </c>
      <c r="D2921">
        <v>29129</v>
      </c>
      <c r="E2921">
        <v>0</v>
      </c>
      <c r="F2921">
        <v>0</v>
      </c>
      <c r="G2921">
        <v>29129</v>
      </c>
      <c r="H2921">
        <v>1.04</v>
      </c>
      <c r="I2921">
        <v>30294</v>
      </c>
      <c r="J2921">
        <v>0</v>
      </c>
      <c r="K2921">
        <v>30294</v>
      </c>
      <c r="L2921">
        <v>0</v>
      </c>
      <c r="M2921">
        <v>0</v>
      </c>
      <c r="N2921">
        <v>0</v>
      </c>
      <c r="O2921" t="s">
        <v>3303</v>
      </c>
      <c r="P2921">
        <v>30294</v>
      </c>
    </row>
    <row r="2922" spans="1:16" x14ac:dyDescent="0.35">
      <c r="A2922" t="s">
        <v>6225</v>
      </c>
      <c r="B2922" t="s">
        <v>3303</v>
      </c>
      <c r="C2922" t="s">
        <v>3304</v>
      </c>
      <c r="D2922">
        <v>101056</v>
      </c>
      <c r="E2922">
        <v>0</v>
      </c>
      <c r="F2922">
        <v>0</v>
      </c>
      <c r="G2922">
        <v>101056</v>
      </c>
      <c r="H2922">
        <v>1.04</v>
      </c>
      <c r="I2922">
        <v>105098</v>
      </c>
      <c r="J2922">
        <v>0</v>
      </c>
      <c r="K2922">
        <v>105098</v>
      </c>
      <c r="L2922">
        <v>0</v>
      </c>
      <c r="M2922">
        <v>0</v>
      </c>
      <c r="N2922">
        <v>0</v>
      </c>
      <c r="O2922" t="s">
        <v>3303</v>
      </c>
      <c r="P2922">
        <v>105098</v>
      </c>
    </row>
    <row r="2923" spans="1:16" x14ac:dyDescent="0.35">
      <c r="A2923" t="s">
        <v>6226</v>
      </c>
      <c r="B2923" t="s">
        <v>1832</v>
      </c>
      <c r="C2923" t="s">
        <v>3376</v>
      </c>
      <c r="D2923" t="s">
        <v>3303</v>
      </c>
      <c r="E2923" t="s">
        <v>3303</v>
      </c>
      <c r="F2923" t="s">
        <v>3303</v>
      </c>
      <c r="G2923" t="s">
        <v>3303</v>
      </c>
      <c r="H2923">
        <v>1.04</v>
      </c>
      <c r="I2923" t="s">
        <v>3303</v>
      </c>
      <c r="J2923" t="s">
        <v>3303</v>
      </c>
      <c r="K2923">
        <v>17261</v>
      </c>
      <c r="L2923" t="s">
        <v>3303</v>
      </c>
      <c r="M2923" t="s">
        <v>3303</v>
      </c>
      <c r="N2923" t="s">
        <v>3303</v>
      </c>
      <c r="O2923" t="s">
        <v>3303</v>
      </c>
      <c r="P2923">
        <v>17708</v>
      </c>
    </row>
    <row r="2924" spans="1:16" x14ac:dyDescent="0.35">
      <c r="A2924" t="s">
        <v>6227</v>
      </c>
      <c r="B2924" t="s">
        <v>3303</v>
      </c>
      <c r="C2924" t="s">
        <v>3304</v>
      </c>
      <c r="D2924">
        <v>4257719</v>
      </c>
      <c r="E2924">
        <v>0</v>
      </c>
      <c r="F2924">
        <v>0</v>
      </c>
      <c r="G2924">
        <v>4257719</v>
      </c>
      <c r="H2924">
        <v>1.04</v>
      </c>
      <c r="I2924">
        <v>4428028</v>
      </c>
      <c r="J2924">
        <v>0</v>
      </c>
      <c r="K2924">
        <v>4428028</v>
      </c>
      <c r="L2924">
        <v>111197</v>
      </c>
      <c r="M2924">
        <v>0</v>
      </c>
      <c r="N2924">
        <v>0</v>
      </c>
      <c r="O2924" t="s">
        <v>3303</v>
      </c>
      <c r="P2924">
        <v>4539225</v>
      </c>
    </row>
    <row r="2925" spans="1:16" x14ac:dyDescent="0.35">
      <c r="A2925" t="s">
        <v>6228</v>
      </c>
      <c r="B2925" t="s">
        <v>3303</v>
      </c>
      <c r="C2925" t="s">
        <v>3304</v>
      </c>
      <c r="D2925">
        <v>101166</v>
      </c>
      <c r="E2925">
        <v>0</v>
      </c>
      <c r="F2925">
        <v>0</v>
      </c>
      <c r="G2925">
        <v>101166</v>
      </c>
      <c r="H2925">
        <v>1.04</v>
      </c>
      <c r="I2925">
        <v>105213</v>
      </c>
      <c r="J2925">
        <v>0</v>
      </c>
      <c r="K2925">
        <v>105213</v>
      </c>
      <c r="L2925">
        <v>0</v>
      </c>
      <c r="M2925">
        <v>0</v>
      </c>
      <c r="N2925">
        <v>0</v>
      </c>
      <c r="O2925" t="s">
        <v>3303</v>
      </c>
      <c r="P2925">
        <v>105213</v>
      </c>
    </row>
    <row r="2926" spans="1:16" x14ac:dyDescent="0.35">
      <c r="A2926" t="s">
        <v>6229</v>
      </c>
      <c r="B2926" t="s">
        <v>3303</v>
      </c>
      <c r="C2926" t="s">
        <v>3304</v>
      </c>
      <c r="D2926">
        <v>209321</v>
      </c>
      <c r="E2926">
        <v>0</v>
      </c>
      <c r="F2926">
        <v>0</v>
      </c>
      <c r="G2926">
        <v>209321</v>
      </c>
      <c r="H2926">
        <v>1.04</v>
      </c>
      <c r="I2926">
        <v>217694</v>
      </c>
      <c r="J2926">
        <v>0</v>
      </c>
      <c r="K2926">
        <v>217694</v>
      </c>
      <c r="L2926">
        <v>1669</v>
      </c>
      <c r="M2926">
        <v>0</v>
      </c>
      <c r="N2926">
        <v>0</v>
      </c>
      <c r="O2926" t="s">
        <v>3303</v>
      </c>
      <c r="P2926">
        <v>219363</v>
      </c>
    </row>
    <row r="2927" spans="1:16" x14ac:dyDescent="0.35">
      <c r="A2927" t="s">
        <v>6230</v>
      </c>
      <c r="B2927" t="s">
        <v>3303</v>
      </c>
      <c r="C2927" t="s">
        <v>3304</v>
      </c>
      <c r="D2927">
        <v>197438</v>
      </c>
      <c r="E2927">
        <v>0</v>
      </c>
      <c r="F2927">
        <v>0</v>
      </c>
      <c r="G2927">
        <v>197438</v>
      </c>
      <c r="H2927">
        <v>1.04</v>
      </c>
      <c r="I2927">
        <v>205336</v>
      </c>
      <c r="J2927">
        <v>0</v>
      </c>
      <c r="K2927">
        <v>205336</v>
      </c>
      <c r="L2927">
        <v>0</v>
      </c>
      <c r="M2927">
        <v>0</v>
      </c>
      <c r="N2927">
        <v>0</v>
      </c>
      <c r="O2927" t="s">
        <v>3303</v>
      </c>
      <c r="P2927">
        <v>205336</v>
      </c>
    </row>
    <row r="2928" spans="1:16" x14ac:dyDescent="0.35">
      <c r="A2928" t="s">
        <v>6231</v>
      </c>
      <c r="B2928" t="s">
        <v>3303</v>
      </c>
      <c r="C2928" t="s">
        <v>3304</v>
      </c>
      <c r="D2928">
        <v>1878664</v>
      </c>
      <c r="E2928">
        <v>0</v>
      </c>
      <c r="F2928">
        <v>0</v>
      </c>
      <c r="G2928">
        <v>1878664</v>
      </c>
      <c r="H2928">
        <v>1.04</v>
      </c>
      <c r="I2928">
        <v>1953811</v>
      </c>
      <c r="J2928">
        <v>0</v>
      </c>
      <c r="K2928">
        <v>1953811</v>
      </c>
      <c r="L2928">
        <v>0</v>
      </c>
      <c r="M2928">
        <v>0</v>
      </c>
      <c r="N2928">
        <v>0</v>
      </c>
      <c r="O2928" t="s">
        <v>3303</v>
      </c>
      <c r="P2928">
        <v>1953811</v>
      </c>
    </row>
    <row r="2929" spans="1:16" x14ac:dyDescent="0.35">
      <c r="A2929" t="s">
        <v>6232</v>
      </c>
      <c r="B2929" t="s">
        <v>3303</v>
      </c>
      <c r="C2929" t="s">
        <v>3304</v>
      </c>
      <c r="D2929">
        <v>3719659</v>
      </c>
      <c r="E2929">
        <v>0</v>
      </c>
      <c r="F2929">
        <v>0</v>
      </c>
      <c r="G2929">
        <v>3719659</v>
      </c>
      <c r="H2929">
        <v>1.04</v>
      </c>
      <c r="I2929">
        <v>3868445</v>
      </c>
      <c r="J2929">
        <v>0</v>
      </c>
      <c r="K2929">
        <v>3868445</v>
      </c>
      <c r="L2929">
        <v>0</v>
      </c>
      <c r="M2929">
        <v>0</v>
      </c>
      <c r="N2929">
        <v>0</v>
      </c>
      <c r="O2929" t="s">
        <v>3303</v>
      </c>
      <c r="P2929">
        <v>3868445</v>
      </c>
    </row>
    <row r="2930" spans="1:16" x14ac:dyDescent="0.35">
      <c r="A2930" t="s">
        <v>6233</v>
      </c>
      <c r="B2930" t="s">
        <v>3303</v>
      </c>
      <c r="C2930" t="s">
        <v>3304</v>
      </c>
      <c r="D2930">
        <v>1225365</v>
      </c>
      <c r="E2930">
        <v>0</v>
      </c>
      <c r="F2930">
        <v>0</v>
      </c>
      <c r="G2930">
        <v>1225365</v>
      </c>
      <c r="H2930">
        <v>1.04</v>
      </c>
      <c r="I2930">
        <v>1274380</v>
      </c>
      <c r="J2930">
        <v>0</v>
      </c>
      <c r="K2930">
        <v>1274380</v>
      </c>
      <c r="L2930">
        <v>0</v>
      </c>
      <c r="M2930">
        <v>0</v>
      </c>
      <c r="N2930">
        <v>0</v>
      </c>
      <c r="O2930" t="s">
        <v>3303</v>
      </c>
      <c r="P2930">
        <v>1274380</v>
      </c>
    </row>
    <row r="2931" spans="1:16" x14ac:dyDescent="0.35">
      <c r="A2931" t="s">
        <v>6234</v>
      </c>
      <c r="B2931" t="s">
        <v>3303</v>
      </c>
      <c r="C2931" t="s">
        <v>3304</v>
      </c>
      <c r="D2931">
        <v>183595</v>
      </c>
      <c r="E2931">
        <v>0</v>
      </c>
      <c r="F2931">
        <v>0</v>
      </c>
      <c r="G2931">
        <v>183595</v>
      </c>
      <c r="H2931">
        <v>1.04</v>
      </c>
      <c r="I2931">
        <v>190939</v>
      </c>
      <c r="J2931">
        <v>0</v>
      </c>
      <c r="K2931">
        <v>190939</v>
      </c>
      <c r="L2931">
        <v>0</v>
      </c>
      <c r="M2931">
        <v>0</v>
      </c>
      <c r="N2931">
        <v>0</v>
      </c>
      <c r="O2931" t="s">
        <v>3303</v>
      </c>
      <c r="P2931">
        <v>190939</v>
      </c>
    </row>
    <row r="2932" spans="1:16" x14ac:dyDescent="0.35">
      <c r="A2932" t="s">
        <v>6235</v>
      </c>
      <c r="B2932" t="s">
        <v>3303</v>
      </c>
      <c r="C2932" t="s">
        <v>3304</v>
      </c>
      <c r="D2932">
        <v>2293491</v>
      </c>
      <c r="E2932">
        <v>0</v>
      </c>
      <c r="F2932">
        <v>0</v>
      </c>
      <c r="G2932">
        <v>2293491</v>
      </c>
      <c r="H2932">
        <v>1.04</v>
      </c>
      <c r="I2932">
        <v>2385231</v>
      </c>
      <c r="J2932">
        <v>0</v>
      </c>
      <c r="K2932">
        <v>2385231</v>
      </c>
      <c r="L2932">
        <v>59651</v>
      </c>
      <c r="M2932">
        <v>55245</v>
      </c>
      <c r="N2932">
        <v>160372</v>
      </c>
      <c r="O2932" t="s">
        <v>3303</v>
      </c>
      <c r="P2932">
        <v>2660499</v>
      </c>
    </row>
    <row r="2933" spans="1:16" x14ac:dyDescent="0.35">
      <c r="A2933" t="s">
        <v>6236</v>
      </c>
      <c r="B2933" t="s">
        <v>3303</v>
      </c>
      <c r="C2933" t="s">
        <v>3304</v>
      </c>
      <c r="D2933">
        <v>16607</v>
      </c>
      <c r="E2933">
        <v>0</v>
      </c>
      <c r="F2933">
        <v>0</v>
      </c>
      <c r="G2933">
        <v>16607</v>
      </c>
      <c r="H2933">
        <v>1.04</v>
      </c>
      <c r="I2933">
        <v>17271</v>
      </c>
      <c r="J2933">
        <v>0</v>
      </c>
      <c r="K2933">
        <v>17271</v>
      </c>
      <c r="L2933">
        <v>0</v>
      </c>
      <c r="M2933">
        <v>0</v>
      </c>
      <c r="N2933">
        <v>0</v>
      </c>
      <c r="O2933" t="s">
        <v>3303</v>
      </c>
      <c r="P2933">
        <v>17271</v>
      </c>
    </row>
    <row r="2934" spans="1:16" x14ac:dyDescent="0.35">
      <c r="A2934" t="s">
        <v>6237</v>
      </c>
      <c r="B2934" t="s">
        <v>3303</v>
      </c>
      <c r="C2934" t="s">
        <v>3304</v>
      </c>
      <c r="D2934">
        <v>8380</v>
      </c>
      <c r="E2934">
        <v>0</v>
      </c>
      <c r="F2934">
        <v>0</v>
      </c>
      <c r="G2934">
        <v>8380</v>
      </c>
      <c r="H2934">
        <v>1.04</v>
      </c>
      <c r="I2934">
        <v>8715</v>
      </c>
      <c r="J2934">
        <v>0</v>
      </c>
      <c r="K2934">
        <v>8715</v>
      </c>
      <c r="L2934">
        <v>0</v>
      </c>
      <c r="M2934">
        <v>0</v>
      </c>
      <c r="N2934">
        <v>0</v>
      </c>
      <c r="O2934" t="s">
        <v>3303</v>
      </c>
      <c r="P2934">
        <v>8715</v>
      </c>
    </row>
    <row r="2935" spans="1:16" x14ac:dyDescent="0.35">
      <c r="A2935" t="s">
        <v>6238</v>
      </c>
      <c r="B2935" t="s">
        <v>3303</v>
      </c>
      <c r="C2935" t="s">
        <v>3304</v>
      </c>
      <c r="D2935">
        <v>31011</v>
      </c>
      <c r="E2935">
        <v>0</v>
      </c>
      <c r="F2935">
        <v>0</v>
      </c>
      <c r="G2935">
        <v>31011</v>
      </c>
      <c r="H2935">
        <v>1.04</v>
      </c>
      <c r="I2935">
        <v>32251</v>
      </c>
      <c r="J2935">
        <v>0</v>
      </c>
      <c r="K2935">
        <v>32251</v>
      </c>
      <c r="L2935">
        <v>0</v>
      </c>
      <c r="M2935">
        <v>0</v>
      </c>
      <c r="N2935">
        <v>0</v>
      </c>
      <c r="O2935" t="s">
        <v>3303</v>
      </c>
      <c r="P2935">
        <v>32251</v>
      </c>
    </row>
    <row r="2936" spans="1:16" x14ac:dyDescent="0.35">
      <c r="A2936" t="s">
        <v>6239</v>
      </c>
      <c r="B2936" t="s">
        <v>3303</v>
      </c>
      <c r="C2936" t="s">
        <v>3304</v>
      </c>
      <c r="D2936">
        <v>9963</v>
      </c>
      <c r="E2936">
        <v>0</v>
      </c>
      <c r="F2936">
        <v>0</v>
      </c>
      <c r="G2936">
        <v>9963</v>
      </c>
      <c r="H2936">
        <v>1.04</v>
      </c>
      <c r="I2936">
        <v>10362</v>
      </c>
      <c r="J2936">
        <v>0</v>
      </c>
      <c r="K2936">
        <v>10362</v>
      </c>
      <c r="L2936">
        <v>0</v>
      </c>
      <c r="M2936">
        <v>0</v>
      </c>
      <c r="N2936">
        <v>0</v>
      </c>
      <c r="O2936" t="s">
        <v>3303</v>
      </c>
      <c r="P2936">
        <v>10362</v>
      </c>
    </row>
    <row r="2937" spans="1:16" x14ac:dyDescent="0.35">
      <c r="A2937" t="s">
        <v>6240</v>
      </c>
      <c r="B2937" t="s">
        <v>3303</v>
      </c>
      <c r="C2937" t="s">
        <v>3304</v>
      </c>
      <c r="D2937">
        <v>19883</v>
      </c>
      <c r="E2937">
        <v>0</v>
      </c>
      <c r="F2937">
        <v>0</v>
      </c>
      <c r="G2937">
        <v>19883</v>
      </c>
      <c r="H2937">
        <v>1.04</v>
      </c>
      <c r="I2937">
        <v>20678</v>
      </c>
      <c r="J2937">
        <v>0</v>
      </c>
      <c r="K2937">
        <v>20678</v>
      </c>
      <c r="L2937">
        <v>0</v>
      </c>
      <c r="M2937">
        <v>0</v>
      </c>
      <c r="N2937">
        <v>0</v>
      </c>
      <c r="O2937" t="s">
        <v>3303</v>
      </c>
      <c r="P2937">
        <v>20678</v>
      </c>
    </row>
    <row r="2938" spans="1:16" x14ac:dyDescent="0.35">
      <c r="A2938" t="s">
        <v>6241</v>
      </c>
      <c r="B2938" t="s">
        <v>3303</v>
      </c>
      <c r="C2938" t="s">
        <v>3304</v>
      </c>
      <c r="D2938">
        <v>9017</v>
      </c>
      <c r="E2938">
        <v>0</v>
      </c>
      <c r="F2938">
        <v>0</v>
      </c>
      <c r="G2938">
        <v>9017</v>
      </c>
      <c r="H2938">
        <v>1.04</v>
      </c>
      <c r="I2938">
        <v>9378</v>
      </c>
      <c r="J2938">
        <v>0</v>
      </c>
      <c r="K2938">
        <v>9378</v>
      </c>
      <c r="L2938">
        <v>0</v>
      </c>
      <c r="M2938">
        <v>0</v>
      </c>
      <c r="N2938">
        <v>0</v>
      </c>
      <c r="O2938" t="s">
        <v>3303</v>
      </c>
      <c r="P2938">
        <v>9378</v>
      </c>
    </row>
    <row r="2939" spans="1:16" x14ac:dyDescent="0.35">
      <c r="A2939" t="s">
        <v>6242</v>
      </c>
      <c r="B2939" t="s">
        <v>3303</v>
      </c>
      <c r="C2939" t="s">
        <v>3304</v>
      </c>
      <c r="D2939">
        <v>23171</v>
      </c>
      <c r="E2939">
        <v>0</v>
      </c>
      <c r="F2939">
        <v>0</v>
      </c>
      <c r="G2939">
        <v>23171</v>
      </c>
      <c r="H2939">
        <v>1.04</v>
      </c>
      <c r="I2939">
        <v>24098</v>
      </c>
      <c r="J2939">
        <v>0</v>
      </c>
      <c r="K2939">
        <v>24098</v>
      </c>
      <c r="L2939">
        <v>0</v>
      </c>
      <c r="M2939">
        <v>0</v>
      </c>
      <c r="N2939">
        <v>0</v>
      </c>
      <c r="O2939" t="s">
        <v>3303</v>
      </c>
      <c r="P2939">
        <v>24098</v>
      </c>
    </row>
    <row r="2940" spans="1:16" x14ac:dyDescent="0.35">
      <c r="A2940" t="s">
        <v>6243</v>
      </c>
      <c r="B2940" t="s">
        <v>3303</v>
      </c>
      <c r="C2940" t="s">
        <v>3304</v>
      </c>
      <c r="D2940">
        <v>3786</v>
      </c>
      <c r="E2940">
        <v>0</v>
      </c>
      <c r="F2940">
        <v>0</v>
      </c>
      <c r="G2940">
        <v>3786</v>
      </c>
      <c r="H2940">
        <v>1.04</v>
      </c>
      <c r="I2940">
        <v>3937</v>
      </c>
      <c r="J2940">
        <v>0</v>
      </c>
      <c r="K2940">
        <v>3937</v>
      </c>
      <c r="L2940">
        <v>0</v>
      </c>
      <c r="M2940">
        <v>0</v>
      </c>
      <c r="N2940">
        <v>0</v>
      </c>
      <c r="O2940" t="s">
        <v>3303</v>
      </c>
      <c r="P2940">
        <v>3937</v>
      </c>
    </row>
    <row r="2941" spans="1:16" x14ac:dyDescent="0.35">
      <c r="A2941" t="s">
        <v>6244</v>
      </c>
      <c r="B2941" t="s">
        <v>3303</v>
      </c>
      <c r="C2941" t="s">
        <v>3304</v>
      </c>
      <c r="D2941">
        <v>20817</v>
      </c>
      <c r="E2941">
        <v>0</v>
      </c>
      <c r="F2941">
        <v>0</v>
      </c>
      <c r="G2941">
        <v>20817</v>
      </c>
      <c r="H2941">
        <v>1.04</v>
      </c>
      <c r="I2941">
        <v>21650</v>
      </c>
      <c r="J2941">
        <v>0</v>
      </c>
      <c r="K2941">
        <v>21650</v>
      </c>
      <c r="L2941">
        <v>0</v>
      </c>
      <c r="M2941">
        <v>0</v>
      </c>
      <c r="N2941">
        <v>0</v>
      </c>
      <c r="O2941" t="s">
        <v>3303</v>
      </c>
      <c r="P2941">
        <v>21650</v>
      </c>
    </row>
    <row r="2942" spans="1:16" x14ac:dyDescent="0.35">
      <c r="A2942" t="s">
        <v>6245</v>
      </c>
      <c r="B2942" t="s">
        <v>3303</v>
      </c>
      <c r="C2942" t="s">
        <v>3304</v>
      </c>
      <c r="D2942">
        <v>11757</v>
      </c>
      <c r="E2942">
        <v>0</v>
      </c>
      <c r="F2942">
        <v>0</v>
      </c>
      <c r="G2942">
        <v>11757</v>
      </c>
      <c r="H2942">
        <v>1.04</v>
      </c>
      <c r="I2942">
        <v>12227</v>
      </c>
      <c r="J2942">
        <v>0</v>
      </c>
      <c r="K2942">
        <v>12227</v>
      </c>
      <c r="L2942">
        <v>0</v>
      </c>
      <c r="M2942">
        <v>0</v>
      </c>
      <c r="N2942">
        <v>0</v>
      </c>
      <c r="O2942" t="s">
        <v>3303</v>
      </c>
      <c r="P2942">
        <v>12227</v>
      </c>
    </row>
    <row r="2943" spans="1:16" x14ac:dyDescent="0.35">
      <c r="A2943" t="s">
        <v>6246</v>
      </c>
      <c r="B2943" t="s">
        <v>3303</v>
      </c>
      <c r="C2943" t="s">
        <v>3304</v>
      </c>
      <c r="D2943">
        <v>12551</v>
      </c>
      <c r="E2943">
        <v>0</v>
      </c>
      <c r="F2943">
        <v>0</v>
      </c>
      <c r="G2943">
        <v>12551</v>
      </c>
      <c r="H2943">
        <v>1.04</v>
      </c>
      <c r="I2943">
        <v>13053</v>
      </c>
      <c r="J2943">
        <v>0</v>
      </c>
      <c r="K2943">
        <v>13053</v>
      </c>
      <c r="L2943">
        <v>0</v>
      </c>
      <c r="M2943">
        <v>0</v>
      </c>
      <c r="N2943">
        <v>0</v>
      </c>
      <c r="O2943" t="s">
        <v>3303</v>
      </c>
      <c r="P2943">
        <v>13053</v>
      </c>
    </row>
    <row r="2944" spans="1:16" x14ac:dyDescent="0.35">
      <c r="A2944" t="s">
        <v>6247</v>
      </c>
      <c r="B2944" t="s">
        <v>3303</v>
      </c>
      <c r="C2944" t="s">
        <v>3304</v>
      </c>
      <c r="D2944">
        <v>10793</v>
      </c>
      <c r="E2944">
        <v>0</v>
      </c>
      <c r="F2944">
        <v>0</v>
      </c>
      <c r="G2944">
        <v>10793</v>
      </c>
      <c r="H2944">
        <v>1.04</v>
      </c>
      <c r="I2944">
        <v>11225</v>
      </c>
      <c r="J2944">
        <v>0</v>
      </c>
      <c r="K2944">
        <v>11225</v>
      </c>
      <c r="L2944">
        <v>0</v>
      </c>
      <c r="M2944">
        <v>0</v>
      </c>
      <c r="N2944">
        <v>0</v>
      </c>
      <c r="O2944" t="s">
        <v>3303</v>
      </c>
      <c r="P2944">
        <v>11225</v>
      </c>
    </row>
    <row r="2945" spans="1:16" x14ac:dyDescent="0.35">
      <c r="A2945" t="s">
        <v>6248</v>
      </c>
      <c r="B2945" t="s">
        <v>3303</v>
      </c>
      <c r="C2945" t="s">
        <v>3304</v>
      </c>
      <c r="D2945">
        <v>910794</v>
      </c>
      <c r="E2945">
        <v>0</v>
      </c>
      <c r="F2945">
        <v>0</v>
      </c>
      <c r="G2945">
        <v>910794</v>
      </c>
      <c r="H2945">
        <v>1.04</v>
      </c>
      <c r="I2945">
        <v>947226</v>
      </c>
      <c r="J2945">
        <v>0</v>
      </c>
      <c r="K2945">
        <v>947226</v>
      </c>
      <c r="L2945">
        <v>24732</v>
      </c>
      <c r="M2945">
        <v>0</v>
      </c>
      <c r="N2945">
        <v>0</v>
      </c>
      <c r="O2945" t="s">
        <v>3303</v>
      </c>
      <c r="P2945">
        <v>971958</v>
      </c>
    </row>
    <row r="2946" spans="1:16" x14ac:dyDescent="0.35">
      <c r="A2946" t="s">
        <v>6249</v>
      </c>
      <c r="B2946" t="s">
        <v>3303</v>
      </c>
      <c r="C2946" t="s">
        <v>3304</v>
      </c>
      <c r="D2946">
        <v>119244</v>
      </c>
      <c r="E2946">
        <v>0</v>
      </c>
      <c r="F2946">
        <v>0</v>
      </c>
      <c r="G2946">
        <v>119244</v>
      </c>
      <c r="H2946">
        <v>1.04</v>
      </c>
      <c r="I2946">
        <v>124014</v>
      </c>
      <c r="J2946">
        <v>0</v>
      </c>
      <c r="K2946">
        <v>124014</v>
      </c>
      <c r="L2946">
        <v>2749</v>
      </c>
      <c r="M2946">
        <v>0</v>
      </c>
      <c r="N2946">
        <v>0</v>
      </c>
      <c r="O2946" t="s">
        <v>3303</v>
      </c>
      <c r="P2946">
        <v>126763</v>
      </c>
    </row>
    <row r="2947" spans="1:16" x14ac:dyDescent="0.35">
      <c r="A2947" t="s">
        <v>6250</v>
      </c>
      <c r="B2947" t="s">
        <v>2835</v>
      </c>
      <c r="C2947" t="s">
        <v>3376</v>
      </c>
      <c r="D2947">
        <v>3079813</v>
      </c>
      <c r="E2947">
        <v>0</v>
      </c>
      <c r="F2947">
        <v>0</v>
      </c>
      <c r="G2947">
        <v>3079813</v>
      </c>
      <c r="H2947">
        <v>1.04</v>
      </c>
      <c r="I2947">
        <v>3203006</v>
      </c>
      <c r="J2947">
        <v>0</v>
      </c>
      <c r="K2947">
        <v>3203006</v>
      </c>
      <c r="L2947">
        <v>0</v>
      </c>
      <c r="M2947">
        <v>0</v>
      </c>
      <c r="N2947">
        <v>0</v>
      </c>
      <c r="O2947" t="s">
        <v>3303</v>
      </c>
      <c r="P2947">
        <v>3203006</v>
      </c>
    </row>
    <row r="2948" spans="1:16" x14ac:dyDescent="0.35">
      <c r="A2948" t="s">
        <v>6251</v>
      </c>
      <c r="B2948" t="s">
        <v>3303</v>
      </c>
      <c r="C2948" t="s">
        <v>3304</v>
      </c>
      <c r="D2948">
        <v>409407</v>
      </c>
      <c r="E2948">
        <v>0</v>
      </c>
      <c r="F2948">
        <v>0</v>
      </c>
      <c r="G2948">
        <v>409407</v>
      </c>
      <c r="H2948">
        <v>1.04</v>
      </c>
      <c r="I2948">
        <v>425783</v>
      </c>
      <c r="J2948">
        <v>0</v>
      </c>
      <c r="K2948">
        <v>425783</v>
      </c>
      <c r="L2948">
        <v>0</v>
      </c>
      <c r="M2948">
        <v>0</v>
      </c>
      <c r="N2948">
        <v>0</v>
      </c>
      <c r="O2948" t="s">
        <v>3303</v>
      </c>
      <c r="P2948">
        <v>425783</v>
      </c>
    </row>
    <row r="2949" spans="1:16" x14ac:dyDescent="0.35">
      <c r="A2949" t="s">
        <v>6252</v>
      </c>
      <c r="B2949" t="s">
        <v>3043</v>
      </c>
      <c r="C2949" t="s">
        <v>3376</v>
      </c>
      <c r="D2949" t="s">
        <v>3303</v>
      </c>
      <c r="E2949" t="s">
        <v>3303</v>
      </c>
      <c r="F2949" t="s">
        <v>3303</v>
      </c>
      <c r="G2949" t="s">
        <v>3303</v>
      </c>
      <c r="H2949">
        <v>1.04</v>
      </c>
      <c r="I2949" t="s">
        <v>3303</v>
      </c>
      <c r="J2949" t="s">
        <v>3303</v>
      </c>
      <c r="K2949">
        <v>0</v>
      </c>
      <c r="L2949" t="s">
        <v>3303</v>
      </c>
      <c r="M2949" t="s">
        <v>3303</v>
      </c>
      <c r="N2949" t="s">
        <v>3303</v>
      </c>
      <c r="O2949" t="s">
        <v>3303</v>
      </c>
      <c r="P2949">
        <v>0</v>
      </c>
    </row>
    <row r="2950" spans="1:16" x14ac:dyDescent="0.35">
      <c r="A2950" t="s">
        <v>6253</v>
      </c>
      <c r="B2950" t="s">
        <v>3303</v>
      </c>
      <c r="C2950" t="s">
        <v>3304</v>
      </c>
      <c r="D2950">
        <v>57963774</v>
      </c>
      <c r="E2950">
        <v>0</v>
      </c>
      <c r="F2950">
        <v>0</v>
      </c>
      <c r="G2950">
        <v>57963774</v>
      </c>
      <c r="H2950">
        <v>1.04</v>
      </c>
      <c r="I2950">
        <v>60282325</v>
      </c>
      <c r="J2950">
        <v>0</v>
      </c>
      <c r="K2950">
        <v>60282325</v>
      </c>
      <c r="L2950">
        <v>1411488</v>
      </c>
      <c r="M2950">
        <v>1315445</v>
      </c>
      <c r="N2950">
        <v>3029397</v>
      </c>
      <c r="O2950" t="s">
        <v>3303</v>
      </c>
      <c r="P2950">
        <v>66038655</v>
      </c>
    </row>
    <row r="2951" spans="1:16" x14ac:dyDescent="0.35">
      <c r="A2951" t="s">
        <v>6254</v>
      </c>
      <c r="B2951" t="s">
        <v>3303</v>
      </c>
      <c r="C2951" t="s">
        <v>3304</v>
      </c>
      <c r="D2951">
        <v>22170</v>
      </c>
      <c r="E2951">
        <v>0</v>
      </c>
      <c r="F2951">
        <v>0</v>
      </c>
      <c r="G2951">
        <v>22170</v>
      </c>
      <c r="H2951">
        <v>1.04</v>
      </c>
      <c r="I2951">
        <v>23057</v>
      </c>
      <c r="J2951">
        <v>0</v>
      </c>
      <c r="K2951">
        <v>23057</v>
      </c>
      <c r="L2951">
        <v>0</v>
      </c>
      <c r="M2951">
        <v>0</v>
      </c>
      <c r="N2951">
        <v>0</v>
      </c>
      <c r="O2951" t="s">
        <v>3303</v>
      </c>
      <c r="P2951">
        <v>23057</v>
      </c>
    </row>
    <row r="2952" spans="1:16" x14ac:dyDescent="0.35">
      <c r="A2952" t="s">
        <v>6255</v>
      </c>
      <c r="B2952" t="s">
        <v>3303</v>
      </c>
      <c r="C2952" t="s">
        <v>3304</v>
      </c>
      <c r="D2952">
        <v>397176</v>
      </c>
      <c r="E2952">
        <v>826127</v>
      </c>
      <c r="F2952">
        <v>0</v>
      </c>
      <c r="G2952">
        <v>1223303</v>
      </c>
      <c r="H2952">
        <v>1.04</v>
      </c>
      <c r="I2952">
        <v>1272235</v>
      </c>
      <c r="J2952">
        <v>0</v>
      </c>
      <c r="K2952">
        <v>1272235</v>
      </c>
      <c r="L2952">
        <v>0</v>
      </c>
      <c r="M2952">
        <v>0</v>
      </c>
      <c r="N2952">
        <v>0</v>
      </c>
      <c r="O2952" t="s">
        <v>3303</v>
      </c>
      <c r="P2952">
        <v>1272235</v>
      </c>
    </row>
    <row r="2953" spans="1:16" x14ac:dyDescent="0.35">
      <c r="A2953" t="s">
        <v>6256</v>
      </c>
      <c r="B2953" t="s">
        <v>3303</v>
      </c>
      <c r="C2953" t="s">
        <v>3304</v>
      </c>
      <c r="D2953">
        <v>598126</v>
      </c>
      <c r="E2953">
        <v>0</v>
      </c>
      <c r="F2953">
        <v>0</v>
      </c>
      <c r="G2953">
        <v>598126</v>
      </c>
      <c r="H2953">
        <v>1.04</v>
      </c>
      <c r="I2953">
        <v>622051</v>
      </c>
      <c r="J2953">
        <v>0</v>
      </c>
      <c r="K2953">
        <v>622051</v>
      </c>
      <c r="L2953">
        <v>0</v>
      </c>
      <c r="M2953">
        <v>0</v>
      </c>
      <c r="N2953">
        <v>0</v>
      </c>
      <c r="O2953" t="s">
        <v>3303</v>
      </c>
      <c r="P2953">
        <v>622051</v>
      </c>
    </row>
    <row r="2954" spans="1:16" x14ac:dyDescent="0.35">
      <c r="A2954" t="s">
        <v>6257</v>
      </c>
      <c r="B2954" t="s">
        <v>3303</v>
      </c>
      <c r="C2954" t="s">
        <v>3304</v>
      </c>
      <c r="D2954">
        <v>274902</v>
      </c>
      <c r="E2954">
        <v>0</v>
      </c>
      <c r="F2954">
        <v>0</v>
      </c>
      <c r="G2954">
        <v>274902</v>
      </c>
      <c r="H2954">
        <v>1.04</v>
      </c>
      <c r="I2954">
        <v>285898</v>
      </c>
      <c r="J2954">
        <v>0</v>
      </c>
      <c r="K2954">
        <v>285898</v>
      </c>
      <c r="L2954">
        <v>0</v>
      </c>
      <c r="M2954">
        <v>0</v>
      </c>
      <c r="N2954">
        <v>0</v>
      </c>
      <c r="O2954" t="s">
        <v>3303</v>
      </c>
      <c r="P2954">
        <v>285898</v>
      </c>
    </row>
    <row r="2955" spans="1:16" x14ac:dyDescent="0.35">
      <c r="A2955" t="s">
        <v>6258</v>
      </c>
      <c r="B2955" t="s">
        <v>3303</v>
      </c>
      <c r="C2955" t="s">
        <v>3304</v>
      </c>
      <c r="D2955">
        <v>77919</v>
      </c>
      <c r="E2955">
        <v>0</v>
      </c>
      <c r="F2955">
        <v>0</v>
      </c>
      <c r="G2955">
        <v>77919</v>
      </c>
      <c r="H2955">
        <v>1.04</v>
      </c>
      <c r="I2955">
        <v>81036</v>
      </c>
      <c r="J2955">
        <v>0</v>
      </c>
      <c r="K2955">
        <v>81036</v>
      </c>
      <c r="L2955">
        <v>0</v>
      </c>
      <c r="M2955">
        <v>0</v>
      </c>
      <c r="N2955">
        <v>0</v>
      </c>
      <c r="O2955" t="s">
        <v>3303</v>
      </c>
      <c r="P2955">
        <v>81036</v>
      </c>
    </row>
    <row r="2956" spans="1:16" x14ac:dyDescent="0.35">
      <c r="A2956" t="s">
        <v>6259</v>
      </c>
      <c r="B2956" t="s">
        <v>3303</v>
      </c>
      <c r="C2956" t="s">
        <v>3304</v>
      </c>
      <c r="D2956">
        <v>183699</v>
      </c>
      <c r="E2956">
        <v>0</v>
      </c>
      <c r="F2956">
        <v>0</v>
      </c>
      <c r="G2956">
        <v>183699</v>
      </c>
      <c r="H2956">
        <v>1.04</v>
      </c>
      <c r="I2956">
        <v>191047</v>
      </c>
      <c r="J2956">
        <v>0</v>
      </c>
      <c r="K2956">
        <v>191047</v>
      </c>
      <c r="L2956">
        <v>0</v>
      </c>
      <c r="M2956">
        <v>0</v>
      </c>
      <c r="N2956">
        <v>0</v>
      </c>
      <c r="O2956" t="s">
        <v>3303</v>
      </c>
      <c r="P2956">
        <v>191047</v>
      </c>
    </row>
    <row r="2957" spans="1:16" x14ac:dyDescent="0.35">
      <c r="A2957" t="s">
        <v>6260</v>
      </c>
      <c r="B2957" t="s">
        <v>3303</v>
      </c>
      <c r="C2957" t="s">
        <v>3304</v>
      </c>
      <c r="D2957">
        <v>320284</v>
      </c>
      <c r="E2957">
        <v>0</v>
      </c>
      <c r="F2957">
        <v>0</v>
      </c>
      <c r="G2957">
        <v>320284</v>
      </c>
      <c r="H2957">
        <v>1.04</v>
      </c>
      <c r="I2957">
        <v>333095</v>
      </c>
      <c r="J2957">
        <v>0</v>
      </c>
      <c r="K2957">
        <v>333095</v>
      </c>
      <c r="L2957">
        <v>0</v>
      </c>
      <c r="M2957">
        <v>0</v>
      </c>
      <c r="N2957">
        <v>0</v>
      </c>
      <c r="O2957" t="s">
        <v>3303</v>
      </c>
      <c r="P2957">
        <v>333095</v>
      </c>
    </row>
    <row r="2958" spans="1:16" x14ac:dyDescent="0.35">
      <c r="A2958" t="s">
        <v>6261</v>
      </c>
      <c r="B2958" t="s">
        <v>3303</v>
      </c>
      <c r="C2958" t="s">
        <v>3304</v>
      </c>
      <c r="D2958">
        <v>185306</v>
      </c>
      <c r="E2958">
        <v>0</v>
      </c>
      <c r="F2958">
        <v>0</v>
      </c>
      <c r="G2958">
        <v>185306</v>
      </c>
      <c r="H2958">
        <v>1.04</v>
      </c>
      <c r="I2958">
        <v>192718</v>
      </c>
      <c r="J2958">
        <v>0</v>
      </c>
      <c r="K2958">
        <v>192718</v>
      </c>
      <c r="L2958">
        <v>0</v>
      </c>
      <c r="M2958">
        <v>0</v>
      </c>
      <c r="N2958">
        <v>0</v>
      </c>
      <c r="O2958" t="s">
        <v>3303</v>
      </c>
      <c r="P2958">
        <v>192718</v>
      </c>
    </row>
    <row r="2959" spans="1:16" x14ac:dyDescent="0.35">
      <c r="A2959" t="s">
        <v>6262</v>
      </c>
      <c r="B2959" t="s">
        <v>3303</v>
      </c>
      <c r="C2959" t="s">
        <v>3304</v>
      </c>
      <c r="D2959">
        <v>489572</v>
      </c>
      <c r="E2959">
        <v>0</v>
      </c>
      <c r="F2959">
        <v>0</v>
      </c>
      <c r="G2959">
        <v>489572</v>
      </c>
      <c r="H2959">
        <v>1.04</v>
      </c>
      <c r="I2959">
        <v>509155</v>
      </c>
      <c r="J2959">
        <v>0</v>
      </c>
      <c r="K2959">
        <v>509155</v>
      </c>
      <c r="L2959">
        <v>0</v>
      </c>
      <c r="M2959">
        <v>0</v>
      </c>
      <c r="N2959">
        <v>0</v>
      </c>
      <c r="O2959" t="s">
        <v>3303</v>
      </c>
      <c r="P2959">
        <v>509155</v>
      </c>
    </row>
    <row r="2960" spans="1:16" x14ac:dyDescent="0.35">
      <c r="A2960" t="s">
        <v>6263</v>
      </c>
      <c r="B2960" t="s">
        <v>3303</v>
      </c>
      <c r="C2960" t="s">
        <v>3304</v>
      </c>
      <c r="D2960">
        <v>30317</v>
      </c>
      <c r="E2960">
        <v>0</v>
      </c>
      <c r="F2960">
        <v>0</v>
      </c>
      <c r="G2960">
        <v>30317</v>
      </c>
      <c r="H2960">
        <v>1.04</v>
      </c>
      <c r="I2960">
        <v>31530</v>
      </c>
      <c r="J2960">
        <v>0</v>
      </c>
      <c r="K2960">
        <v>31530</v>
      </c>
      <c r="L2960">
        <v>0</v>
      </c>
      <c r="M2960">
        <v>0</v>
      </c>
      <c r="N2960">
        <v>0</v>
      </c>
      <c r="O2960" t="s">
        <v>3303</v>
      </c>
      <c r="P2960">
        <v>31530</v>
      </c>
    </row>
    <row r="2961" spans="1:16" x14ac:dyDescent="0.35">
      <c r="A2961" t="s">
        <v>6264</v>
      </c>
      <c r="B2961" t="s">
        <v>3303</v>
      </c>
      <c r="C2961" t="s">
        <v>3304</v>
      </c>
      <c r="D2961">
        <v>1522231</v>
      </c>
      <c r="E2961">
        <v>0</v>
      </c>
      <c r="F2961">
        <v>0</v>
      </c>
      <c r="G2961">
        <v>1522231</v>
      </c>
      <c r="H2961">
        <v>1.04</v>
      </c>
      <c r="I2961">
        <v>1583120</v>
      </c>
      <c r="J2961">
        <v>0</v>
      </c>
      <c r="K2961">
        <v>1583120</v>
      </c>
      <c r="L2961">
        <v>0</v>
      </c>
      <c r="M2961">
        <v>0</v>
      </c>
      <c r="N2961">
        <v>0</v>
      </c>
      <c r="O2961" t="s">
        <v>3303</v>
      </c>
      <c r="P2961">
        <v>1583120</v>
      </c>
    </row>
    <row r="2962" spans="1:16" x14ac:dyDescent="0.35">
      <c r="A2962" t="s">
        <v>6265</v>
      </c>
      <c r="B2962" t="s">
        <v>3303</v>
      </c>
      <c r="C2962" t="s">
        <v>3304</v>
      </c>
      <c r="D2962">
        <v>2413789</v>
      </c>
      <c r="E2962">
        <v>1146998</v>
      </c>
      <c r="F2962">
        <v>0</v>
      </c>
      <c r="G2962">
        <v>3560787</v>
      </c>
      <c r="H2962">
        <v>1.04</v>
      </c>
      <c r="I2962">
        <v>3703218</v>
      </c>
      <c r="J2962">
        <v>0</v>
      </c>
      <c r="K2962">
        <v>3703218</v>
      </c>
      <c r="L2962">
        <v>0</v>
      </c>
      <c r="M2962">
        <v>0</v>
      </c>
      <c r="N2962">
        <v>0</v>
      </c>
      <c r="O2962" t="s">
        <v>3303</v>
      </c>
      <c r="P2962">
        <v>3703218</v>
      </c>
    </row>
    <row r="2963" spans="1:16" x14ac:dyDescent="0.35">
      <c r="A2963" t="s">
        <v>6266</v>
      </c>
      <c r="B2963" t="s">
        <v>3303</v>
      </c>
      <c r="C2963" t="s">
        <v>3304</v>
      </c>
      <c r="D2963">
        <v>144250</v>
      </c>
      <c r="E2963">
        <v>0</v>
      </c>
      <c r="F2963">
        <v>0</v>
      </c>
      <c r="G2963">
        <v>144250</v>
      </c>
      <c r="H2963">
        <v>1.04</v>
      </c>
      <c r="I2963">
        <v>150020</v>
      </c>
      <c r="J2963">
        <v>0</v>
      </c>
      <c r="K2963">
        <v>150020</v>
      </c>
      <c r="L2963">
        <v>0</v>
      </c>
      <c r="M2963">
        <v>0</v>
      </c>
      <c r="N2963">
        <v>0</v>
      </c>
      <c r="O2963" t="s">
        <v>3303</v>
      </c>
      <c r="P2963">
        <v>150020</v>
      </c>
    </row>
    <row r="2964" spans="1:16" x14ac:dyDescent="0.35">
      <c r="A2964" t="s">
        <v>6267</v>
      </c>
      <c r="B2964" t="s">
        <v>3303</v>
      </c>
      <c r="C2964" t="s">
        <v>3304</v>
      </c>
      <c r="D2964">
        <v>25727</v>
      </c>
      <c r="E2964">
        <v>0</v>
      </c>
      <c r="F2964">
        <v>0</v>
      </c>
      <c r="G2964">
        <v>25727</v>
      </c>
      <c r="H2964">
        <v>1.04</v>
      </c>
      <c r="I2964">
        <v>26756</v>
      </c>
      <c r="J2964">
        <v>0</v>
      </c>
      <c r="K2964">
        <v>26756</v>
      </c>
      <c r="L2964">
        <v>0</v>
      </c>
      <c r="M2964">
        <v>0</v>
      </c>
      <c r="N2964">
        <v>0</v>
      </c>
      <c r="O2964" t="s">
        <v>3303</v>
      </c>
      <c r="P2964">
        <v>26756</v>
      </c>
    </row>
    <row r="2965" spans="1:16" x14ac:dyDescent="0.35">
      <c r="A2965" t="s">
        <v>6268</v>
      </c>
      <c r="B2965" t="s">
        <v>3303</v>
      </c>
      <c r="C2965" t="s">
        <v>3304</v>
      </c>
      <c r="D2965">
        <v>24119</v>
      </c>
      <c r="E2965">
        <v>0</v>
      </c>
      <c r="F2965">
        <v>0</v>
      </c>
      <c r="G2965">
        <v>24119</v>
      </c>
      <c r="H2965">
        <v>1.04</v>
      </c>
      <c r="I2965">
        <v>25084</v>
      </c>
      <c r="J2965">
        <v>0</v>
      </c>
      <c r="K2965">
        <v>25084</v>
      </c>
      <c r="L2965">
        <v>0</v>
      </c>
      <c r="M2965">
        <v>0</v>
      </c>
      <c r="N2965">
        <v>0</v>
      </c>
      <c r="O2965" t="s">
        <v>3303</v>
      </c>
      <c r="P2965">
        <v>25084</v>
      </c>
    </row>
    <row r="2966" spans="1:16" x14ac:dyDescent="0.35">
      <c r="A2966" t="s">
        <v>6269</v>
      </c>
      <c r="B2966" t="s">
        <v>3303</v>
      </c>
      <c r="C2966" t="s">
        <v>3304</v>
      </c>
      <c r="D2966">
        <v>87419502</v>
      </c>
      <c r="E2966">
        <v>0</v>
      </c>
      <c r="F2966">
        <v>0</v>
      </c>
      <c r="G2966">
        <v>87419502</v>
      </c>
      <c r="H2966">
        <v>1.04</v>
      </c>
      <c r="I2966">
        <v>90916282</v>
      </c>
      <c r="J2966">
        <v>0</v>
      </c>
      <c r="K2966">
        <v>90916282</v>
      </c>
      <c r="L2966">
        <v>0</v>
      </c>
      <c r="M2966">
        <v>0</v>
      </c>
      <c r="N2966">
        <v>0</v>
      </c>
      <c r="O2966" t="s">
        <v>3303</v>
      </c>
      <c r="P2966">
        <v>90916282</v>
      </c>
    </row>
    <row r="2967" spans="1:16" x14ac:dyDescent="0.35">
      <c r="A2967" t="s">
        <v>6270</v>
      </c>
      <c r="B2967" t="s">
        <v>3303</v>
      </c>
      <c r="C2967" t="s">
        <v>3304</v>
      </c>
      <c r="D2967">
        <v>85786</v>
      </c>
      <c r="E2967">
        <v>0</v>
      </c>
      <c r="F2967">
        <v>0</v>
      </c>
      <c r="G2967">
        <v>85786</v>
      </c>
      <c r="H2967">
        <v>1.04</v>
      </c>
      <c r="I2967">
        <v>89217</v>
      </c>
      <c r="J2967">
        <v>0</v>
      </c>
      <c r="K2967">
        <v>89217</v>
      </c>
      <c r="L2967">
        <v>37860</v>
      </c>
      <c r="M2967">
        <v>0</v>
      </c>
      <c r="N2967">
        <v>0</v>
      </c>
      <c r="O2967" t="s">
        <v>3303</v>
      </c>
      <c r="P2967">
        <v>127077</v>
      </c>
    </row>
    <row r="2968" spans="1:16" x14ac:dyDescent="0.35">
      <c r="A2968" t="s">
        <v>6271</v>
      </c>
      <c r="B2968" t="s">
        <v>3303</v>
      </c>
      <c r="C2968" t="s">
        <v>3304</v>
      </c>
      <c r="D2968">
        <v>47570970</v>
      </c>
      <c r="E2968">
        <v>0</v>
      </c>
      <c r="F2968">
        <v>0</v>
      </c>
      <c r="G2968">
        <v>47570970</v>
      </c>
      <c r="H2968">
        <v>1.04</v>
      </c>
      <c r="I2968">
        <v>49473809</v>
      </c>
      <c r="J2968">
        <v>0</v>
      </c>
      <c r="K2968">
        <v>49473809</v>
      </c>
      <c r="L2968">
        <v>0</v>
      </c>
      <c r="M2968">
        <v>0</v>
      </c>
      <c r="N2968">
        <v>0</v>
      </c>
      <c r="O2968" t="s">
        <v>3303</v>
      </c>
      <c r="P2968">
        <v>49473809</v>
      </c>
    </row>
    <row r="2969" spans="1:16" x14ac:dyDescent="0.35">
      <c r="A2969" t="s">
        <v>6272</v>
      </c>
      <c r="B2969" t="s">
        <v>3303</v>
      </c>
      <c r="C2969" t="s">
        <v>3304</v>
      </c>
      <c r="D2969">
        <v>11797651</v>
      </c>
      <c r="E2969">
        <v>0</v>
      </c>
      <c r="F2969">
        <v>0</v>
      </c>
      <c r="G2969">
        <v>11797651</v>
      </c>
      <c r="H2969">
        <v>1.04</v>
      </c>
      <c r="I2969">
        <v>12269557</v>
      </c>
      <c r="J2969">
        <v>0</v>
      </c>
      <c r="K2969">
        <v>12269557</v>
      </c>
      <c r="L2969">
        <v>0</v>
      </c>
      <c r="M2969">
        <v>0</v>
      </c>
      <c r="N2969">
        <v>0</v>
      </c>
      <c r="O2969" t="s">
        <v>3303</v>
      </c>
      <c r="P2969">
        <v>12269557</v>
      </c>
    </row>
    <row r="2970" spans="1:16" x14ac:dyDescent="0.35">
      <c r="A2970" t="s">
        <v>6273</v>
      </c>
      <c r="B2970" t="s">
        <v>3303</v>
      </c>
      <c r="C2970" t="s">
        <v>3304</v>
      </c>
      <c r="D2970">
        <v>0</v>
      </c>
      <c r="E2970">
        <v>0</v>
      </c>
      <c r="F2970">
        <v>0</v>
      </c>
      <c r="G2970">
        <v>0</v>
      </c>
      <c r="H2970">
        <v>1.04</v>
      </c>
      <c r="I2970">
        <v>0</v>
      </c>
      <c r="J2970">
        <v>0</v>
      </c>
      <c r="K2970">
        <v>0</v>
      </c>
      <c r="L2970">
        <v>0</v>
      </c>
      <c r="M2970">
        <v>0</v>
      </c>
      <c r="N2970">
        <v>0</v>
      </c>
      <c r="O2970" t="s">
        <v>3303</v>
      </c>
      <c r="P2970">
        <v>0</v>
      </c>
    </row>
    <row r="2971" spans="1:16" x14ac:dyDescent="0.35">
      <c r="A2971" t="s">
        <v>6274</v>
      </c>
      <c r="B2971" t="s">
        <v>3303</v>
      </c>
      <c r="C2971" t="s">
        <v>3304</v>
      </c>
      <c r="D2971">
        <v>1381759</v>
      </c>
      <c r="E2971">
        <v>0</v>
      </c>
      <c r="F2971">
        <v>0</v>
      </c>
      <c r="G2971">
        <v>1381759</v>
      </c>
      <c r="H2971">
        <v>1.04</v>
      </c>
      <c r="I2971">
        <v>1437029</v>
      </c>
      <c r="J2971">
        <v>0</v>
      </c>
      <c r="K2971">
        <v>1437029</v>
      </c>
      <c r="L2971">
        <v>0</v>
      </c>
      <c r="M2971">
        <v>0</v>
      </c>
      <c r="N2971">
        <v>0</v>
      </c>
      <c r="O2971" t="s">
        <v>3303</v>
      </c>
      <c r="P2971">
        <v>1437029</v>
      </c>
    </row>
    <row r="2972" spans="1:16" x14ac:dyDescent="0.35">
      <c r="A2972" t="s">
        <v>6275</v>
      </c>
      <c r="B2972" t="s">
        <v>3303</v>
      </c>
      <c r="C2972" t="s">
        <v>3304</v>
      </c>
      <c r="D2972">
        <v>8784409</v>
      </c>
      <c r="E2972">
        <v>0</v>
      </c>
      <c r="F2972">
        <v>0</v>
      </c>
      <c r="G2972">
        <v>8784409</v>
      </c>
      <c r="H2972">
        <v>1.04</v>
      </c>
      <c r="I2972">
        <v>9135785</v>
      </c>
      <c r="J2972">
        <v>0</v>
      </c>
      <c r="K2972">
        <v>9135785</v>
      </c>
      <c r="L2972">
        <v>176956</v>
      </c>
      <c r="M2972">
        <v>186090</v>
      </c>
      <c r="N2972">
        <v>374401</v>
      </c>
      <c r="O2972" t="s">
        <v>3303</v>
      </c>
      <c r="P2972">
        <v>9873232</v>
      </c>
    </row>
    <row r="2973" spans="1:16" x14ac:dyDescent="0.35">
      <c r="A2973" t="s">
        <v>6276</v>
      </c>
      <c r="B2973" t="s">
        <v>3303</v>
      </c>
      <c r="C2973" t="s">
        <v>3304</v>
      </c>
      <c r="D2973">
        <v>142889</v>
      </c>
      <c r="E2973">
        <v>0</v>
      </c>
      <c r="F2973">
        <v>0</v>
      </c>
      <c r="G2973">
        <v>142889</v>
      </c>
      <c r="H2973">
        <v>1.04</v>
      </c>
      <c r="I2973">
        <v>148605</v>
      </c>
      <c r="J2973">
        <v>0</v>
      </c>
      <c r="K2973">
        <v>148605</v>
      </c>
      <c r="L2973">
        <v>0</v>
      </c>
      <c r="M2973">
        <v>0</v>
      </c>
      <c r="N2973">
        <v>0</v>
      </c>
      <c r="O2973" t="s">
        <v>3303</v>
      </c>
      <c r="P2973">
        <v>148605</v>
      </c>
    </row>
    <row r="2974" spans="1:16" x14ac:dyDescent="0.35">
      <c r="A2974" t="s">
        <v>6277</v>
      </c>
      <c r="B2974" t="s">
        <v>3303</v>
      </c>
      <c r="C2974" t="s">
        <v>3304</v>
      </c>
      <c r="D2974">
        <v>229350</v>
      </c>
      <c r="E2974">
        <v>0</v>
      </c>
      <c r="F2974">
        <v>0</v>
      </c>
      <c r="G2974">
        <v>229350</v>
      </c>
      <c r="H2974">
        <v>1.04</v>
      </c>
      <c r="I2974">
        <v>238524</v>
      </c>
      <c r="J2974">
        <v>0</v>
      </c>
      <c r="K2974">
        <v>238524</v>
      </c>
      <c r="L2974">
        <v>0</v>
      </c>
      <c r="M2974">
        <v>0</v>
      </c>
      <c r="N2974">
        <v>0</v>
      </c>
      <c r="O2974" t="s">
        <v>3303</v>
      </c>
      <c r="P2974">
        <v>238524</v>
      </c>
    </row>
    <row r="2975" spans="1:16" x14ac:dyDescent="0.35">
      <c r="A2975" t="s">
        <v>6278</v>
      </c>
      <c r="B2975" t="s">
        <v>3303</v>
      </c>
      <c r="C2975" t="s">
        <v>3304</v>
      </c>
      <c r="D2975">
        <v>35461</v>
      </c>
      <c r="E2975">
        <v>0</v>
      </c>
      <c r="F2975">
        <v>0</v>
      </c>
      <c r="G2975">
        <v>35461</v>
      </c>
      <c r="H2975">
        <v>1.04</v>
      </c>
      <c r="I2975">
        <v>36879</v>
      </c>
      <c r="J2975">
        <v>0</v>
      </c>
      <c r="K2975">
        <v>36879</v>
      </c>
      <c r="L2975">
        <v>0</v>
      </c>
      <c r="M2975">
        <v>0</v>
      </c>
      <c r="N2975">
        <v>0</v>
      </c>
      <c r="O2975" t="s">
        <v>3303</v>
      </c>
      <c r="P2975">
        <v>36879</v>
      </c>
    </row>
    <row r="2976" spans="1:16" x14ac:dyDescent="0.35">
      <c r="A2976" t="s">
        <v>6279</v>
      </c>
      <c r="B2976" t="s">
        <v>3303</v>
      </c>
      <c r="C2976" t="s">
        <v>3304</v>
      </c>
      <c r="D2976">
        <v>82680</v>
      </c>
      <c r="E2976">
        <v>0</v>
      </c>
      <c r="F2976">
        <v>0</v>
      </c>
      <c r="G2976">
        <v>82680</v>
      </c>
      <c r="H2976">
        <v>1.04</v>
      </c>
      <c r="I2976">
        <v>85987</v>
      </c>
      <c r="J2976">
        <v>0</v>
      </c>
      <c r="K2976">
        <v>85987</v>
      </c>
      <c r="L2976">
        <v>0</v>
      </c>
      <c r="M2976">
        <v>0</v>
      </c>
      <c r="N2976">
        <v>0</v>
      </c>
      <c r="O2976" t="s">
        <v>3303</v>
      </c>
      <c r="P2976">
        <v>85987</v>
      </c>
    </row>
    <row r="2977" spans="1:16" x14ac:dyDescent="0.35">
      <c r="A2977" t="s">
        <v>6280</v>
      </c>
      <c r="B2977" t="s">
        <v>3303</v>
      </c>
      <c r="C2977" t="s">
        <v>3304</v>
      </c>
      <c r="D2977">
        <v>173443</v>
      </c>
      <c r="E2977">
        <v>0</v>
      </c>
      <c r="F2977">
        <v>0</v>
      </c>
      <c r="G2977">
        <v>173443</v>
      </c>
      <c r="H2977">
        <v>1.04</v>
      </c>
      <c r="I2977">
        <v>180381</v>
      </c>
      <c r="J2977">
        <v>0</v>
      </c>
      <c r="K2977">
        <v>180381</v>
      </c>
      <c r="L2977">
        <v>0</v>
      </c>
      <c r="M2977">
        <v>0</v>
      </c>
      <c r="N2977">
        <v>0</v>
      </c>
      <c r="O2977" t="s">
        <v>3303</v>
      </c>
      <c r="P2977">
        <v>180381</v>
      </c>
    </row>
    <row r="2978" spans="1:16" x14ac:dyDescent="0.35">
      <c r="A2978" t="s">
        <v>6281</v>
      </c>
      <c r="B2978" t="s">
        <v>3303</v>
      </c>
      <c r="C2978" t="s">
        <v>3304</v>
      </c>
      <c r="D2978">
        <v>206580</v>
      </c>
      <c r="E2978">
        <v>0</v>
      </c>
      <c r="F2978">
        <v>0</v>
      </c>
      <c r="G2978">
        <v>206580</v>
      </c>
      <c r="H2978">
        <v>1.04</v>
      </c>
      <c r="I2978">
        <v>214843</v>
      </c>
      <c r="J2978">
        <v>0</v>
      </c>
      <c r="K2978">
        <v>214843</v>
      </c>
      <c r="L2978">
        <v>0</v>
      </c>
      <c r="M2978">
        <v>0</v>
      </c>
      <c r="N2978">
        <v>0</v>
      </c>
      <c r="O2978" t="s">
        <v>3303</v>
      </c>
      <c r="P2978">
        <v>214843</v>
      </c>
    </row>
    <row r="2979" spans="1:16" x14ac:dyDescent="0.35">
      <c r="A2979" t="s">
        <v>6282</v>
      </c>
      <c r="B2979" t="s">
        <v>3303</v>
      </c>
      <c r="C2979" t="s">
        <v>3304</v>
      </c>
      <c r="D2979">
        <v>46974</v>
      </c>
      <c r="E2979">
        <v>0</v>
      </c>
      <c r="F2979">
        <v>0</v>
      </c>
      <c r="G2979">
        <v>46974</v>
      </c>
      <c r="H2979">
        <v>1.04</v>
      </c>
      <c r="I2979">
        <v>48853</v>
      </c>
      <c r="J2979">
        <v>0</v>
      </c>
      <c r="K2979">
        <v>48853</v>
      </c>
      <c r="L2979">
        <v>0</v>
      </c>
      <c r="M2979">
        <v>0</v>
      </c>
      <c r="N2979">
        <v>0</v>
      </c>
      <c r="O2979" t="s">
        <v>3303</v>
      </c>
      <c r="P2979">
        <v>48853</v>
      </c>
    </row>
    <row r="2980" spans="1:16" x14ac:dyDescent="0.35">
      <c r="A2980" t="s">
        <v>6283</v>
      </c>
      <c r="B2980" t="s">
        <v>3303</v>
      </c>
      <c r="C2980" t="s">
        <v>3304</v>
      </c>
      <c r="D2980">
        <v>33251</v>
      </c>
      <c r="E2980">
        <v>0</v>
      </c>
      <c r="F2980">
        <v>0</v>
      </c>
      <c r="G2980">
        <v>33251</v>
      </c>
      <c r="H2980">
        <v>1.04</v>
      </c>
      <c r="I2980">
        <v>34581</v>
      </c>
      <c r="J2980">
        <v>0</v>
      </c>
      <c r="K2980">
        <v>34581</v>
      </c>
      <c r="L2980">
        <v>0</v>
      </c>
      <c r="M2980">
        <v>0</v>
      </c>
      <c r="N2980">
        <v>0</v>
      </c>
      <c r="O2980" t="s">
        <v>3303</v>
      </c>
      <c r="P2980">
        <v>34581</v>
      </c>
    </row>
    <row r="2981" spans="1:16" x14ac:dyDescent="0.35">
      <c r="A2981" t="s">
        <v>6284</v>
      </c>
      <c r="B2981" t="s">
        <v>3303</v>
      </c>
      <c r="C2981" t="s">
        <v>3304</v>
      </c>
      <c r="D2981">
        <v>21500</v>
      </c>
      <c r="E2981">
        <v>0</v>
      </c>
      <c r="F2981">
        <v>0</v>
      </c>
      <c r="G2981">
        <v>21500</v>
      </c>
      <c r="H2981">
        <v>1.04</v>
      </c>
      <c r="I2981">
        <v>22360</v>
      </c>
      <c r="J2981">
        <v>0</v>
      </c>
      <c r="K2981">
        <v>22360</v>
      </c>
      <c r="L2981">
        <v>0</v>
      </c>
      <c r="M2981">
        <v>0</v>
      </c>
      <c r="N2981">
        <v>0</v>
      </c>
      <c r="O2981" t="s">
        <v>3303</v>
      </c>
      <c r="P2981">
        <v>22360</v>
      </c>
    </row>
    <row r="2982" spans="1:16" x14ac:dyDescent="0.35">
      <c r="A2982" t="s">
        <v>6285</v>
      </c>
      <c r="B2982" t="s">
        <v>3303</v>
      </c>
      <c r="C2982" t="s">
        <v>3304</v>
      </c>
      <c r="D2982">
        <v>87777</v>
      </c>
      <c r="E2982">
        <v>0</v>
      </c>
      <c r="F2982">
        <v>0</v>
      </c>
      <c r="G2982">
        <v>87777</v>
      </c>
      <c r="H2982">
        <v>1.04</v>
      </c>
      <c r="I2982">
        <v>91288</v>
      </c>
      <c r="J2982">
        <v>0</v>
      </c>
      <c r="K2982">
        <v>91288</v>
      </c>
      <c r="L2982">
        <v>0</v>
      </c>
      <c r="M2982">
        <v>0</v>
      </c>
      <c r="N2982">
        <v>0</v>
      </c>
      <c r="O2982" t="s">
        <v>3303</v>
      </c>
      <c r="P2982">
        <v>91288</v>
      </c>
    </row>
    <row r="2983" spans="1:16" x14ac:dyDescent="0.35">
      <c r="A2983" t="s">
        <v>6286</v>
      </c>
      <c r="B2983" t="s">
        <v>3303</v>
      </c>
      <c r="C2983" t="s">
        <v>3304</v>
      </c>
      <c r="D2983">
        <v>1211189</v>
      </c>
      <c r="E2983">
        <v>0</v>
      </c>
      <c r="F2983">
        <v>0</v>
      </c>
      <c r="G2983">
        <v>1211189</v>
      </c>
      <c r="H2983">
        <v>1.04</v>
      </c>
      <c r="I2983">
        <v>1259637</v>
      </c>
      <c r="J2983">
        <v>0</v>
      </c>
      <c r="K2983">
        <v>1259637</v>
      </c>
      <c r="L2983">
        <v>14060</v>
      </c>
      <c r="M2983">
        <v>0</v>
      </c>
      <c r="N2983">
        <v>0</v>
      </c>
      <c r="O2983" t="s">
        <v>3303</v>
      </c>
      <c r="P2983">
        <v>1273697</v>
      </c>
    </row>
    <row r="2984" spans="1:16" x14ac:dyDescent="0.35">
      <c r="A2984" t="s">
        <v>6287</v>
      </c>
      <c r="B2984" t="s">
        <v>3303</v>
      </c>
      <c r="C2984" t="s">
        <v>3304</v>
      </c>
      <c r="D2984">
        <v>294438</v>
      </c>
      <c r="E2984">
        <v>0</v>
      </c>
      <c r="F2984">
        <v>0</v>
      </c>
      <c r="G2984">
        <v>294438</v>
      </c>
      <c r="H2984">
        <v>1.04</v>
      </c>
      <c r="I2984">
        <v>306216</v>
      </c>
      <c r="J2984">
        <v>0</v>
      </c>
      <c r="K2984">
        <v>306216</v>
      </c>
      <c r="L2984">
        <v>0</v>
      </c>
      <c r="M2984">
        <v>0</v>
      </c>
      <c r="N2984">
        <v>0</v>
      </c>
      <c r="O2984" t="s">
        <v>3303</v>
      </c>
      <c r="P2984">
        <v>306216</v>
      </c>
    </row>
    <row r="2985" spans="1:16" x14ac:dyDescent="0.35">
      <c r="A2985" t="s">
        <v>6288</v>
      </c>
      <c r="B2985" t="s">
        <v>3303</v>
      </c>
      <c r="C2985" t="s">
        <v>3304</v>
      </c>
      <c r="D2985">
        <v>144498</v>
      </c>
      <c r="E2985">
        <v>0</v>
      </c>
      <c r="F2985">
        <v>0</v>
      </c>
      <c r="G2985">
        <v>144498</v>
      </c>
      <c r="H2985">
        <v>1.04</v>
      </c>
      <c r="I2985">
        <v>150278</v>
      </c>
      <c r="J2985">
        <v>0</v>
      </c>
      <c r="K2985">
        <v>150278</v>
      </c>
      <c r="L2985">
        <v>0</v>
      </c>
      <c r="M2985">
        <v>0</v>
      </c>
      <c r="N2985">
        <v>0</v>
      </c>
      <c r="O2985" t="s">
        <v>3303</v>
      </c>
      <c r="P2985">
        <v>150278</v>
      </c>
    </row>
    <row r="2986" spans="1:16" x14ac:dyDescent="0.35">
      <c r="A2986" t="s">
        <v>6289</v>
      </c>
      <c r="B2986" t="s">
        <v>3303</v>
      </c>
      <c r="C2986" t="s">
        <v>3304</v>
      </c>
      <c r="D2986">
        <v>125029</v>
      </c>
      <c r="E2986">
        <v>0</v>
      </c>
      <c r="F2986">
        <v>0</v>
      </c>
      <c r="G2986">
        <v>125029</v>
      </c>
      <c r="H2986">
        <v>1.04</v>
      </c>
      <c r="I2986">
        <v>130030</v>
      </c>
      <c r="J2986">
        <v>0</v>
      </c>
      <c r="K2986">
        <v>130030</v>
      </c>
      <c r="L2986">
        <v>6220</v>
      </c>
      <c r="M2986">
        <v>0</v>
      </c>
      <c r="N2986">
        <v>0</v>
      </c>
      <c r="O2986" t="s">
        <v>3303</v>
      </c>
      <c r="P2986">
        <v>136250</v>
      </c>
    </row>
    <row r="2987" spans="1:16" x14ac:dyDescent="0.35">
      <c r="A2987" t="s">
        <v>6290</v>
      </c>
      <c r="B2987" t="s">
        <v>3303</v>
      </c>
      <c r="C2987" t="s">
        <v>3304</v>
      </c>
      <c r="D2987">
        <v>40569</v>
      </c>
      <c r="E2987">
        <v>0</v>
      </c>
      <c r="F2987">
        <v>0</v>
      </c>
      <c r="G2987">
        <v>40569</v>
      </c>
      <c r="H2987">
        <v>1.04</v>
      </c>
      <c r="I2987">
        <v>42192</v>
      </c>
      <c r="J2987">
        <v>0</v>
      </c>
      <c r="K2987">
        <v>42192</v>
      </c>
      <c r="L2987">
        <v>963</v>
      </c>
      <c r="M2987">
        <v>0</v>
      </c>
      <c r="N2987">
        <v>0</v>
      </c>
      <c r="O2987" t="s">
        <v>3303</v>
      </c>
      <c r="P2987">
        <v>43155</v>
      </c>
    </row>
    <row r="2988" spans="1:16" x14ac:dyDescent="0.35">
      <c r="A2988" t="s">
        <v>6291</v>
      </c>
      <c r="B2988" t="s">
        <v>3303</v>
      </c>
      <c r="C2988" t="s">
        <v>3304</v>
      </c>
      <c r="D2988">
        <v>48846</v>
      </c>
      <c r="E2988">
        <v>0</v>
      </c>
      <c r="F2988">
        <v>0</v>
      </c>
      <c r="G2988">
        <v>48846</v>
      </c>
      <c r="H2988">
        <v>1.04</v>
      </c>
      <c r="I2988">
        <v>50800</v>
      </c>
      <c r="J2988">
        <v>0</v>
      </c>
      <c r="K2988">
        <v>50800</v>
      </c>
      <c r="L2988">
        <v>0</v>
      </c>
      <c r="M2988">
        <v>0</v>
      </c>
      <c r="N2988">
        <v>0</v>
      </c>
      <c r="O2988" t="s">
        <v>3303</v>
      </c>
      <c r="P2988">
        <v>50800</v>
      </c>
    </row>
    <row r="2989" spans="1:16" x14ac:dyDescent="0.35">
      <c r="A2989" t="s">
        <v>6292</v>
      </c>
      <c r="B2989" t="s">
        <v>3303</v>
      </c>
      <c r="C2989" t="s">
        <v>3304</v>
      </c>
      <c r="D2989">
        <v>11439</v>
      </c>
      <c r="E2989">
        <v>0</v>
      </c>
      <c r="F2989">
        <v>0</v>
      </c>
      <c r="G2989">
        <v>11439</v>
      </c>
      <c r="H2989">
        <v>1.04</v>
      </c>
      <c r="I2989">
        <v>11897</v>
      </c>
      <c r="J2989">
        <v>0</v>
      </c>
      <c r="K2989">
        <v>11897</v>
      </c>
      <c r="L2989">
        <v>0</v>
      </c>
      <c r="M2989">
        <v>0</v>
      </c>
      <c r="N2989">
        <v>0</v>
      </c>
      <c r="O2989" t="s">
        <v>3303</v>
      </c>
      <c r="P2989">
        <v>11897</v>
      </c>
    </row>
    <row r="2990" spans="1:16" x14ac:dyDescent="0.35">
      <c r="A2990" t="s">
        <v>6293</v>
      </c>
      <c r="B2990" t="s">
        <v>3303</v>
      </c>
      <c r="C2990" t="s">
        <v>3304</v>
      </c>
      <c r="D2990">
        <v>2098985</v>
      </c>
      <c r="E2990">
        <v>0</v>
      </c>
      <c r="F2990">
        <v>0</v>
      </c>
      <c r="G2990">
        <v>2098985</v>
      </c>
      <c r="H2990">
        <v>1.04</v>
      </c>
      <c r="I2990">
        <v>2182944</v>
      </c>
      <c r="J2990">
        <v>0</v>
      </c>
      <c r="K2990">
        <v>2182944</v>
      </c>
      <c r="L2990">
        <v>0</v>
      </c>
      <c r="M2990">
        <v>0</v>
      </c>
      <c r="N2990">
        <v>0</v>
      </c>
      <c r="O2990" t="s">
        <v>3303</v>
      </c>
      <c r="P2990">
        <v>2182944</v>
      </c>
    </row>
    <row r="2991" spans="1:16" x14ac:dyDescent="0.35">
      <c r="A2991" t="s">
        <v>6294</v>
      </c>
      <c r="B2991" t="s">
        <v>3303</v>
      </c>
      <c r="C2991" t="s">
        <v>3304</v>
      </c>
      <c r="D2991">
        <v>3733427</v>
      </c>
      <c r="E2991">
        <v>0</v>
      </c>
      <c r="F2991">
        <v>0</v>
      </c>
      <c r="G2991">
        <v>3733427</v>
      </c>
      <c r="H2991">
        <v>1.04</v>
      </c>
      <c r="I2991">
        <v>3882764</v>
      </c>
      <c r="J2991">
        <v>0</v>
      </c>
      <c r="K2991">
        <v>3882764</v>
      </c>
      <c r="L2991">
        <v>0</v>
      </c>
      <c r="M2991">
        <v>0</v>
      </c>
      <c r="N2991">
        <v>0</v>
      </c>
      <c r="O2991" t="s">
        <v>3303</v>
      </c>
      <c r="P2991">
        <v>3882764</v>
      </c>
    </row>
    <row r="2992" spans="1:16" x14ac:dyDescent="0.35">
      <c r="A2992" t="s">
        <v>6295</v>
      </c>
      <c r="B2992" t="s">
        <v>3303</v>
      </c>
      <c r="C2992" t="s">
        <v>3304</v>
      </c>
      <c r="D2992">
        <v>498551</v>
      </c>
      <c r="E2992">
        <v>0</v>
      </c>
      <c r="F2992">
        <v>0</v>
      </c>
      <c r="G2992">
        <v>498551</v>
      </c>
      <c r="H2992">
        <v>1.04</v>
      </c>
      <c r="I2992">
        <v>518493</v>
      </c>
      <c r="J2992">
        <v>0</v>
      </c>
      <c r="K2992">
        <v>518493</v>
      </c>
      <c r="L2992">
        <v>0</v>
      </c>
      <c r="M2992">
        <v>0</v>
      </c>
      <c r="N2992">
        <v>0</v>
      </c>
      <c r="O2992" t="s">
        <v>3303</v>
      </c>
      <c r="P2992">
        <v>518493</v>
      </c>
    </row>
    <row r="2993" spans="1:16" x14ac:dyDescent="0.35">
      <c r="A2993" t="s">
        <v>6296</v>
      </c>
      <c r="B2993" t="s">
        <v>3303</v>
      </c>
      <c r="C2993" t="s">
        <v>3304</v>
      </c>
      <c r="D2993">
        <v>382534</v>
      </c>
      <c r="E2993">
        <v>0</v>
      </c>
      <c r="F2993">
        <v>0</v>
      </c>
      <c r="G2993">
        <v>382534</v>
      </c>
      <c r="H2993">
        <v>1.04</v>
      </c>
      <c r="I2993">
        <v>397835</v>
      </c>
      <c r="J2993">
        <v>0</v>
      </c>
      <c r="K2993">
        <v>397835</v>
      </c>
      <c r="L2993">
        <v>0</v>
      </c>
      <c r="M2993">
        <v>0</v>
      </c>
      <c r="N2993">
        <v>0</v>
      </c>
      <c r="O2993" t="s">
        <v>3303</v>
      </c>
      <c r="P2993">
        <v>397835</v>
      </c>
    </row>
    <row r="2994" spans="1:16" x14ac:dyDescent="0.35">
      <c r="A2994" t="s">
        <v>6297</v>
      </c>
      <c r="B2994" t="s">
        <v>3303</v>
      </c>
      <c r="C2994" t="s">
        <v>3304</v>
      </c>
      <c r="D2994">
        <v>0</v>
      </c>
      <c r="E2994">
        <v>0</v>
      </c>
      <c r="F2994">
        <v>0</v>
      </c>
      <c r="G2994">
        <v>0</v>
      </c>
      <c r="H2994">
        <v>1.04</v>
      </c>
      <c r="I2994">
        <v>0</v>
      </c>
      <c r="J2994">
        <v>0</v>
      </c>
      <c r="K2994">
        <v>0</v>
      </c>
      <c r="L2994">
        <v>0</v>
      </c>
      <c r="M2994">
        <v>0</v>
      </c>
      <c r="N2994">
        <v>0</v>
      </c>
      <c r="O2994" t="s">
        <v>3303</v>
      </c>
      <c r="P2994">
        <v>0</v>
      </c>
    </row>
    <row r="2995" spans="1:16" x14ac:dyDescent="0.35">
      <c r="A2995" t="s">
        <v>6298</v>
      </c>
      <c r="B2995" t="s">
        <v>3303</v>
      </c>
      <c r="C2995" t="s">
        <v>3304</v>
      </c>
      <c r="D2995">
        <v>36711408</v>
      </c>
      <c r="E2995">
        <v>0</v>
      </c>
      <c r="F2995">
        <v>0</v>
      </c>
      <c r="G2995">
        <v>36711408</v>
      </c>
      <c r="H2995">
        <v>1.04</v>
      </c>
      <c r="I2995">
        <v>38179864</v>
      </c>
      <c r="J2995">
        <v>0</v>
      </c>
      <c r="K2995">
        <v>38179864</v>
      </c>
      <c r="L2995">
        <v>641619</v>
      </c>
      <c r="M2995">
        <v>737394</v>
      </c>
      <c r="N2995">
        <v>1662078</v>
      </c>
      <c r="O2995" t="s">
        <v>3303</v>
      </c>
      <c r="P2995">
        <v>41220955</v>
      </c>
    </row>
    <row r="2996" spans="1:16" x14ac:dyDescent="0.35">
      <c r="A2996" t="s">
        <v>6299</v>
      </c>
      <c r="B2996" t="s">
        <v>3303</v>
      </c>
      <c r="C2996" t="s">
        <v>3304</v>
      </c>
      <c r="D2996">
        <v>39948</v>
      </c>
      <c r="E2996">
        <v>0</v>
      </c>
      <c r="F2996">
        <v>0</v>
      </c>
      <c r="G2996">
        <v>39948</v>
      </c>
      <c r="H2996">
        <v>1.04</v>
      </c>
      <c r="I2996">
        <v>41546</v>
      </c>
      <c r="J2996">
        <v>0</v>
      </c>
      <c r="K2996">
        <v>41546</v>
      </c>
      <c r="L2996">
        <v>0</v>
      </c>
      <c r="M2996">
        <v>0</v>
      </c>
      <c r="N2996">
        <v>0</v>
      </c>
      <c r="O2996" t="s">
        <v>3303</v>
      </c>
      <c r="P2996">
        <v>41546</v>
      </c>
    </row>
    <row r="2997" spans="1:16" x14ac:dyDescent="0.35">
      <c r="A2997" t="s">
        <v>6300</v>
      </c>
      <c r="B2997" t="s">
        <v>3303</v>
      </c>
      <c r="C2997" t="s">
        <v>3304</v>
      </c>
      <c r="D2997">
        <v>84565</v>
      </c>
      <c r="E2997">
        <v>0</v>
      </c>
      <c r="F2997">
        <v>0</v>
      </c>
      <c r="G2997">
        <v>84565</v>
      </c>
      <c r="H2997">
        <v>1.04</v>
      </c>
      <c r="I2997">
        <v>87948</v>
      </c>
      <c r="J2997">
        <v>0</v>
      </c>
      <c r="K2997">
        <v>87948</v>
      </c>
      <c r="L2997">
        <v>0</v>
      </c>
      <c r="M2997">
        <v>0</v>
      </c>
      <c r="N2997">
        <v>0</v>
      </c>
      <c r="O2997" t="s">
        <v>3303</v>
      </c>
      <c r="P2997">
        <v>87948</v>
      </c>
    </row>
    <row r="2998" spans="1:16" x14ac:dyDescent="0.35">
      <c r="A2998" t="s">
        <v>6301</v>
      </c>
      <c r="B2998" t="s">
        <v>3303</v>
      </c>
      <c r="C2998" t="s">
        <v>3304</v>
      </c>
      <c r="D2998">
        <v>949154</v>
      </c>
      <c r="E2998">
        <v>0</v>
      </c>
      <c r="F2998">
        <v>0</v>
      </c>
      <c r="G2998">
        <v>949154</v>
      </c>
      <c r="H2998">
        <v>1.04</v>
      </c>
      <c r="I2998">
        <v>987120</v>
      </c>
      <c r="J2998">
        <v>0</v>
      </c>
      <c r="K2998">
        <v>987120</v>
      </c>
      <c r="L2998">
        <v>0</v>
      </c>
      <c r="M2998">
        <v>0</v>
      </c>
      <c r="N2998">
        <v>0</v>
      </c>
      <c r="O2998" t="s">
        <v>3303</v>
      </c>
      <c r="P2998">
        <v>987120</v>
      </c>
    </row>
    <row r="2999" spans="1:16" x14ac:dyDescent="0.35">
      <c r="A2999" t="s">
        <v>6302</v>
      </c>
      <c r="B2999" t="s">
        <v>3303</v>
      </c>
      <c r="C2999" t="s">
        <v>3304</v>
      </c>
      <c r="D2999">
        <v>55309</v>
      </c>
      <c r="E2999">
        <v>0</v>
      </c>
      <c r="F2999">
        <v>0</v>
      </c>
      <c r="G2999">
        <v>55309</v>
      </c>
      <c r="H2999">
        <v>1.04</v>
      </c>
      <c r="I2999">
        <v>57521</v>
      </c>
      <c r="J2999">
        <v>0</v>
      </c>
      <c r="K2999">
        <v>57521</v>
      </c>
      <c r="L2999">
        <v>0</v>
      </c>
      <c r="M2999">
        <v>0</v>
      </c>
      <c r="N2999">
        <v>0</v>
      </c>
      <c r="O2999" t="s">
        <v>3303</v>
      </c>
      <c r="P2999">
        <v>57521</v>
      </c>
    </row>
    <row r="3000" spans="1:16" x14ac:dyDescent="0.35">
      <c r="A3000" t="s">
        <v>6303</v>
      </c>
      <c r="B3000" t="s">
        <v>3303</v>
      </c>
      <c r="C3000" t="s">
        <v>3304</v>
      </c>
      <c r="D3000">
        <v>53441</v>
      </c>
      <c r="E3000">
        <v>0</v>
      </c>
      <c r="F3000">
        <v>0</v>
      </c>
      <c r="G3000">
        <v>53441</v>
      </c>
      <c r="H3000">
        <v>1.04</v>
      </c>
      <c r="I3000">
        <v>55579</v>
      </c>
      <c r="J3000">
        <v>0</v>
      </c>
      <c r="K3000">
        <v>55579</v>
      </c>
      <c r="L3000">
        <v>0</v>
      </c>
      <c r="M3000">
        <v>0</v>
      </c>
      <c r="N3000">
        <v>0</v>
      </c>
      <c r="O3000" t="s">
        <v>3303</v>
      </c>
      <c r="P3000">
        <v>55579</v>
      </c>
    </row>
    <row r="3001" spans="1:16" x14ac:dyDescent="0.35">
      <c r="A3001" t="s">
        <v>6304</v>
      </c>
      <c r="B3001" t="s">
        <v>3303</v>
      </c>
      <c r="C3001" t="s">
        <v>3304</v>
      </c>
      <c r="D3001">
        <v>27107</v>
      </c>
      <c r="E3001">
        <v>0</v>
      </c>
      <c r="F3001">
        <v>0</v>
      </c>
      <c r="G3001">
        <v>27107</v>
      </c>
      <c r="H3001">
        <v>1.04</v>
      </c>
      <c r="I3001">
        <v>28191</v>
      </c>
      <c r="J3001">
        <v>0</v>
      </c>
      <c r="K3001">
        <v>28191</v>
      </c>
      <c r="L3001">
        <v>0</v>
      </c>
      <c r="M3001">
        <v>0</v>
      </c>
      <c r="N3001">
        <v>0</v>
      </c>
      <c r="O3001" t="s">
        <v>3303</v>
      </c>
      <c r="P3001">
        <v>28191</v>
      </c>
    </row>
    <row r="3002" spans="1:16" x14ac:dyDescent="0.35">
      <c r="A3002" t="s">
        <v>6305</v>
      </c>
      <c r="B3002" t="s">
        <v>3303</v>
      </c>
      <c r="C3002" t="s">
        <v>3304</v>
      </c>
      <c r="D3002">
        <v>151680</v>
      </c>
      <c r="E3002">
        <v>0</v>
      </c>
      <c r="F3002">
        <v>0</v>
      </c>
      <c r="G3002">
        <v>151680</v>
      </c>
      <c r="H3002">
        <v>1.04</v>
      </c>
      <c r="I3002">
        <v>157747</v>
      </c>
      <c r="J3002">
        <v>0</v>
      </c>
      <c r="K3002">
        <v>157747</v>
      </c>
      <c r="L3002">
        <v>0</v>
      </c>
      <c r="M3002">
        <v>0</v>
      </c>
      <c r="N3002">
        <v>0</v>
      </c>
      <c r="O3002" t="s">
        <v>3303</v>
      </c>
      <c r="P3002">
        <v>157747</v>
      </c>
    </row>
    <row r="3003" spans="1:16" x14ac:dyDescent="0.35">
      <c r="A3003" t="s">
        <v>6306</v>
      </c>
      <c r="B3003" t="s">
        <v>3303</v>
      </c>
      <c r="C3003" t="s">
        <v>3304</v>
      </c>
      <c r="D3003">
        <v>30666</v>
      </c>
      <c r="E3003">
        <v>0</v>
      </c>
      <c r="F3003">
        <v>0</v>
      </c>
      <c r="G3003">
        <v>30666</v>
      </c>
      <c r="H3003">
        <v>1.04</v>
      </c>
      <c r="I3003">
        <v>31893</v>
      </c>
      <c r="J3003">
        <v>0</v>
      </c>
      <c r="K3003">
        <v>31893</v>
      </c>
      <c r="L3003">
        <v>0</v>
      </c>
      <c r="M3003">
        <v>0</v>
      </c>
      <c r="N3003">
        <v>0</v>
      </c>
      <c r="O3003" t="s">
        <v>3303</v>
      </c>
      <c r="P3003">
        <v>31893</v>
      </c>
    </row>
    <row r="3004" spans="1:16" x14ac:dyDescent="0.35">
      <c r="A3004" t="s">
        <v>6307</v>
      </c>
      <c r="B3004" t="s">
        <v>3303</v>
      </c>
      <c r="C3004" t="s">
        <v>3304</v>
      </c>
      <c r="D3004">
        <v>43471</v>
      </c>
      <c r="E3004">
        <v>0</v>
      </c>
      <c r="F3004">
        <v>0</v>
      </c>
      <c r="G3004">
        <v>43471</v>
      </c>
      <c r="H3004">
        <v>1.04</v>
      </c>
      <c r="I3004">
        <v>45210</v>
      </c>
      <c r="J3004">
        <v>0</v>
      </c>
      <c r="K3004">
        <v>45210</v>
      </c>
      <c r="L3004">
        <v>0</v>
      </c>
      <c r="M3004">
        <v>0</v>
      </c>
      <c r="N3004">
        <v>0</v>
      </c>
      <c r="O3004" t="s">
        <v>3303</v>
      </c>
      <c r="P3004">
        <v>45210</v>
      </c>
    </row>
    <row r="3005" spans="1:16" x14ac:dyDescent="0.35">
      <c r="A3005" t="s">
        <v>6308</v>
      </c>
      <c r="B3005" t="s">
        <v>3303</v>
      </c>
      <c r="C3005" t="s">
        <v>3304</v>
      </c>
      <c r="D3005">
        <v>160858</v>
      </c>
      <c r="E3005">
        <v>0</v>
      </c>
      <c r="F3005">
        <v>0</v>
      </c>
      <c r="G3005">
        <v>160858</v>
      </c>
      <c r="H3005">
        <v>1.04</v>
      </c>
      <c r="I3005">
        <v>167292</v>
      </c>
      <c r="J3005">
        <v>0</v>
      </c>
      <c r="K3005">
        <v>167292</v>
      </c>
      <c r="L3005">
        <v>0</v>
      </c>
      <c r="M3005">
        <v>0</v>
      </c>
      <c r="N3005">
        <v>0</v>
      </c>
      <c r="O3005" t="s">
        <v>3303</v>
      </c>
      <c r="P3005">
        <v>167292</v>
      </c>
    </row>
    <row r="3006" spans="1:16" x14ac:dyDescent="0.35">
      <c r="A3006" t="s">
        <v>6309</v>
      </c>
      <c r="B3006" t="s">
        <v>3303</v>
      </c>
      <c r="C3006" t="s">
        <v>3304</v>
      </c>
      <c r="D3006">
        <v>53903</v>
      </c>
      <c r="E3006">
        <v>0</v>
      </c>
      <c r="F3006">
        <v>0</v>
      </c>
      <c r="G3006">
        <v>53903</v>
      </c>
      <c r="H3006">
        <v>1.04</v>
      </c>
      <c r="I3006">
        <v>56059</v>
      </c>
      <c r="J3006">
        <v>0</v>
      </c>
      <c r="K3006">
        <v>56059</v>
      </c>
      <c r="L3006">
        <v>0</v>
      </c>
      <c r="M3006">
        <v>0</v>
      </c>
      <c r="N3006">
        <v>0</v>
      </c>
      <c r="O3006" t="s">
        <v>3303</v>
      </c>
      <c r="P3006">
        <v>56059</v>
      </c>
    </row>
    <row r="3007" spans="1:16" x14ac:dyDescent="0.35">
      <c r="A3007" t="s">
        <v>6310</v>
      </c>
      <c r="B3007" t="s">
        <v>3303</v>
      </c>
      <c r="C3007" t="s">
        <v>3304</v>
      </c>
      <c r="D3007">
        <v>185054</v>
      </c>
      <c r="E3007">
        <v>0</v>
      </c>
      <c r="F3007">
        <v>0</v>
      </c>
      <c r="G3007">
        <v>185054</v>
      </c>
      <c r="H3007">
        <v>1.04</v>
      </c>
      <c r="I3007">
        <v>192456</v>
      </c>
      <c r="J3007">
        <v>0</v>
      </c>
      <c r="K3007">
        <v>192456</v>
      </c>
      <c r="L3007">
        <v>0</v>
      </c>
      <c r="M3007">
        <v>0</v>
      </c>
      <c r="N3007">
        <v>0</v>
      </c>
      <c r="O3007" t="s">
        <v>3303</v>
      </c>
      <c r="P3007">
        <v>192456</v>
      </c>
    </row>
    <row r="3008" spans="1:16" x14ac:dyDescent="0.35">
      <c r="A3008" t="s">
        <v>6311</v>
      </c>
      <c r="B3008" t="s">
        <v>3303</v>
      </c>
      <c r="C3008" t="s">
        <v>3304</v>
      </c>
      <c r="D3008">
        <v>36502</v>
      </c>
      <c r="E3008">
        <v>0</v>
      </c>
      <c r="F3008">
        <v>0</v>
      </c>
      <c r="G3008">
        <v>36502</v>
      </c>
      <c r="H3008">
        <v>1.04</v>
      </c>
      <c r="I3008">
        <v>37962</v>
      </c>
      <c r="J3008">
        <v>0</v>
      </c>
      <c r="K3008">
        <v>37962</v>
      </c>
      <c r="L3008">
        <v>0</v>
      </c>
      <c r="M3008">
        <v>0</v>
      </c>
      <c r="N3008">
        <v>0</v>
      </c>
      <c r="O3008" t="s">
        <v>3303</v>
      </c>
      <c r="P3008">
        <v>37962</v>
      </c>
    </row>
    <row r="3009" spans="1:16" x14ac:dyDescent="0.35">
      <c r="A3009" t="s">
        <v>6312</v>
      </c>
      <c r="B3009" t="s">
        <v>3303</v>
      </c>
      <c r="C3009" t="s">
        <v>3304</v>
      </c>
      <c r="D3009">
        <v>25680</v>
      </c>
      <c r="E3009">
        <v>0</v>
      </c>
      <c r="F3009">
        <v>0</v>
      </c>
      <c r="G3009">
        <v>25680</v>
      </c>
      <c r="H3009">
        <v>1.04</v>
      </c>
      <c r="I3009">
        <v>26707</v>
      </c>
      <c r="J3009">
        <v>0</v>
      </c>
      <c r="K3009">
        <v>26707</v>
      </c>
      <c r="L3009">
        <v>0</v>
      </c>
      <c r="M3009">
        <v>0</v>
      </c>
      <c r="N3009">
        <v>0</v>
      </c>
      <c r="O3009" t="s">
        <v>3303</v>
      </c>
      <c r="P3009">
        <v>26707</v>
      </c>
    </row>
    <row r="3010" spans="1:16" x14ac:dyDescent="0.35">
      <c r="A3010" t="s">
        <v>6313</v>
      </c>
      <c r="B3010" t="s">
        <v>3303</v>
      </c>
      <c r="C3010" t="s">
        <v>3304</v>
      </c>
      <c r="D3010">
        <v>22804</v>
      </c>
      <c r="E3010">
        <v>0</v>
      </c>
      <c r="F3010">
        <v>0</v>
      </c>
      <c r="G3010">
        <v>22804</v>
      </c>
      <c r="H3010">
        <v>1.04</v>
      </c>
      <c r="I3010">
        <v>23716</v>
      </c>
      <c r="J3010">
        <v>0</v>
      </c>
      <c r="K3010">
        <v>23716</v>
      </c>
      <c r="L3010">
        <v>0</v>
      </c>
      <c r="M3010">
        <v>0</v>
      </c>
      <c r="N3010">
        <v>0</v>
      </c>
      <c r="O3010" t="s">
        <v>3303</v>
      </c>
      <c r="P3010">
        <v>23716</v>
      </c>
    </row>
    <row r="3011" spans="1:16" x14ac:dyDescent="0.35">
      <c r="A3011" t="s">
        <v>6314</v>
      </c>
      <c r="B3011" t="s">
        <v>3303</v>
      </c>
      <c r="C3011" t="s">
        <v>3304</v>
      </c>
      <c r="D3011">
        <v>37559</v>
      </c>
      <c r="E3011">
        <v>0</v>
      </c>
      <c r="F3011">
        <v>0</v>
      </c>
      <c r="G3011">
        <v>37559</v>
      </c>
      <c r="H3011">
        <v>1.04</v>
      </c>
      <c r="I3011">
        <v>39061</v>
      </c>
      <c r="J3011">
        <v>0</v>
      </c>
      <c r="K3011">
        <v>39061</v>
      </c>
      <c r="L3011">
        <v>0</v>
      </c>
      <c r="M3011">
        <v>0</v>
      </c>
      <c r="N3011">
        <v>0</v>
      </c>
      <c r="O3011" t="s">
        <v>3303</v>
      </c>
      <c r="P3011">
        <v>39061</v>
      </c>
    </row>
    <row r="3012" spans="1:16" x14ac:dyDescent="0.35">
      <c r="A3012" t="s">
        <v>6315</v>
      </c>
      <c r="B3012" t="s">
        <v>3303</v>
      </c>
      <c r="C3012" t="s">
        <v>3304</v>
      </c>
      <c r="D3012">
        <v>316157</v>
      </c>
      <c r="E3012">
        <v>0</v>
      </c>
      <c r="F3012">
        <v>0</v>
      </c>
      <c r="G3012">
        <v>316157</v>
      </c>
      <c r="H3012">
        <v>1.04</v>
      </c>
      <c r="I3012">
        <v>328803</v>
      </c>
      <c r="J3012">
        <v>0</v>
      </c>
      <c r="K3012">
        <v>328803</v>
      </c>
      <c r="L3012">
        <v>0</v>
      </c>
      <c r="M3012">
        <v>0</v>
      </c>
      <c r="N3012">
        <v>0</v>
      </c>
      <c r="O3012" t="s">
        <v>3303</v>
      </c>
      <c r="P3012">
        <v>328803</v>
      </c>
    </row>
    <row r="3013" spans="1:16" x14ac:dyDescent="0.35">
      <c r="A3013" t="s">
        <v>6316</v>
      </c>
      <c r="B3013" t="s">
        <v>3303</v>
      </c>
      <c r="C3013" t="s">
        <v>3304</v>
      </c>
      <c r="D3013">
        <v>42048147</v>
      </c>
      <c r="E3013">
        <v>0</v>
      </c>
      <c r="F3013">
        <v>0</v>
      </c>
      <c r="G3013">
        <v>42048147</v>
      </c>
      <c r="H3013">
        <v>1.04</v>
      </c>
      <c r="I3013">
        <v>43730073</v>
      </c>
      <c r="J3013">
        <v>0</v>
      </c>
      <c r="K3013">
        <v>43730073</v>
      </c>
      <c r="L3013">
        <v>970307</v>
      </c>
      <c r="M3013">
        <v>0</v>
      </c>
      <c r="N3013">
        <v>0</v>
      </c>
      <c r="O3013" t="s">
        <v>3303</v>
      </c>
      <c r="P3013">
        <v>44700380</v>
      </c>
    </row>
    <row r="3014" spans="1:16" x14ac:dyDescent="0.35">
      <c r="A3014" t="s">
        <v>6317</v>
      </c>
      <c r="B3014" t="s">
        <v>3303</v>
      </c>
      <c r="C3014" t="s">
        <v>3304</v>
      </c>
      <c r="D3014">
        <v>28309</v>
      </c>
      <c r="E3014">
        <v>0</v>
      </c>
      <c r="F3014">
        <v>0</v>
      </c>
      <c r="G3014">
        <v>28309</v>
      </c>
      <c r="H3014">
        <v>1.04</v>
      </c>
      <c r="I3014">
        <v>29441</v>
      </c>
      <c r="J3014">
        <v>0</v>
      </c>
      <c r="K3014">
        <v>29441</v>
      </c>
      <c r="L3014">
        <v>0</v>
      </c>
      <c r="M3014">
        <v>0</v>
      </c>
      <c r="N3014">
        <v>0</v>
      </c>
      <c r="O3014" t="s">
        <v>3303</v>
      </c>
      <c r="P3014">
        <v>29441</v>
      </c>
    </row>
    <row r="3015" spans="1:16" x14ac:dyDescent="0.35">
      <c r="A3015" t="s">
        <v>6318</v>
      </c>
      <c r="B3015" t="s">
        <v>3303</v>
      </c>
      <c r="C3015" t="s">
        <v>3304</v>
      </c>
      <c r="D3015">
        <v>82331</v>
      </c>
      <c r="E3015">
        <v>0</v>
      </c>
      <c r="F3015">
        <v>0</v>
      </c>
      <c r="G3015">
        <v>82331</v>
      </c>
      <c r="H3015">
        <v>1.04</v>
      </c>
      <c r="I3015">
        <v>85624</v>
      </c>
      <c r="J3015">
        <v>0</v>
      </c>
      <c r="K3015">
        <v>85624</v>
      </c>
      <c r="L3015">
        <v>0</v>
      </c>
      <c r="M3015">
        <v>0</v>
      </c>
      <c r="N3015">
        <v>0</v>
      </c>
      <c r="O3015" t="s">
        <v>3303</v>
      </c>
      <c r="P3015">
        <v>85624</v>
      </c>
    </row>
    <row r="3016" spans="1:16" x14ac:dyDescent="0.35">
      <c r="A3016" t="s">
        <v>6319</v>
      </c>
      <c r="B3016" t="s">
        <v>3303</v>
      </c>
      <c r="C3016" t="s">
        <v>3304</v>
      </c>
      <c r="D3016">
        <v>719039</v>
      </c>
      <c r="E3016">
        <v>0</v>
      </c>
      <c r="F3016">
        <v>0</v>
      </c>
      <c r="G3016">
        <v>719039</v>
      </c>
      <c r="H3016">
        <v>1.04</v>
      </c>
      <c r="I3016">
        <v>747801</v>
      </c>
      <c r="J3016">
        <v>0</v>
      </c>
      <c r="K3016">
        <v>747801</v>
      </c>
      <c r="L3016">
        <v>0</v>
      </c>
      <c r="M3016">
        <v>0</v>
      </c>
      <c r="N3016">
        <v>0</v>
      </c>
      <c r="O3016" t="s">
        <v>3303</v>
      </c>
      <c r="P3016">
        <v>747801</v>
      </c>
    </row>
    <row r="3017" spans="1:16" x14ac:dyDescent="0.35">
      <c r="A3017" t="s">
        <v>6320</v>
      </c>
      <c r="B3017" t="s">
        <v>3303</v>
      </c>
      <c r="C3017" t="s">
        <v>3304</v>
      </c>
      <c r="D3017">
        <v>25839480</v>
      </c>
      <c r="E3017">
        <v>0</v>
      </c>
      <c r="F3017">
        <v>0</v>
      </c>
      <c r="G3017">
        <v>25839480</v>
      </c>
      <c r="H3017">
        <v>1.04</v>
      </c>
      <c r="I3017">
        <v>26873059</v>
      </c>
      <c r="J3017">
        <v>0</v>
      </c>
      <c r="K3017">
        <v>26873059</v>
      </c>
      <c r="L3017">
        <v>0</v>
      </c>
      <c r="M3017">
        <v>0</v>
      </c>
      <c r="N3017">
        <v>0</v>
      </c>
      <c r="O3017" t="s">
        <v>3303</v>
      </c>
      <c r="P3017">
        <v>26873059</v>
      </c>
    </row>
    <row r="3018" spans="1:16" x14ac:dyDescent="0.35">
      <c r="A3018" t="s">
        <v>6321</v>
      </c>
      <c r="B3018" t="s">
        <v>3303</v>
      </c>
      <c r="C3018" t="s">
        <v>3304</v>
      </c>
      <c r="D3018">
        <v>7794980</v>
      </c>
      <c r="E3018">
        <v>0</v>
      </c>
      <c r="F3018">
        <v>0</v>
      </c>
      <c r="G3018">
        <v>7794980</v>
      </c>
      <c r="H3018">
        <v>1.04</v>
      </c>
      <c r="I3018">
        <v>8106779</v>
      </c>
      <c r="J3018">
        <v>0</v>
      </c>
      <c r="K3018">
        <v>8106779</v>
      </c>
      <c r="L3018">
        <v>0</v>
      </c>
      <c r="M3018">
        <v>0</v>
      </c>
      <c r="N3018">
        <v>0</v>
      </c>
      <c r="O3018" t="s">
        <v>3303</v>
      </c>
      <c r="P3018">
        <v>8106779</v>
      </c>
    </row>
    <row r="3019" spans="1:16" x14ac:dyDescent="0.35">
      <c r="A3019" t="s">
        <v>6322</v>
      </c>
      <c r="B3019" t="s">
        <v>3303</v>
      </c>
      <c r="C3019" t="s">
        <v>3304</v>
      </c>
      <c r="D3019">
        <v>0</v>
      </c>
      <c r="E3019">
        <v>0</v>
      </c>
      <c r="F3019">
        <v>0</v>
      </c>
      <c r="G3019">
        <v>0</v>
      </c>
      <c r="H3019">
        <v>1.04</v>
      </c>
      <c r="I3019">
        <v>0</v>
      </c>
      <c r="J3019">
        <v>0</v>
      </c>
      <c r="K3019">
        <v>0</v>
      </c>
      <c r="L3019">
        <v>0</v>
      </c>
      <c r="M3019">
        <v>0</v>
      </c>
      <c r="N3019">
        <v>0</v>
      </c>
      <c r="O3019" t="s">
        <v>3303</v>
      </c>
      <c r="P3019">
        <v>0</v>
      </c>
    </row>
    <row r="3020" spans="1:16" x14ac:dyDescent="0.35">
      <c r="A3020" t="s">
        <v>6323</v>
      </c>
      <c r="B3020" t="s">
        <v>3303</v>
      </c>
      <c r="C3020" t="s">
        <v>3304</v>
      </c>
      <c r="D3020">
        <v>1841379</v>
      </c>
      <c r="E3020">
        <v>0</v>
      </c>
      <c r="F3020">
        <v>0</v>
      </c>
      <c r="G3020">
        <v>1841379</v>
      </c>
      <c r="H3020">
        <v>1.04</v>
      </c>
      <c r="I3020">
        <v>1915034</v>
      </c>
      <c r="J3020">
        <v>0</v>
      </c>
      <c r="K3020">
        <v>1915034</v>
      </c>
      <c r="L3020">
        <v>0</v>
      </c>
      <c r="M3020">
        <v>0</v>
      </c>
      <c r="N3020">
        <v>0</v>
      </c>
      <c r="O3020" t="s">
        <v>3303</v>
      </c>
      <c r="P3020">
        <v>1915034</v>
      </c>
    </row>
    <row r="3021" spans="1:16" x14ac:dyDescent="0.35">
      <c r="A3021" t="s">
        <v>6324</v>
      </c>
      <c r="B3021" t="s">
        <v>3303</v>
      </c>
      <c r="C3021" t="s">
        <v>3304</v>
      </c>
      <c r="D3021">
        <v>2423312</v>
      </c>
      <c r="E3021">
        <v>0</v>
      </c>
      <c r="F3021">
        <v>0</v>
      </c>
      <c r="G3021">
        <v>2423312</v>
      </c>
      <c r="H3021">
        <v>1.04</v>
      </c>
      <c r="I3021">
        <v>2520244</v>
      </c>
      <c r="J3021">
        <v>0</v>
      </c>
      <c r="K3021">
        <v>2520244</v>
      </c>
      <c r="L3021">
        <v>0</v>
      </c>
      <c r="M3021">
        <v>0</v>
      </c>
      <c r="N3021">
        <v>0</v>
      </c>
      <c r="O3021" t="s">
        <v>3303</v>
      </c>
      <c r="P3021">
        <v>2520244</v>
      </c>
    </row>
    <row r="3022" spans="1:16" x14ac:dyDescent="0.35">
      <c r="A3022" t="s">
        <v>6325</v>
      </c>
      <c r="B3022" t="s">
        <v>3303</v>
      </c>
      <c r="C3022" t="s">
        <v>3304</v>
      </c>
      <c r="D3022">
        <v>142468</v>
      </c>
      <c r="E3022">
        <v>0</v>
      </c>
      <c r="F3022">
        <v>0</v>
      </c>
      <c r="G3022">
        <v>142468</v>
      </c>
      <c r="H3022">
        <v>1.04</v>
      </c>
      <c r="I3022">
        <v>148167</v>
      </c>
      <c r="J3022">
        <v>0</v>
      </c>
      <c r="K3022">
        <v>148167</v>
      </c>
      <c r="L3022">
        <v>0</v>
      </c>
      <c r="M3022">
        <v>0</v>
      </c>
      <c r="N3022">
        <v>0</v>
      </c>
      <c r="O3022" t="s">
        <v>3303</v>
      </c>
      <c r="P3022">
        <v>148167</v>
      </c>
    </row>
    <row r="3023" spans="1:16" x14ac:dyDescent="0.35">
      <c r="A3023" t="s">
        <v>6326</v>
      </c>
      <c r="B3023" t="s">
        <v>3303</v>
      </c>
      <c r="C3023" t="s">
        <v>3304</v>
      </c>
      <c r="D3023">
        <v>147116</v>
      </c>
      <c r="E3023">
        <v>0</v>
      </c>
      <c r="F3023">
        <v>0</v>
      </c>
      <c r="G3023">
        <v>147116</v>
      </c>
      <c r="H3023">
        <v>1.04</v>
      </c>
      <c r="I3023">
        <v>153001</v>
      </c>
      <c r="J3023">
        <v>0</v>
      </c>
      <c r="K3023">
        <v>153001</v>
      </c>
      <c r="L3023">
        <v>0</v>
      </c>
      <c r="M3023">
        <v>0</v>
      </c>
      <c r="N3023">
        <v>0</v>
      </c>
      <c r="O3023" t="s">
        <v>3303</v>
      </c>
      <c r="P3023">
        <v>153001</v>
      </c>
    </row>
    <row r="3024" spans="1:16" x14ac:dyDescent="0.35">
      <c r="A3024" t="s">
        <v>6327</v>
      </c>
      <c r="B3024" t="s">
        <v>3303</v>
      </c>
      <c r="C3024" t="s">
        <v>3304</v>
      </c>
      <c r="D3024">
        <v>301411</v>
      </c>
      <c r="E3024">
        <v>0</v>
      </c>
      <c r="F3024">
        <v>0</v>
      </c>
      <c r="G3024">
        <v>301411</v>
      </c>
      <c r="H3024">
        <v>1.04</v>
      </c>
      <c r="I3024">
        <v>313467</v>
      </c>
      <c r="J3024">
        <v>0</v>
      </c>
      <c r="K3024">
        <v>313467</v>
      </c>
      <c r="L3024">
        <v>0</v>
      </c>
      <c r="M3024">
        <v>0</v>
      </c>
      <c r="N3024">
        <v>0</v>
      </c>
      <c r="O3024" t="s">
        <v>3303</v>
      </c>
      <c r="P3024">
        <v>313467</v>
      </c>
    </row>
    <row r="3025" spans="1:16" x14ac:dyDescent="0.35">
      <c r="A3025" t="s">
        <v>6328</v>
      </c>
      <c r="B3025" t="s">
        <v>3303</v>
      </c>
      <c r="C3025" t="s">
        <v>3304</v>
      </c>
      <c r="D3025">
        <v>473206</v>
      </c>
      <c r="E3025">
        <v>0</v>
      </c>
      <c r="F3025">
        <v>0</v>
      </c>
      <c r="G3025">
        <v>473206</v>
      </c>
      <c r="H3025">
        <v>1.04</v>
      </c>
      <c r="I3025">
        <v>492134</v>
      </c>
      <c r="J3025">
        <v>0</v>
      </c>
      <c r="K3025">
        <v>492134</v>
      </c>
      <c r="L3025">
        <v>0</v>
      </c>
      <c r="M3025">
        <v>0</v>
      </c>
      <c r="N3025">
        <v>0</v>
      </c>
      <c r="O3025" t="s">
        <v>3303</v>
      </c>
      <c r="P3025">
        <v>492134</v>
      </c>
    </row>
    <row r="3026" spans="1:16" x14ac:dyDescent="0.35">
      <c r="A3026" t="s">
        <v>6329</v>
      </c>
      <c r="B3026" t="s">
        <v>3303</v>
      </c>
      <c r="C3026" t="s">
        <v>3304</v>
      </c>
      <c r="D3026">
        <v>498546</v>
      </c>
      <c r="E3026">
        <v>0</v>
      </c>
      <c r="F3026">
        <v>0</v>
      </c>
      <c r="G3026">
        <v>498546</v>
      </c>
      <c r="H3026">
        <v>1.04</v>
      </c>
      <c r="I3026">
        <v>518488</v>
      </c>
      <c r="J3026">
        <v>0</v>
      </c>
      <c r="K3026">
        <v>518488</v>
      </c>
      <c r="L3026">
        <v>0</v>
      </c>
      <c r="M3026">
        <v>0</v>
      </c>
      <c r="N3026">
        <v>0</v>
      </c>
      <c r="O3026" t="s">
        <v>3303</v>
      </c>
      <c r="P3026">
        <v>518488</v>
      </c>
    </row>
    <row r="3027" spans="1:16" x14ac:dyDescent="0.35">
      <c r="A3027" t="s">
        <v>6330</v>
      </c>
      <c r="B3027" t="s">
        <v>3303</v>
      </c>
      <c r="C3027" t="s">
        <v>3304</v>
      </c>
      <c r="D3027">
        <v>5244051</v>
      </c>
      <c r="E3027">
        <v>0</v>
      </c>
      <c r="F3027">
        <v>0</v>
      </c>
      <c r="G3027">
        <v>5244051</v>
      </c>
      <c r="H3027">
        <v>1.04</v>
      </c>
      <c r="I3027">
        <v>5453813</v>
      </c>
      <c r="J3027">
        <v>0</v>
      </c>
      <c r="K3027">
        <v>5453813</v>
      </c>
      <c r="L3027">
        <v>500088</v>
      </c>
      <c r="M3027">
        <v>270638</v>
      </c>
      <c r="N3027">
        <v>599141</v>
      </c>
      <c r="O3027" t="s">
        <v>3303</v>
      </c>
      <c r="P3027">
        <v>6823680</v>
      </c>
    </row>
    <row r="3028" spans="1:16" x14ac:dyDescent="0.35">
      <c r="A3028" t="s">
        <v>6331</v>
      </c>
      <c r="B3028" t="s">
        <v>3303</v>
      </c>
      <c r="C3028" t="s">
        <v>3304</v>
      </c>
      <c r="D3028">
        <v>187198</v>
      </c>
      <c r="E3028">
        <v>0</v>
      </c>
      <c r="F3028">
        <v>0</v>
      </c>
      <c r="G3028">
        <v>187198</v>
      </c>
      <c r="H3028">
        <v>1.04</v>
      </c>
      <c r="I3028">
        <v>194686</v>
      </c>
      <c r="J3028">
        <v>0</v>
      </c>
      <c r="K3028">
        <v>194686</v>
      </c>
      <c r="L3028">
        <v>0</v>
      </c>
      <c r="M3028">
        <v>0</v>
      </c>
      <c r="N3028">
        <v>0</v>
      </c>
      <c r="O3028" t="s">
        <v>3303</v>
      </c>
      <c r="P3028">
        <v>194686</v>
      </c>
    </row>
    <row r="3029" spans="1:16" x14ac:dyDescent="0.35">
      <c r="A3029" t="s">
        <v>6332</v>
      </c>
      <c r="B3029" t="s">
        <v>3303</v>
      </c>
      <c r="C3029" t="s">
        <v>3304</v>
      </c>
      <c r="D3029">
        <v>113736</v>
      </c>
      <c r="E3029">
        <v>0</v>
      </c>
      <c r="F3029">
        <v>0</v>
      </c>
      <c r="G3029">
        <v>113736</v>
      </c>
      <c r="H3029">
        <v>1.04</v>
      </c>
      <c r="I3029">
        <v>118285</v>
      </c>
      <c r="J3029">
        <v>0</v>
      </c>
      <c r="K3029">
        <v>118285</v>
      </c>
      <c r="L3029">
        <v>0</v>
      </c>
      <c r="M3029">
        <v>0</v>
      </c>
      <c r="N3029">
        <v>0</v>
      </c>
      <c r="O3029" t="s">
        <v>3303</v>
      </c>
      <c r="P3029">
        <v>118285</v>
      </c>
    </row>
    <row r="3030" spans="1:16" x14ac:dyDescent="0.35">
      <c r="A3030" t="s">
        <v>6333</v>
      </c>
      <c r="B3030" t="s">
        <v>3303</v>
      </c>
      <c r="C3030" t="s">
        <v>3304</v>
      </c>
      <c r="D3030">
        <v>271934</v>
      </c>
      <c r="E3030">
        <v>0</v>
      </c>
      <c r="F3030">
        <v>0</v>
      </c>
      <c r="G3030">
        <v>271934</v>
      </c>
      <c r="H3030">
        <v>1.04</v>
      </c>
      <c r="I3030">
        <v>282811</v>
      </c>
      <c r="J3030">
        <v>0</v>
      </c>
      <c r="K3030">
        <v>282811</v>
      </c>
      <c r="L3030">
        <v>0</v>
      </c>
      <c r="M3030">
        <v>0</v>
      </c>
      <c r="N3030">
        <v>0</v>
      </c>
      <c r="O3030" t="s">
        <v>3303</v>
      </c>
      <c r="P3030">
        <v>282811</v>
      </c>
    </row>
    <row r="3031" spans="1:16" x14ac:dyDescent="0.35">
      <c r="A3031" t="s">
        <v>6334</v>
      </c>
      <c r="B3031" t="s">
        <v>3303</v>
      </c>
      <c r="C3031" t="s">
        <v>3304</v>
      </c>
      <c r="D3031">
        <v>49662</v>
      </c>
      <c r="E3031">
        <v>0</v>
      </c>
      <c r="F3031">
        <v>0</v>
      </c>
      <c r="G3031">
        <v>49662</v>
      </c>
      <c r="H3031">
        <v>1.04</v>
      </c>
      <c r="I3031">
        <v>51648</v>
      </c>
      <c r="J3031">
        <v>0</v>
      </c>
      <c r="K3031">
        <v>51648</v>
      </c>
      <c r="L3031">
        <v>0</v>
      </c>
      <c r="M3031">
        <v>0</v>
      </c>
      <c r="N3031">
        <v>0</v>
      </c>
      <c r="O3031" t="s">
        <v>3303</v>
      </c>
      <c r="P3031">
        <v>51648</v>
      </c>
    </row>
    <row r="3032" spans="1:16" x14ac:dyDescent="0.35">
      <c r="A3032" t="s">
        <v>6335</v>
      </c>
      <c r="B3032" t="s">
        <v>3303</v>
      </c>
      <c r="C3032" t="s">
        <v>3304</v>
      </c>
      <c r="D3032">
        <v>37080</v>
      </c>
      <c r="E3032">
        <v>0</v>
      </c>
      <c r="F3032">
        <v>0</v>
      </c>
      <c r="G3032">
        <v>37080</v>
      </c>
      <c r="H3032">
        <v>1.04</v>
      </c>
      <c r="I3032">
        <v>38563</v>
      </c>
      <c r="J3032">
        <v>0</v>
      </c>
      <c r="K3032">
        <v>38563</v>
      </c>
      <c r="L3032">
        <v>0</v>
      </c>
      <c r="M3032">
        <v>0</v>
      </c>
      <c r="N3032">
        <v>0</v>
      </c>
      <c r="O3032" t="s">
        <v>3303</v>
      </c>
      <c r="P3032">
        <v>38563</v>
      </c>
    </row>
    <row r="3033" spans="1:16" x14ac:dyDescent="0.35">
      <c r="A3033" t="s">
        <v>6336</v>
      </c>
      <c r="B3033" t="s">
        <v>3303</v>
      </c>
      <c r="C3033" t="s">
        <v>3304</v>
      </c>
      <c r="D3033">
        <v>28061</v>
      </c>
      <c r="E3033">
        <v>0</v>
      </c>
      <c r="F3033">
        <v>0</v>
      </c>
      <c r="G3033">
        <v>28061</v>
      </c>
      <c r="H3033">
        <v>1.04</v>
      </c>
      <c r="I3033">
        <v>29183</v>
      </c>
      <c r="J3033">
        <v>0</v>
      </c>
      <c r="K3033">
        <v>29183</v>
      </c>
      <c r="L3033">
        <v>0</v>
      </c>
      <c r="M3033">
        <v>0</v>
      </c>
      <c r="N3033">
        <v>0</v>
      </c>
      <c r="O3033" t="s">
        <v>3303</v>
      </c>
      <c r="P3033">
        <v>29183</v>
      </c>
    </row>
    <row r="3034" spans="1:16" x14ac:dyDescent="0.35">
      <c r="A3034" t="s">
        <v>6337</v>
      </c>
      <c r="B3034" t="s">
        <v>3303</v>
      </c>
      <c r="C3034" t="s">
        <v>3304</v>
      </c>
      <c r="D3034">
        <v>125662</v>
      </c>
      <c r="E3034">
        <v>0</v>
      </c>
      <c r="F3034">
        <v>0</v>
      </c>
      <c r="G3034">
        <v>125662</v>
      </c>
      <c r="H3034">
        <v>1.04</v>
      </c>
      <c r="I3034">
        <v>130688</v>
      </c>
      <c r="J3034">
        <v>0</v>
      </c>
      <c r="K3034">
        <v>130688</v>
      </c>
      <c r="L3034">
        <v>0</v>
      </c>
      <c r="M3034">
        <v>0</v>
      </c>
      <c r="N3034">
        <v>0</v>
      </c>
      <c r="O3034" t="s">
        <v>3303</v>
      </c>
      <c r="P3034">
        <v>130688</v>
      </c>
    </row>
    <row r="3035" spans="1:16" x14ac:dyDescent="0.35">
      <c r="A3035" t="s">
        <v>6338</v>
      </c>
      <c r="B3035" t="s">
        <v>3303</v>
      </c>
      <c r="C3035" t="s">
        <v>3304</v>
      </c>
      <c r="D3035">
        <v>135961</v>
      </c>
      <c r="E3035">
        <v>0</v>
      </c>
      <c r="F3035">
        <v>0</v>
      </c>
      <c r="G3035">
        <v>135961</v>
      </c>
      <c r="H3035">
        <v>1.04</v>
      </c>
      <c r="I3035">
        <v>141399</v>
      </c>
      <c r="J3035">
        <v>0</v>
      </c>
      <c r="K3035">
        <v>141399</v>
      </c>
      <c r="L3035">
        <v>0</v>
      </c>
      <c r="M3035">
        <v>0</v>
      </c>
      <c r="N3035">
        <v>0</v>
      </c>
      <c r="O3035" t="s">
        <v>3303</v>
      </c>
      <c r="P3035">
        <v>141399</v>
      </c>
    </row>
    <row r="3036" spans="1:16" x14ac:dyDescent="0.35">
      <c r="A3036" t="s">
        <v>6339</v>
      </c>
      <c r="B3036" t="s">
        <v>3303</v>
      </c>
      <c r="C3036" t="s">
        <v>3304</v>
      </c>
      <c r="D3036">
        <v>20113</v>
      </c>
      <c r="E3036">
        <v>0</v>
      </c>
      <c r="F3036">
        <v>0</v>
      </c>
      <c r="G3036">
        <v>20113</v>
      </c>
      <c r="H3036">
        <v>1.04</v>
      </c>
      <c r="I3036">
        <v>20918</v>
      </c>
      <c r="J3036">
        <v>0</v>
      </c>
      <c r="K3036">
        <v>20918</v>
      </c>
      <c r="L3036">
        <v>0</v>
      </c>
      <c r="M3036">
        <v>0</v>
      </c>
      <c r="N3036">
        <v>0</v>
      </c>
      <c r="O3036" t="s">
        <v>3303</v>
      </c>
      <c r="P3036">
        <v>20918</v>
      </c>
    </row>
    <row r="3037" spans="1:16" x14ac:dyDescent="0.35">
      <c r="A3037" t="s">
        <v>6340</v>
      </c>
      <c r="B3037" t="s">
        <v>3303</v>
      </c>
      <c r="C3037" t="s">
        <v>3304</v>
      </c>
      <c r="D3037">
        <v>41158</v>
      </c>
      <c r="E3037">
        <v>0</v>
      </c>
      <c r="F3037">
        <v>0</v>
      </c>
      <c r="G3037">
        <v>41158</v>
      </c>
      <c r="H3037">
        <v>1.04</v>
      </c>
      <c r="I3037">
        <v>42804</v>
      </c>
      <c r="J3037">
        <v>0</v>
      </c>
      <c r="K3037">
        <v>42804</v>
      </c>
      <c r="L3037">
        <v>0</v>
      </c>
      <c r="M3037">
        <v>0</v>
      </c>
      <c r="N3037">
        <v>0</v>
      </c>
      <c r="O3037" t="s">
        <v>3303</v>
      </c>
      <c r="P3037">
        <v>42804</v>
      </c>
    </row>
    <row r="3038" spans="1:16" x14ac:dyDescent="0.35">
      <c r="A3038" t="s">
        <v>6341</v>
      </c>
      <c r="B3038" t="s">
        <v>3303</v>
      </c>
      <c r="C3038" t="s">
        <v>3304</v>
      </c>
      <c r="D3038">
        <v>95355</v>
      </c>
      <c r="E3038">
        <v>0</v>
      </c>
      <c r="F3038">
        <v>0</v>
      </c>
      <c r="G3038">
        <v>95355</v>
      </c>
      <c r="H3038">
        <v>1.04</v>
      </c>
      <c r="I3038">
        <v>99169</v>
      </c>
      <c r="J3038">
        <v>0</v>
      </c>
      <c r="K3038">
        <v>99169</v>
      </c>
      <c r="L3038">
        <v>0</v>
      </c>
      <c r="M3038">
        <v>0</v>
      </c>
      <c r="N3038">
        <v>0</v>
      </c>
      <c r="O3038" t="s">
        <v>3303</v>
      </c>
      <c r="P3038">
        <v>99169</v>
      </c>
    </row>
    <row r="3039" spans="1:16" x14ac:dyDescent="0.35">
      <c r="A3039" t="s">
        <v>6342</v>
      </c>
      <c r="B3039" t="s">
        <v>3303</v>
      </c>
      <c r="C3039" t="s">
        <v>3304</v>
      </c>
      <c r="D3039">
        <v>32538</v>
      </c>
      <c r="E3039">
        <v>0</v>
      </c>
      <c r="F3039">
        <v>0</v>
      </c>
      <c r="G3039">
        <v>32538</v>
      </c>
      <c r="H3039">
        <v>1.04</v>
      </c>
      <c r="I3039">
        <v>33840</v>
      </c>
      <c r="J3039">
        <v>0</v>
      </c>
      <c r="K3039">
        <v>33840</v>
      </c>
      <c r="L3039">
        <v>0</v>
      </c>
      <c r="M3039">
        <v>0</v>
      </c>
      <c r="N3039">
        <v>0</v>
      </c>
      <c r="O3039" t="s">
        <v>3303</v>
      </c>
      <c r="P3039">
        <v>33840</v>
      </c>
    </row>
    <row r="3040" spans="1:16" x14ac:dyDescent="0.35">
      <c r="A3040" t="s">
        <v>6343</v>
      </c>
      <c r="B3040" t="s">
        <v>3303</v>
      </c>
      <c r="C3040" t="s">
        <v>3304</v>
      </c>
      <c r="D3040">
        <v>11966</v>
      </c>
      <c r="E3040">
        <v>0</v>
      </c>
      <c r="F3040">
        <v>0</v>
      </c>
      <c r="G3040">
        <v>11966</v>
      </c>
      <c r="H3040">
        <v>1.04</v>
      </c>
      <c r="I3040">
        <v>12445</v>
      </c>
      <c r="J3040">
        <v>0</v>
      </c>
      <c r="K3040">
        <v>12445</v>
      </c>
      <c r="L3040">
        <v>0</v>
      </c>
      <c r="M3040">
        <v>0</v>
      </c>
      <c r="N3040">
        <v>0</v>
      </c>
      <c r="O3040" t="s">
        <v>3303</v>
      </c>
      <c r="P3040">
        <v>12445</v>
      </c>
    </row>
    <row r="3041" spans="1:16" x14ac:dyDescent="0.35">
      <c r="A3041" t="s">
        <v>6344</v>
      </c>
      <c r="B3041" t="s">
        <v>3303</v>
      </c>
      <c r="C3041" t="s">
        <v>3304</v>
      </c>
      <c r="D3041">
        <v>12048</v>
      </c>
      <c r="E3041">
        <v>0</v>
      </c>
      <c r="F3041">
        <v>0</v>
      </c>
      <c r="G3041">
        <v>12048</v>
      </c>
      <c r="H3041">
        <v>1.04</v>
      </c>
      <c r="I3041">
        <v>12530</v>
      </c>
      <c r="J3041">
        <v>0</v>
      </c>
      <c r="K3041">
        <v>12530</v>
      </c>
      <c r="L3041">
        <v>0</v>
      </c>
      <c r="M3041">
        <v>0</v>
      </c>
      <c r="N3041">
        <v>0</v>
      </c>
      <c r="O3041" t="s">
        <v>3303</v>
      </c>
      <c r="P3041">
        <v>12530</v>
      </c>
    </row>
    <row r="3042" spans="1:16" x14ac:dyDescent="0.35">
      <c r="A3042" t="s">
        <v>6345</v>
      </c>
      <c r="B3042" t="s">
        <v>3303</v>
      </c>
      <c r="C3042" t="s">
        <v>3304</v>
      </c>
      <c r="D3042">
        <v>7346798</v>
      </c>
      <c r="E3042">
        <v>0</v>
      </c>
      <c r="F3042">
        <v>0</v>
      </c>
      <c r="G3042">
        <v>7346798</v>
      </c>
      <c r="H3042">
        <v>1.04</v>
      </c>
      <c r="I3042">
        <v>7640670</v>
      </c>
      <c r="J3042">
        <v>0</v>
      </c>
      <c r="K3042">
        <v>7640670</v>
      </c>
      <c r="L3042">
        <v>0</v>
      </c>
      <c r="M3042">
        <v>0</v>
      </c>
      <c r="N3042">
        <v>0</v>
      </c>
      <c r="O3042" t="s">
        <v>3303</v>
      </c>
      <c r="P3042">
        <v>7640670</v>
      </c>
    </row>
    <row r="3043" spans="1:16" x14ac:dyDescent="0.35">
      <c r="A3043" t="s">
        <v>6346</v>
      </c>
      <c r="B3043" t="s">
        <v>3303</v>
      </c>
      <c r="C3043" t="s">
        <v>3304</v>
      </c>
      <c r="D3043">
        <v>1801015</v>
      </c>
      <c r="E3043">
        <v>0</v>
      </c>
      <c r="F3043">
        <v>0</v>
      </c>
      <c r="G3043">
        <v>1801015</v>
      </c>
      <c r="H3043">
        <v>1.04</v>
      </c>
      <c r="I3043">
        <v>1873056</v>
      </c>
      <c r="J3043">
        <v>0</v>
      </c>
      <c r="K3043">
        <v>1873056</v>
      </c>
      <c r="L3043">
        <v>64893</v>
      </c>
      <c r="M3043">
        <v>0</v>
      </c>
      <c r="N3043">
        <v>0</v>
      </c>
      <c r="O3043" t="s">
        <v>3303</v>
      </c>
      <c r="P3043">
        <v>1937949</v>
      </c>
    </row>
    <row r="3044" spans="1:16" x14ac:dyDescent="0.35">
      <c r="A3044" t="s">
        <v>6347</v>
      </c>
      <c r="B3044" t="s">
        <v>3303</v>
      </c>
      <c r="C3044" t="s">
        <v>3304</v>
      </c>
      <c r="D3044">
        <v>191715</v>
      </c>
      <c r="E3044">
        <v>0</v>
      </c>
      <c r="F3044">
        <v>0</v>
      </c>
      <c r="G3044">
        <v>191715</v>
      </c>
      <c r="H3044">
        <v>1.04</v>
      </c>
      <c r="I3044">
        <v>199384</v>
      </c>
      <c r="J3044">
        <v>0</v>
      </c>
      <c r="K3044">
        <v>199384</v>
      </c>
      <c r="L3044">
        <v>0</v>
      </c>
      <c r="M3044">
        <v>0</v>
      </c>
      <c r="N3044">
        <v>0</v>
      </c>
      <c r="O3044" t="s">
        <v>3303</v>
      </c>
      <c r="P3044">
        <v>199384</v>
      </c>
    </row>
    <row r="3045" spans="1:16" x14ac:dyDescent="0.35">
      <c r="A3045" t="s">
        <v>6348</v>
      </c>
      <c r="B3045" t="s">
        <v>3303</v>
      </c>
      <c r="C3045" t="s">
        <v>3304</v>
      </c>
      <c r="D3045">
        <v>79666</v>
      </c>
      <c r="E3045">
        <v>0</v>
      </c>
      <c r="F3045">
        <v>0</v>
      </c>
      <c r="G3045">
        <v>79666</v>
      </c>
      <c r="H3045">
        <v>1.04</v>
      </c>
      <c r="I3045">
        <v>82853</v>
      </c>
      <c r="J3045">
        <v>0</v>
      </c>
      <c r="K3045">
        <v>82853</v>
      </c>
      <c r="L3045">
        <v>2536</v>
      </c>
      <c r="M3045">
        <v>0</v>
      </c>
      <c r="N3045">
        <v>0</v>
      </c>
      <c r="O3045" t="s">
        <v>3303</v>
      </c>
      <c r="P3045">
        <v>85389</v>
      </c>
    </row>
    <row r="3046" spans="1:16" x14ac:dyDescent="0.35">
      <c r="A3046" t="s">
        <v>6349</v>
      </c>
      <c r="B3046" t="s">
        <v>3303</v>
      </c>
      <c r="C3046" t="s">
        <v>3304</v>
      </c>
      <c r="D3046">
        <v>108386</v>
      </c>
      <c r="E3046">
        <v>0</v>
      </c>
      <c r="F3046">
        <v>0</v>
      </c>
      <c r="G3046">
        <v>108386</v>
      </c>
      <c r="H3046">
        <v>1.04</v>
      </c>
      <c r="I3046">
        <v>112721</v>
      </c>
      <c r="J3046">
        <v>0</v>
      </c>
      <c r="K3046">
        <v>112721</v>
      </c>
      <c r="L3046">
        <v>0</v>
      </c>
      <c r="M3046">
        <v>0</v>
      </c>
      <c r="N3046">
        <v>0</v>
      </c>
      <c r="O3046" t="s">
        <v>3303</v>
      </c>
      <c r="P3046">
        <v>112721</v>
      </c>
    </row>
    <row r="3047" spans="1:16" x14ac:dyDescent="0.35">
      <c r="A3047" t="s">
        <v>6350</v>
      </c>
      <c r="B3047" t="s">
        <v>3303</v>
      </c>
      <c r="C3047" t="s">
        <v>3304</v>
      </c>
      <c r="D3047">
        <v>2315665</v>
      </c>
      <c r="E3047">
        <v>0</v>
      </c>
      <c r="F3047">
        <v>0</v>
      </c>
      <c r="G3047">
        <v>2315665</v>
      </c>
      <c r="H3047">
        <v>1.04</v>
      </c>
      <c r="I3047">
        <v>2408292</v>
      </c>
      <c r="J3047">
        <v>0</v>
      </c>
      <c r="K3047">
        <v>2408292</v>
      </c>
      <c r="L3047">
        <v>0</v>
      </c>
      <c r="M3047">
        <v>0</v>
      </c>
      <c r="N3047">
        <v>0</v>
      </c>
      <c r="O3047" t="s">
        <v>3303</v>
      </c>
      <c r="P3047">
        <v>2408292</v>
      </c>
    </row>
    <row r="3048" spans="1:16" x14ac:dyDescent="0.35">
      <c r="A3048" t="s">
        <v>6351</v>
      </c>
      <c r="B3048" t="s">
        <v>3303</v>
      </c>
      <c r="C3048" t="s">
        <v>3304</v>
      </c>
      <c r="D3048">
        <v>4631888</v>
      </c>
      <c r="E3048">
        <v>0</v>
      </c>
      <c r="F3048">
        <v>0</v>
      </c>
      <c r="G3048">
        <v>4631888</v>
      </c>
      <c r="H3048">
        <v>1.04</v>
      </c>
      <c r="I3048">
        <v>4817164</v>
      </c>
      <c r="J3048">
        <v>0</v>
      </c>
      <c r="K3048">
        <v>4817164</v>
      </c>
      <c r="L3048">
        <v>0</v>
      </c>
      <c r="M3048">
        <v>0</v>
      </c>
      <c r="N3048">
        <v>0</v>
      </c>
      <c r="O3048" t="s">
        <v>3303</v>
      </c>
      <c r="P3048">
        <v>4817164</v>
      </c>
    </row>
    <row r="3049" spans="1:16" x14ac:dyDescent="0.35">
      <c r="A3049" t="s">
        <v>6352</v>
      </c>
      <c r="B3049" t="s">
        <v>3303</v>
      </c>
      <c r="C3049" t="s">
        <v>3304</v>
      </c>
      <c r="D3049">
        <v>1913807</v>
      </c>
      <c r="E3049">
        <v>0</v>
      </c>
      <c r="F3049">
        <v>0</v>
      </c>
      <c r="G3049">
        <v>1913807</v>
      </c>
      <c r="H3049">
        <v>1.04</v>
      </c>
      <c r="I3049">
        <v>1990359</v>
      </c>
      <c r="J3049">
        <v>0</v>
      </c>
      <c r="K3049">
        <v>1990359</v>
      </c>
      <c r="L3049">
        <v>0</v>
      </c>
      <c r="M3049">
        <v>0</v>
      </c>
      <c r="N3049">
        <v>0</v>
      </c>
      <c r="O3049" t="s">
        <v>3303</v>
      </c>
      <c r="P3049">
        <v>1990359</v>
      </c>
    </row>
    <row r="3050" spans="1:16" x14ac:dyDescent="0.35">
      <c r="A3050" t="s">
        <v>6353</v>
      </c>
      <c r="B3050" t="s">
        <v>3303</v>
      </c>
      <c r="C3050" t="s">
        <v>3304</v>
      </c>
      <c r="D3050">
        <v>274568</v>
      </c>
      <c r="E3050">
        <v>0</v>
      </c>
      <c r="F3050">
        <v>0</v>
      </c>
      <c r="G3050">
        <v>274568</v>
      </c>
      <c r="H3050">
        <v>1.04</v>
      </c>
      <c r="I3050">
        <v>285551</v>
      </c>
      <c r="J3050">
        <v>0</v>
      </c>
      <c r="K3050">
        <v>285551</v>
      </c>
      <c r="L3050">
        <v>0</v>
      </c>
      <c r="M3050">
        <v>0</v>
      </c>
      <c r="N3050">
        <v>0</v>
      </c>
      <c r="O3050" t="s">
        <v>3303</v>
      </c>
      <c r="P3050">
        <v>285551</v>
      </c>
    </row>
    <row r="3051" spans="1:16" x14ac:dyDescent="0.35">
      <c r="A3051" t="s">
        <v>6354</v>
      </c>
      <c r="B3051" t="s">
        <v>3303</v>
      </c>
      <c r="C3051" t="s">
        <v>3304</v>
      </c>
      <c r="D3051">
        <v>44154</v>
      </c>
      <c r="E3051">
        <v>0</v>
      </c>
      <c r="F3051">
        <v>0</v>
      </c>
      <c r="G3051">
        <v>44154</v>
      </c>
      <c r="H3051">
        <v>1.04</v>
      </c>
      <c r="I3051">
        <v>45920</v>
      </c>
      <c r="J3051">
        <v>0</v>
      </c>
      <c r="K3051">
        <v>45920</v>
      </c>
      <c r="L3051">
        <v>0</v>
      </c>
      <c r="M3051">
        <v>0</v>
      </c>
      <c r="N3051">
        <v>0</v>
      </c>
      <c r="O3051" t="s">
        <v>3303</v>
      </c>
      <c r="P3051">
        <v>45920</v>
      </c>
    </row>
    <row r="3052" spans="1:16" x14ac:dyDescent="0.35">
      <c r="A3052" t="s">
        <v>6355</v>
      </c>
      <c r="B3052" t="s">
        <v>3303</v>
      </c>
      <c r="C3052" t="s">
        <v>3304</v>
      </c>
      <c r="D3052">
        <v>721763</v>
      </c>
      <c r="E3052">
        <v>0</v>
      </c>
      <c r="F3052">
        <v>0</v>
      </c>
      <c r="G3052">
        <v>721763</v>
      </c>
      <c r="H3052">
        <v>1.04</v>
      </c>
      <c r="I3052">
        <v>750634</v>
      </c>
      <c r="J3052">
        <v>0</v>
      </c>
      <c r="K3052">
        <v>750634</v>
      </c>
      <c r="L3052">
        <v>0</v>
      </c>
      <c r="M3052">
        <v>0</v>
      </c>
      <c r="N3052">
        <v>0</v>
      </c>
      <c r="O3052" t="s">
        <v>3303</v>
      </c>
      <c r="P3052">
        <v>750634</v>
      </c>
    </row>
    <row r="3053" spans="1:16" x14ac:dyDescent="0.35">
      <c r="A3053" t="s">
        <v>6356</v>
      </c>
      <c r="B3053" t="s">
        <v>3303</v>
      </c>
      <c r="C3053" t="s">
        <v>3304</v>
      </c>
      <c r="D3053">
        <v>0</v>
      </c>
      <c r="E3053">
        <v>0</v>
      </c>
      <c r="F3053">
        <v>0</v>
      </c>
      <c r="G3053">
        <v>0</v>
      </c>
      <c r="H3053">
        <v>1.04</v>
      </c>
      <c r="I3053">
        <v>0</v>
      </c>
      <c r="J3053">
        <v>0</v>
      </c>
      <c r="K3053">
        <v>0</v>
      </c>
      <c r="L3053">
        <v>0</v>
      </c>
      <c r="M3053">
        <v>0</v>
      </c>
      <c r="N3053">
        <v>0</v>
      </c>
      <c r="O3053" t="s">
        <v>3303</v>
      </c>
      <c r="P3053">
        <v>0</v>
      </c>
    </row>
    <row r="3054" spans="1:16" x14ac:dyDescent="0.35">
      <c r="A3054" t="s">
        <v>6357</v>
      </c>
      <c r="B3054" t="s">
        <v>3303</v>
      </c>
      <c r="C3054" t="s">
        <v>3304</v>
      </c>
      <c r="D3054">
        <v>3870074</v>
      </c>
      <c r="E3054">
        <v>0</v>
      </c>
      <c r="F3054">
        <v>0</v>
      </c>
      <c r="G3054">
        <v>3870074</v>
      </c>
      <c r="H3054">
        <v>1.04</v>
      </c>
      <c r="I3054">
        <v>4024877</v>
      </c>
      <c r="J3054">
        <v>0</v>
      </c>
      <c r="K3054">
        <v>4024877</v>
      </c>
      <c r="L3054">
        <v>246279</v>
      </c>
      <c r="M3054">
        <v>86295</v>
      </c>
      <c r="N3054">
        <v>309462</v>
      </c>
      <c r="O3054" t="s">
        <v>3303</v>
      </c>
      <c r="P3054">
        <v>4666913</v>
      </c>
    </row>
    <row r="3055" spans="1:16" x14ac:dyDescent="0.35">
      <c r="A3055" t="s">
        <v>6358</v>
      </c>
      <c r="B3055" t="s">
        <v>3303</v>
      </c>
      <c r="C3055" t="s">
        <v>3304</v>
      </c>
      <c r="D3055">
        <v>12848</v>
      </c>
      <c r="E3055">
        <v>-12848</v>
      </c>
      <c r="F3055">
        <v>0</v>
      </c>
      <c r="G3055">
        <v>0</v>
      </c>
      <c r="H3055">
        <v>1.04</v>
      </c>
      <c r="I3055">
        <v>0</v>
      </c>
      <c r="J3055">
        <v>0</v>
      </c>
      <c r="K3055">
        <v>0</v>
      </c>
      <c r="L3055">
        <v>0</v>
      </c>
      <c r="M3055">
        <v>0</v>
      </c>
      <c r="N3055">
        <v>0</v>
      </c>
      <c r="O3055" t="s">
        <v>3303</v>
      </c>
      <c r="P3055">
        <v>0</v>
      </c>
    </row>
    <row r="3056" spans="1:16" x14ac:dyDescent="0.35">
      <c r="A3056" t="s">
        <v>6359</v>
      </c>
      <c r="B3056" t="s">
        <v>3303</v>
      </c>
      <c r="C3056" t="s">
        <v>3304</v>
      </c>
      <c r="D3056">
        <v>12166</v>
      </c>
      <c r="E3056">
        <v>0</v>
      </c>
      <c r="F3056">
        <v>0</v>
      </c>
      <c r="G3056">
        <v>12166</v>
      </c>
      <c r="H3056">
        <v>1.04</v>
      </c>
      <c r="I3056">
        <v>12653</v>
      </c>
      <c r="J3056">
        <v>0</v>
      </c>
      <c r="K3056">
        <v>12653</v>
      </c>
      <c r="L3056">
        <v>0</v>
      </c>
      <c r="M3056">
        <v>0</v>
      </c>
      <c r="N3056">
        <v>0</v>
      </c>
      <c r="O3056" t="s">
        <v>3303</v>
      </c>
      <c r="P3056">
        <v>12653</v>
      </c>
    </row>
    <row r="3057" spans="1:16" x14ac:dyDescent="0.35">
      <c r="A3057" t="s">
        <v>6360</v>
      </c>
      <c r="B3057" t="s">
        <v>3303</v>
      </c>
      <c r="C3057" t="s">
        <v>3304</v>
      </c>
      <c r="D3057">
        <v>9419</v>
      </c>
      <c r="E3057">
        <v>-9419</v>
      </c>
      <c r="F3057">
        <v>0</v>
      </c>
      <c r="G3057">
        <v>0</v>
      </c>
      <c r="H3057">
        <v>1.04</v>
      </c>
      <c r="I3057">
        <v>0</v>
      </c>
      <c r="J3057">
        <v>0</v>
      </c>
      <c r="K3057">
        <v>0</v>
      </c>
      <c r="L3057">
        <v>0</v>
      </c>
      <c r="M3057">
        <v>0</v>
      </c>
      <c r="N3057">
        <v>0</v>
      </c>
      <c r="O3057" t="s">
        <v>3303</v>
      </c>
      <c r="P3057">
        <v>0</v>
      </c>
    </row>
    <row r="3058" spans="1:16" x14ac:dyDescent="0.35">
      <c r="A3058" t="s">
        <v>6361</v>
      </c>
      <c r="B3058" t="s">
        <v>3303</v>
      </c>
      <c r="C3058" t="s">
        <v>3304</v>
      </c>
      <c r="D3058">
        <v>14055</v>
      </c>
      <c r="E3058">
        <v>0</v>
      </c>
      <c r="F3058">
        <v>0</v>
      </c>
      <c r="G3058">
        <v>14055</v>
      </c>
      <c r="H3058">
        <v>1.04</v>
      </c>
      <c r="I3058">
        <v>14617</v>
      </c>
      <c r="J3058">
        <v>0</v>
      </c>
      <c r="K3058">
        <v>14617</v>
      </c>
      <c r="L3058">
        <v>0</v>
      </c>
      <c r="M3058">
        <v>0</v>
      </c>
      <c r="N3058">
        <v>0</v>
      </c>
      <c r="O3058" t="s">
        <v>3303</v>
      </c>
      <c r="P3058">
        <v>14617</v>
      </c>
    </row>
    <row r="3059" spans="1:16" x14ac:dyDescent="0.35">
      <c r="A3059" t="s">
        <v>6362</v>
      </c>
      <c r="B3059" t="s">
        <v>3303</v>
      </c>
      <c r="C3059" t="s">
        <v>3304</v>
      </c>
      <c r="D3059">
        <v>10757</v>
      </c>
      <c r="E3059">
        <v>-10757</v>
      </c>
      <c r="F3059">
        <v>0</v>
      </c>
      <c r="G3059">
        <v>0</v>
      </c>
      <c r="H3059">
        <v>1.04</v>
      </c>
      <c r="I3059">
        <v>0</v>
      </c>
      <c r="J3059">
        <v>0</v>
      </c>
      <c r="K3059">
        <v>0</v>
      </c>
      <c r="L3059">
        <v>0</v>
      </c>
      <c r="M3059">
        <v>0</v>
      </c>
      <c r="N3059">
        <v>0</v>
      </c>
      <c r="O3059" t="s">
        <v>3303</v>
      </c>
      <c r="P3059">
        <v>0</v>
      </c>
    </row>
    <row r="3060" spans="1:16" x14ac:dyDescent="0.35">
      <c r="A3060" t="s">
        <v>6363</v>
      </c>
      <c r="B3060" t="s">
        <v>3303</v>
      </c>
      <c r="C3060" t="s">
        <v>3304</v>
      </c>
      <c r="D3060">
        <v>16776</v>
      </c>
      <c r="E3060">
        <v>0</v>
      </c>
      <c r="F3060">
        <v>0</v>
      </c>
      <c r="G3060">
        <v>16776</v>
      </c>
      <c r="H3060">
        <v>1.04</v>
      </c>
      <c r="I3060">
        <v>17447</v>
      </c>
      <c r="J3060">
        <v>0</v>
      </c>
      <c r="K3060">
        <v>17447</v>
      </c>
      <c r="L3060">
        <v>0</v>
      </c>
      <c r="M3060">
        <v>0</v>
      </c>
      <c r="N3060">
        <v>0</v>
      </c>
      <c r="O3060" t="s">
        <v>3303</v>
      </c>
      <c r="P3060">
        <v>17447</v>
      </c>
    </row>
    <row r="3061" spans="1:16" x14ac:dyDescent="0.35">
      <c r="A3061" t="s">
        <v>6364</v>
      </c>
      <c r="B3061" t="s">
        <v>3303</v>
      </c>
      <c r="C3061" t="s">
        <v>3304</v>
      </c>
      <c r="D3061">
        <v>8788</v>
      </c>
      <c r="E3061">
        <v>-8788</v>
      </c>
      <c r="F3061">
        <v>0</v>
      </c>
      <c r="G3061">
        <v>0</v>
      </c>
      <c r="H3061">
        <v>1.04</v>
      </c>
      <c r="I3061">
        <v>0</v>
      </c>
      <c r="J3061">
        <v>0</v>
      </c>
      <c r="K3061">
        <v>0</v>
      </c>
      <c r="L3061">
        <v>0</v>
      </c>
      <c r="M3061">
        <v>0</v>
      </c>
      <c r="N3061">
        <v>0</v>
      </c>
      <c r="O3061" t="s">
        <v>3303</v>
      </c>
      <c r="P3061">
        <v>0</v>
      </c>
    </row>
    <row r="3062" spans="1:16" x14ac:dyDescent="0.35">
      <c r="A3062" t="s">
        <v>6365</v>
      </c>
      <c r="B3062" t="s">
        <v>3303</v>
      </c>
      <c r="C3062" t="s">
        <v>3304</v>
      </c>
      <c r="D3062">
        <v>18226</v>
      </c>
      <c r="E3062">
        <v>0</v>
      </c>
      <c r="F3062">
        <v>0</v>
      </c>
      <c r="G3062">
        <v>18226</v>
      </c>
      <c r="H3062">
        <v>1.04</v>
      </c>
      <c r="I3062">
        <v>18955</v>
      </c>
      <c r="J3062">
        <v>0</v>
      </c>
      <c r="K3062">
        <v>18955</v>
      </c>
      <c r="L3062">
        <v>0</v>
      </c>
      <c r="M3062">
        <v>0</v>
      </c>
      <c r="N3062">
        <v>0</v>
      </c>
      <c r="O3062" t="s">
        <v>3303</v>
      </c>
      <c r="P3062">
        <v>18955</v>
      </c>
    </row>
    <row r="3063" spans="1:16" x14ac:dyDescent="0.35">
      <c r="A3063" t="s">
        <v>6366</v>
      </c>
      <c r="B3063" t="s">
        <v>3303</v>
      </c>
      <c r="C3063" t="s">
        <v>3304</v>
      </c>
      <c r="D3063">
        <v>17571</v>
      </c>
      <c r="E3063">
        <v>0</v>
      </c>
      <c r="F3063">
        <v>0</v>
      </c>
      <c r="G3063">
        <v>17571</v>
      </c>
      <c r="H3063">
        <v>1.04</v>
      </c>
      <c r="I3063">
        <v>18274</v>
      </c>
      <c r="J3063">
        <v>0</v>
      </c>
      <c r="K3063">
        <v>18274</v>
      </c>
      <c r="L3063">
        <v>0</v>
      </c>
      <c r="M3063">
        <v>0</v>
      </c>
      <c r="N3063">
        <v>0</v>
      </c>
      <c r="O3063" t="s">
        <v>3303</v>
      </c>
      <c r="P3063">
        <v>18274</v>
      </c>
    </row>
    <row r="3064" spans="1:16" x14ac:dyDescent="0.35">
      <c r="A3064" t="s">
        <v>6367</v>
      </c>
      <c r="B3064" t="s">
        <v>3303</v>
      </c>
      <c r="C3064" t="s">
        <v>3304</v>
      </c>
      <c r="D3064">
        <v>17963</v>
      </c>
      <c r="E3064">
        <v>0</v>
      </c>
      <c r="F3064">
        <v>0</v>
      </c>
      <c r="G3064">
        <v>17963</v>
      </c>
      <c r="H3064">
        <v>1.04</v>
      </c>
      <c r="I3064">
        <v>18682</v>
      </c>
      <c r="J3064">
        <v>0</v>
      </c>
      <c r="K3064">
        <v>18682</v>
      </c>
      <c r="L3064">
        <v>0</v>
      </c>
      <c r="M3064">
        <v>0</v>
      </c>
      <c r="N3064">
        <v>0</v>
      </c>
      <c r="O3064" t="s">
        <v>3303</v>
      </c>
      <c r="P3064">
        <v>18682</v>
      </c>
    </row>
    <row r="3065" spans="1:16" x14ac:dyDescent="0.35">
      <c r="A3065" t="s">
        <v>6368</v>
      </c>
      <c r="B3065" t="s">
        <v>3303</v>
      </c>
      <c r="C3065" t="s">
        <v>3304</v>
      </c>
      <c r="D3065">
        <v>17010</v>
      </c>
      <c r="E3065">
        <v>0</v>
      </c>
      <c r="F3065">
        <v>0</v>
      </c>
      <c r="G3065">
        <v>17010</v>
      </c>
      <c r="H3065">
        <v>1.04</v>
      </c>
      <c r="I3065">
        <v>17690</v>
      </c>
      <c r="J3065">
        <v>0</v>
      </c>
      <c r="K3065">
        <v>17690</v>
      </c>
      <c r="L3065">
        <v>0</v>
      </c>
      <c r="M3065">
        <v>0</v>
      </c>
      <c r="N3065">
        <v>0</v>
      </c>
      <c r="O3065" t="s">
        <v>3303</v>
      </c>
      <c r="P3065">
        <v>17690</v>
      </c>
    </row>
    <row r="3066" spans="1:16" x14ac:dyDescent="0.35">
      <c r="A3066" t="s">
        <v>6369</v>
      </c>
      <c r="B3066" t="s">
        <v>3303</v>
      </c>
      <c r="C3066" t="s">
        <v>3304</v>
      </c>
      <c r="D3066">
        <v>9559</v>
      </c>
      <c r="E3066">
        <v>-9559</v>
      </c>
      <c r="F3066">
        <v>0</v>
      </c>
      <c r="G3066">
        <v>0</v>
      </c>
      <c r="H3066">
        <v>1.04</v>
      </c>
      <c r="I3066">
        <v>0</v>
      </c>
      <c r="J3066">
        <v>0</v>
      </c>
      <c r="K3066">
        <v>0</v>
      </c>
      <c r="L3066">
        <v>0</v>
      </c>
      <c r="M3066">
        <v>0</v>
      </c>
      <c r="N3066">
        <v>0</v>
      </c>
      <c r="O3066" t="s">
        <v>3303</v>
      </c>
      <c r="P3066">
        <v>0</v>
      </c>
    </row>
    <row r="3067" spans="1:16" x14ac:dyDescent="0.35">
      <c r="A3067" t="s">
        <v>6370</v>
      </c>
      <c r="B3067" t="s">
        <v>3303</v>
      </c>
      <c r="C3067" t="s">
        <v>3304</v>
      </c>
      <c r="D3067">
        <v>6550</v>
      </c>
      <c r="E3067">
        <v>0</v>
      </c>
      <c r="F3067">
        <v>0</v>
      </c>
      <c r="G3067">
        <v>6550</v>
      </c>
      <c r="H3067">
        <v>1.04</v>
      </c>
      <c r="I3067">
        <v>6812</v>
      </c>
      <c r="J3067">
        <v>0</v>
      </c>
      <c r="K3067">
        <v>6812</v>
      </c>
      <c r="L3067">
        <v>0</v>
      </c>
      <c r="M3067">
        <v>0</v>
      </c>
      <c r="N3067">
        <v>0</v>
      </c>
      <c r="O3067" t="s">
        <v>3303</v>
      </c>
      <c r="P3067">
        <v>6812</v>
      </c>
    </row>
    <row r="3068" spans="1:16" x14ac:dyDescent="0.35">
      <c r="A3068" t="s">
        <v>6371</v>
      </c>
      <c r="B3068" t="s">
        <v>3303</v>
      </c>
      <c r="C3068" t="s">
        <v>3304</v>
      </c>
      <c r="D3068">
        <v>0</v>
      </c>
      <c r="E3068">
        <v>255269</v>
      </c>
      <c r="F3068">
        <v>0</v>
      </c>
      <c r="G3068">
        <v>255269</v>
      </c>
      <c r="H3068">
        <v>1.04</v>
      </c>
      <c r="I3068">
        <v>265480</v>
      </c>
      <c r="J3068">
        <v>0</v>
      </c>
      <c r="K3068">
        <v>265480</v>
      </c>
      <c r="L3068">
        <v>0</v>
      </c>
      <c r="M3068">
        <v>0</v>
      </c>
      <c r="N3068">
        <v>0</v>
      </c>
      <c r="O3068" t="s">
        <v>3303</v>
      </c>
      <c r="P3068">
        <v>265480</v>
      </c>
    </row>
    <row r="3069" spans="1:16" x14ac:dyDescent="0.35">
      <c r="A3069" t="s">
        <v>6372</v>
      </c>
      <c r="B3069" t="s">
        <v>3303</v>
      </c>
      <c r="C3069" t="s">
        <v>3304</v>
      </c>
      <c r="D3069">
        <v>26414</v>
      </c>
      <c r="E3069">
        <v>0</v>
      </c>
      <c r="F3069">
        <v>0</v>
      </c>
      <c r="G3069">
        <v>26414</v>
      </c>
      <c r="H3069">
        <v>1.04</v>
      </c>
      <c r="I3069">
        <v>27471</v>
      </c>
      <c r="J3069">
        <v>0</v>
      </c>
      <c r="K3069">
        <v>27471</v>
      </c>
      <c r="L3069">
        <v>0</v>
      </c>
      <c r="M3069">
        <v>0</v>
      </c>
      <c r="N3069">
        <v>0</v>
      </c>
      <c r="O3069" t="s">
        <v>3303</v>
      </c>
      <c r="P3069">
        <v>27471</v>
      </c>
    </row>
    <row r="3070" spans="1:16" x14ac:dyDescent="0.35">
      <c r="A3070" t="s">
        <v>6373</v>
      </c>
      <c r="B3070" t="s">
        <v>3303</v>
      </c>
      <c r="C3070" t="s">
        <v>3304</v>
      </c>
      <c r="D3070">
        <v>6924</v>
      </c>
      <c r="E3070">
        <v>0</v>
      </c>
      <c r="F3070">
        <v>0</v>
      </c>
      <c r="G3070">
        <v>6924</v>
      </c>
      <c r="H3070">
        <v>1.04</v>
      </c>
      <c r="I3070">
        <v>7201</v>
      </c>
      <c r="J3070">
        <v>0</v>
      </c>
      <c r="K3070">
        <v>7201</v>
      </c>
      <c r="L3070">
        <v>0</v>
      </c>
      <c r="M3070">
        <v>0</v>
      </c>
      <c r="N3070">
        <v>0</v>
      </c>
      <c r="O3070" t="s">
        <v>3303</v>
      </c>
      <c r="P3070">
        <v>7201</v>
      </c>
    </row>
    <row r="3071" spans="1:16" x14ac:dyDescent="0.35">
      <c r="A3071" t="s">
        <v>6374</v>
      </c>
      <c r="B3071" t="s">
        <v>3303</v>
      </c>
      <c r="C3071" t="s">
        <v>3304</v>
      </c>
      <c r="D3071">
        <v>7776</v>
      </c>
      <c r="E3071">
        <v>0</v>
      </c>
      <c r="F3071">
        <v>0</v>
      </c>
      <c r="G3071">
        <v>7776</v>
      </c>
      <c r="H3071">
        <v>1.04</v>
      </c>
      <c r="I3071">
        <v>8087</v>
      </c>
      <c r="J3071">
        <v>0</v>
      </c>
      <c r="K3071">
        <v>8087</v>
      </c>
      <c r="L3071">
        <v>0</v>
      </c>
      <c r="M3071">
        <v>0</v>
      </c>
      <c r="N3071">
        <v>0</v>
      </c>
      <c r="O3071" t="s">
        <v>3303</v>
      </c>
      <c r="P3071">
        <v>8087</v>
      </c>
    </row>
    <row r="3072" spans="1:16" x14ac:dyDescent="0.35">
      <c r="A3072" t="s">
        <v>6375</v>
      </c>
      <c r="B3072" t="s">
        <v>3303</v>
      </c>
      <c r="C3072" t="s">
        <v>3304</v>
      </c>
      <c r="D3072">
        <v>18787</v>
      </c>
      <c r="E3072">
        <v>-18787</v>
      </c>
      <c r="F3072">
        <v>0</v>
      </c>
      <c r="G3072">
        <v>0</v>
      </c>
      <c r="H3072">
        <v>1.04</v>
      </c>
      <c r="I3072">
        <v>0</v>
      </c>
      <c r="J3072">
        <v>0</v>
      </c>
      <c r="K3072">
        <v>0</v>
      </c>
      <c r="L3072">
        <v>0</v>
      </c>
      <c r="M3072">
        <v>0</v>
      </c>
      <c r="N3072">
        <v>0</v>
      </c>
      <c r="O3072" t="s">
        <v>3303</v>
      </c>
      <c r="P3072">
        <v>0</v>
      </c>
    </row>
    <row r="3073" spans="1:16" x14ac:dyDescent="0.35">
      <c r="A3073" t="s">
        <v>6376</v>
      </c>
      <c r="B3073" t="s">
        <v>3303</v>
      </c>
      <c r="C3073" t="s">
        <v>3304</v>
      </c>
      <c r="D3073">
        <v>9845</v>
      </c>
      <c r="E3073">
        <v>0</v>
      </c>
      <c r="F3073">
        <v>0</v>
      </c>
      <c r="G3073">
        <v>9845</v>
      </c>
      <c r="H3073">
        <v>1.04</v>
      </c>
      <c r="I3073">
        <v>10239</v>
      </c>
      <c r="J3073">
        <v>0</v>
      </c>
      <c r="K3073">
        <v>10239</v>
      </c>
      <c r="L3073">
        <v>0</v>
      </c>
      <c r="M3073">
        <v>0</v>
      </c>
      <c r="N3073">
        <v>0</v>
      </c>
      <c r="O3073" t="s">
        <v>3303</v>
      </c>
      <c r="P3073">
        <v>10239</v>
      </c>
    </row>
    <row r="3074" spans="1:16" x14ac:dyDescent="0.35">
      <c r="A3074" t="s">
        <v>6377</v>
      </c>
      <c r="B3074" t="s">
        <v>3303</v>
      </c>
      <c r="C3074" t="s">
        <v>3304</v>
      </c>
      <c r="D3074">
        <v>8416</v>
      </c>
      <c r="E3074">
        <v>-8416</v>
      </c>
      <c r="F3074">
        <v>0</v>
      </c>
      <c r="G3074">
        <v>0</v>
      </c>
      <c r="H3074">
        <v>1.04</v>
      </c>
      <c r="I3074">
        <v>0</v>
      </c>
      <c r="J3074">
        <v>0</v>
      </c>
      <c r="K3074">
        <v>0</v>
      </c>
      <c r="L3074">
        <v>0</v>
      </c>
      <c r="M3074">
        <v>0</v>
      </c>
      <c r="N3074">
        <v>0</v>
      </c>
      <c r="O3074" t="s">
        <v>3303</v>
      </c>
      <c r="P3074">
        <v>0</v>
      </c>
    </row>
    <row r="3075" spans="1:16" x14ac:dyDescent="0.35">
      <c r="A3075" t="s">
        <v>6378</v>
      </c>
      <c r="B3075" t="s">
        <v>3303</v>
      </c>
      <c r="C3075" t="s">
        <v>3304</v>
      </c>
      <c r="D3075">
        <v>13992</v>
      </c>
      <c r="E3075">
        <v>0</v>
      </c>
      <c r="F3075">
        <v>0</v>
      </c>
      <c r="G3075">
        <v>13992</v>
      </c>
      <c r="H3075">
        <v>1.04</v>
      </c>
      <c r="I3075">
        <v>14552</v>
      </c>
      <c r="J3075">
        <v>0</v>
      </c>
      <c r="K3075">
        <v>14552</v>
      </c>
      <c r="L3075">
        <v>0</v>
      </c>
      <c r="M3075">
        <v>0</v>
      </c>
      <c r="N3075">
        <v>0</v>
      </c>
      <c r="O3075" t="s">
        <v>3303</v>
      </c>
      <c r="P3075">
        <v>14552</v>
      </c>
    </row>
    <row r="3076" spans="1:16" x14ac:dyDescent="0.35">
      <c r="A3076" t="s">
        <v>6379</v>
      </c>
      <c r="B3076" t="s">
        <v>3303</v>
      </c>
      <c r="C3076" t="s">
        <v>3304</v>
      </c>
      <c r="D3076">
        <v>11612</v>
      </c>
      <c r="E3076">
        <v>0</v>
      </c>
      <c r="F3076">
        <v>0</v>
      </c>
      <c r="G3076">
        <v>11612</v>
      </c>
      <c r="H3076">
        <v>1.04</v>
      </c>
      <c r="I3076">
        <v>12076</v>
      </c>
      <c r="J3076">
        <v>0</v>
      </c>
      <c r="K3076">
        <v>12076</v>
      </c>
      <c r="L3076">
        <v>0</v>
      </c>
      <c r="M3076">
        <v>0</v>
      </c>
      <c r="N3076">
        <v>0</v>
      </c>
      <c r="O3076" t="s">
        <v>3303</v>
      </c>
      <c r="P3076">
        <v>12076</v>
      </c>
    </row>
    <row r="3077" spans="1:16" x14ac:dyDescent="0.35">
      <c r="A3077" t="s">
        <v>6380</v>
      </c>
      <c r="B3077" t="s">
        <v>3303</v>
      </c>
      <c r="C3077" t="s">
        <v>3304</v>
      </c>
      <c r="D3077">
        <v>44012</v>
      </c>
      <c r="E3077">
        <v>0</v>
      </c>
      <c r="F3077">
        <v>0</v>
      </c>
      <c r="G3077">
        <v>44012</v>
      </c>
      <c r="H3077">
        <v>1.04</v>
      </c>
      <c r="I3077">
        <v>45772</v>
      </c>
      <c r="J3077">
        <v>0</v>
      </c>
      <c r="K3077">
        <v>45772</v>
      </c>
      <c r="L3077">
        <v>0</v>
      </c>
      <c r="M3077">
        <v>0</v>
      </c>
      <c r="N3077">
        <v>0</v>
      </c>
      <c r="O3077" t="s">
        <v>3303</v>
      </c>
      <c r="P3077">
        <v>45772</v>
      </c>
    </row>
    <row r="3078" spans="1:16" x14ac:dyDescent="0.35">
      <c r="A3078" t="s">
        <v>6381</v>
      </c>
      <c r="B3078" t="s">
        <v>3303</v>
      </c>
      <c r="C3078" t="s">
        <v>3304</v>
      </c>
      <c r="D3078">
        <v>52595</v>
      </c>
      <c r="E3078">
        <v>0</v>
      </c>
      <c r="F3078">
        <v>0</v>
      </c>
      <c r="G3078">
        <v>52595</v>
      </c>
      <c r="H3078">
        <v>1.04</v>
      </c>
      <c r="I3078">
        <v>54699</v>
      </c>
      <c r="J3078">
        <v>0</v>
      </c>
      <c r="K3078">
        <v>54699</v>
      </c>
      <c r="L3078">
        <v>947</v>
      </c>
      <c r="M3078">
        <v>0</v>
      </c>
      <c r="N3078">
        <v>0</v>
      </c>
      <c r="O3078" t="s">
        <v>3303</v>
      </c>
      <c r="P3078">
        <v>55646</v>
      </c>
    </row>
    <row r="3079" spans="1:16" x14ac:dyDescent="0.35">
      <c r="A3079" t="s">
        <v>6382</v>
      </c>
      <c r="B3079" t="s">
        <v>3303</v>
      </c>
      <c r="C3079" t="s">
        <v>3304</v>
      </c>
      <c r="D3079">
        <v>29590</v>
      </c>
      <c r="E3079">
        <v>0</v>
      </c>
      <c r="F3079">
        <v>0</v>
      </c>
      <c r="G3079">
        <v>29590</v>
      </c>
      <c r="H3079">
        <v>1.04</v>
      </c>
      <c r="I3079">
        <v>30774</v>
      </c>
      <c r="J3079">
        <v>0</v>
      </c>
      <c r="K3079">
        <v>30774</v>
      </c>
      <c r="L3079">
        <v>1461</v>
      </c>
      <c r="M3079">
        <v>0</v>
      </c>
      <c r="N3079">
        <v>0</v>
      </c>
      <c r="O3079" t="s">
        <v>3303</v>
      </c>
      <c r="P3079">
        <v>32235</v>
      </c>
    </row>
    <row r="3080" spans="1:16" x14ac:dyDescent="0.35">
      <c r="A3080" t="s">
        <v>6383</v>
      </c>
      <c r="B3080" t="s">
        <v>3303</v>
      </c>
      <c r="C3080" t="s">
        <v>3304</v>
      </c>
      <c r="D3080">
        <v>158726</v>
      </c>
      <c r="E3080">
        <v>0</v>
      </c>
      <c r="F3080">
        <v>0</v>
      </c>
      <c r="G3080">
        <v>158726</v>
      </c>
      <c r="H3080">
        <v>1.04</v>
      </c>
      <c r="I3080">
        <v>165075</v>
      </c>
      <c r="J3080">
        <v>0</v>
      </c>
      <c r="K3080">
        <v>165075</v>
      </c>
      <c r="L3080">
        <v>0</v>
      </c>
      <c r="M3080">
        <v>0</v>
      </c>
      <c r="N3080">
        <v>0</v>
      </c>
      <c r="O3080" t="s">
        <v>3303</v>
      </c>
      <c r="P3080">
        <v>165075</v>
      </c>
    </row>
    <row r="3081" spans="1:16" x14ac:dyDescent="0.35">
      <c r="A3081" t="s">
        <v>6384</v>
      </c>
      <c r="B3081" t="s">
        <v>3303</v>
      </c>
      <c r="C3081" t="s">
        <v>3304</v>
      </c>
      <c r="D3081">
        <v>0</v>
      </c>
      <c r="E3081">
        <v>99190</v>
      </c>
      <c r="F3081">
        <v>0</v>
      </c>
      <c r="G3081">
        <v>99190</v>
      </c>
      <c r="H3081">
        <v>1.04</v>
      </c>
      <c r="I3081">
        <v>103158</v>
      </c>
      <c r="J3081">
        <v>0</v>
      </c>
      <c r="K3081">
        <v>103158</v>
      </c>
      <c r="L3081">
        <v>0</v>
      </c>
      <c r="M3081">
        <v>0</v>
      </c>
      <c r="N3081">
        <v>0</v>
      </c>
      <c r="O3081" t="s">
        <v>3303</v>
      </c>
      <c r="P3081">
        <v>103158</v>
      </c>
    </row>
    <row r="3082" spans="1:16" x14ac:dyDescent="0.35">
      <c r="A3082" t="s">
        <v>6385</v>
      </c>
      <c r="B3082" t="s">
        <v>3303</v>
      </c>
      <c r="C3082" t="s">
        <v>3304</v>
      </c>
      <c r="D3082">
        <v>311236</v>
      </c>
      <c r="E3082">
        <v>-6422</v>
      </c>
      <c r="F3082">
        <v>0</v>
      </c>
      <c r="G3082">
        <v>304814</v>
      </c>
      <c r="H3082">
        <v>1.04</v>
      </c>
      <c r="I3082">
        <v>317007</v>
      </c>
      <c r="J3082">
        <v>0</v>
      </c>
      <c r="K3082">
        <v>317007</v>
      </c>
      <c r="L3082">
        <v>12585</v>
      </c>
      <c r="M3082">
        <v>0</v>
      </c>
      <c r="N3082">
        <v>0</v>
      </c>
      <c r="O3082" t="s">
        <v>3303</v>
      </c>
      <c r="P3082">
        <v>329592</v>
      </c>
    </row>
    <row r="3083" spans="1:16" x14ac:dyDescent="0.35">
      <c r="A3083" t="s">
        <v>6386</v>
      </c>
      <c r="B3083" t="s">
        <v>143</v>
      </c>
      <c r="C3083" t="s">
        <v>3376</v>
      </c>
      <c r="D3083" t="s">
        <v>3303</v>
      </c>
      <c r="E3083" t="s">
        <v>3303</v>
      </c>
      <c r="F3083" t="s">
        <v>3303</v>
      </c>
      <c r="G3083" t="s">
        <v>3303</v>
      </c>
      <c r="H3083">
        <v>1.04</v>
      </c>
      <c r="I3083" t="s">
        <v>3303</v>
      </c>
      <c r="J3083" t="s">
        <v>3303</v>
      </c>
      <c r="K3083">
        <v>0</v>
      </c>
      <c r="L3083" t="s">
        <v>3303</v>
      </c>
      <c r="M3083" t="s">
        <v>3303</v>
      </c>
      <c r="N3083" t="s">
        <v>3303</v>
      </c>
      <c r="O3083" t="s">
        <v>3303</v>
      </c>
      <c r="P3083">
        <v>0</v>
      </c>
    </row>
    <row r="3084" spans="1:16" x14ac:dyDescent="0.35">
      <c r="A3084" t="s">
        <v>6387</v>
      </c>
      <c r="B3084" t="s">
        <v>768</v>
      </c>
      <c r="C3084" t="s">
        <v>3376</v>
      </c>
      <c r="D3084" t="s">
        <v>3303</v>
      </c>
      <c r="E3084" t="s">
        <v>3303</v>
      </c>
      <c r="F3084" t="s">
        <v>3303</v>
      </c>
      <c r="G3084" t="s">
        <v>3303</v>
      </c>
      <c r="H3084">
        <v>1.04</v>
      </c>
      <c r="I3084" t="s">
        <v>3303</v>
      </c>
      <c r="J3084" t="s">
        <v>3303</v>
      </c>
      <c r="K3084">
        <v>0</v>
      </c>
      <c r="L3084" t="s">
        <v>3303</v>
      </c>
      <c r="M3084" t="s">
        <v>3303</v>
      </c>
      <c r="N3084" t="s">
        <v>3303</v>
      </c>
      <c r="O3084" t="s">
        <v>3303</v>
      </c>
      <c r="P3084">
        <v>0</v>
      </c>
    </row>
    <row r="3085" spans="1:16" x14ac:dyDescent="0.35">
      <c r="A3085" t="s">
        <v>6388</v>
      </c>
      <c r="B3085" t="s">
        <v>3303</v>
      </c>
      <c r="C3085" t="s">
        <v>3304</v>
      </c>
      <c r="D3085">
        <v>2915624</v>
      </c>
      <c r="E3085">
        <v>0</v>
      </c>
      <c r="F3085">
        <v>0</v>
      </c>
      <c r="G3085">
        <v>2915624</v>
      </c>
      <c r="H3085">
        <v>1.04</v>
      </c>
      <c r="I3085">
        <v>3032249</v>
      </c>
      <c r="J3085">
        <v>0</v>
      </c>
      <c r="K3085">
        <v>3032249</v>
      </c>
      <c r="L3085">
        <v>0</v>
      </c>
      <c r="M3085">
        <v>0</v>
      </c>
      <c r="N3085">
        <v>0</v>
      </c>
      <c r="O3085" t="s">
        <v>3303</v>
      </c>
      <c r="P3085">
        <v>3032249</v>
      </c>
    </row>
    <row r="3086" spans="1:16" x14ac:dyDescent="0.35">
      <c r="A3086" t="s">
        <v>6389</v>
      </c>
      <c r="B3086" t="s">
        <v>3303</v>
      </c>
      <c r="C3086" t="s">
        <v>3304</v>
      </c>
      <c r="D3086">
        <v>67916</v>
      </c>
      <c r="E3086">
        <v>0</v>
      </c>
      <c r="F3086">
        <v>0</v>
      </c>
      <c r="G3086">
        <v>67916</v>
      </c>
      <c r="H3086">
        <v>1.04</v>
      </c>
      <c r="I3086">
        <v>70633</v>
      </c>
      <c r="J3086">
        <v>0</v>
      </c>
      <c r="K3086">
        <v>70633</v>
      </c>
      <c r="L3086">
        <v>0</v>
      </c>
      <c r="M3086">
        <v>0</v>
      </c>
      <c r="N3086">
        <v>0</v>
      </c>
      <c r="O3086" t="s">
        <v>3303</v>
      </c>
      <c r="P3086">
        <v>70633</v>
      </c>
    </row>
    <row r="3087" spans="1:16" x14ac:dyDescent="0.35">
      <c r="A3087" t="s">
        <v>6390</v>
      </c>
      <c r="B3087" t="s">
        <v>3303</v>
      </c>
      <c r="C3087" t="s">
        <v>3304</v>
      </c>
      <c r="D3087">
        <v>135903</v>
      </c>
      <c r="E3087">
        <v>0</v>
      </c>
      <c r="F3087">
        <v>0</v>
      </c>
      <c r="G3087">
        <v>135903</v>
      </c>
      <c r="H3087">
        <v>1.04</v>
      </c>
      <c r="I3087">
        <v>141339</v>
      </c>
      <c r="J3087">
        <v>0</v>
      </c>
      <c r="K3087">
        <v>141339</v>
      </c>
      <c r="L3087">
        <v>0</v>
      </c>
      <c r="M3087">
        <v>0</v>
      </c>
      <c r="N3087">
        <v>0</v>
      </c>
      <c r="O3087" t="s">
        <v>3303</v>
      </c>
      <c r="P3087">
        <v>141339</v>
      </c>
    </row>
    <row r="3088" spans="1:16" x14ac:dyDescent="0.35">
      <c r="A3088" t="s">
        <v>6391</v>
      </c>
      <c r="B3088" t="s">
        <v>3303</v>
      </c>
      <c r="C3088" t="s">
        <v>3304</v>
      </c>
      <c r="D3088">
        <v>168077</v>
      </c>
      <c r="E3088">
        <v>0</v>
      </c>
      <c r="F3088">
        <v>0</v>
      </c>
      <c r="G3088">
        <v>168077</v>
      </c>
      <c r="H3088">
        <v>1.04</v>
      </c>
      <c r="I3088">
        <v>174800</v>
      </c>
      <c r="J3088">
        <v>0</v>
      </c>
      <c r="K3088">
        <v>174800</v>
      </c>
      <c r="L3088">
        <v>0</v>
      </c>
      <c r="M3088">
        <v>0</v>
      </c>
      <c r="N3088">
        <v>0</v>
      </c>
      <c r="O3088" t="s">
        <v>3303</v>
      </c>
      <c r="P3088">
        <v>174800</v>
      </c>
    </row>
    <row r="3089" spans="1:16" x14ac:dyDescent="0.35">
      <c r="A3089" t="s">
        <v>6392</v>
      </c>
      <c r="B3089" t="s">
        <v>2787</v>
      </c>
      <c r="C3089" t="s">
        <v>3376</v>
      </c>
      <c r="D3089" t="s">
        <v>3303</v>
      </c>
      <c r="E3089" t="s">
        <v>3303</v>
      </c>
      <c r="F3089" t="s">
        <v>3303</v>
      </c>
      <c r="G3089" t="s">
        <v>3303</v>
      </c>
      <c r="H3089">
        <v>1.04</v>
      </c>
      <c r="I3089" t="s">
        <v>3303</v>
      </c>
      <c r="J3089" t="s">
        <v>3303</v>
      </c>
      <c r="K3089">
        <v>0</v>
      </c>
      <c r="L3089" t="s">
        <v>3303</v>
      </c>
      <c r="M3089" t="s">
        <v>3303</v>
      </c>
      <c r="N3089" t="s">
        <v>3303</v>
      </c>
      <c r="O3089" t="s">
        <v>3303</v>
      </c>
      <c r="P3089">
        <v>0</v>
      </c>
    </row>
    <row r="3090" spans="1:16" x14ac:dyDescent="0.35">
      <c r="A3090" t="s">
        <v>6393</v>
      </c>
      <c r="B3090" t="s">
        <v>3303</v>
      </c>
      <c r="C3090" t="s">
        <v>3304</v>
      </c>
      <c r="D3090">
        <v>17916846</v>
      </c>
      <c r="E3090">
        <v>0</v>
      </c>
      <c r="F3090">
        <v>0</v>
      </c>
      <c r="G3090">
        <v>17916846</v>
      </c>
      <c r="H3090">
        <v>1.04</v>
      </c>
      <c r="I3090">
        <v>18633520</v>
      </c>
      <c r="J3090">
        <v>0</v>
      </c>
      <c r="K3090">
        <v>18633520</v>
      </c>
      <c r="L3090">
        <v>760260</v>
      </c>
      <c r="M3090">
        <v>569696</v>
      </c>
      <c r="N3090">
        <v>1343364</v>
      </c>
      <c r="O3090" t="s">
        <v>3303</v>
      </c>
      <c r="P3090">
        <v>21306840</v>
      </c>
    </row>
    <row r="3091" spans="1:16" x14ac:dyDescent="0.35">
      <c r="A3091" t="s">
        <v>6394</v>
      </c>
      <c r="B3091" t="s">
        <v>3303</v>
      </c>
      <c r="C3091" t="s">
        <v>3304</v>
      </c>
      <c r="D3091">
        <v>256002</v>
      </c>
      <c r="E3091">
        <v>0</v>
      </c>
      <c r="F3091">
        <v>0</v>
      </c>
      <c r="G3091">
        <v>256002</v>
      </c>
      <c r="H3091">
        <v>1.04</v>
      </c>
      <c r="I3091">
        <v>266242</v>
      </c>
      <c r="J3091">
        <v>0</v>
      </c>
      <c r="K3091">
        <v>266242</v>
      </c>
      <c r="L3091">
        <v>0</v>
      </c>
      <c r="M3091">
        <v>0</v>
      </c>
      <c r="N3091">
        <v>0</v>
      </c>
      <c r="O3091" t="s">
        <v>3303</v>
      </c>
      <c r="P3091">
        <v>266242</v>
      </c>
    </row>
    <row r="3092" spans="1:16" x14ac:dyDescent="0.35">
      <c r="A3092" t="s">
        <v>6395</v>
      </c>
      <c r="B3092" t="s">
        <v>3303</v>
      </c>
      <c r="C3092" t="s">
        <v>3304</v>
      </c>
      <c r="D3092">
        <v>86170</v>
      </c>
      <c r="E3092">
        <v>0</v>
      </c>
      <c r="F3092">
        <v>0</v>
      </c>
      <c r="G3092">
        <v>86170</v>
      </c>
      <c r="H3092">
        <v>1.04</v>
      </c>
      <c r="I3092">
        <v>89617</v>
      </c>
      <c r="J3092">
        <v>0</v>
      </c>
      <c r="K3092">
        <v>89617</v>
      </c>
      <c r="L3092">
        <v>0</v>
      </c>
      <c r="M3092">
        <v>0</v>
      </c>
      <c r="N3092">
        <v>0</v>
      </c>
      <c r="O3092" t="s">
        <v>3303</v>
      </c>
      <c r="P3092">
        <v>89617</v>
      </c>
    </row>
    <row r="3093" spans="1:16" x14ac:dyDescent="0.35">
      <c r="A3093" t="s">
        <v>6396</v>
      </c>
      <c r="B3093" t="s">
        <v>3303</v>
      </c>
      <c r="C3093" t="s">
        <v>3304</v>
      </c>
      <c r="D3093">
        <v>188204</v>
      </c>
      <c r="E3093">
        <v>0</v>
      </c>
      <c r="F3093">
        <v>0</v>
      </c>
      <c r="G3093">
        <v>188204</v>
      </c>
      <c r="H3093">
        <v>1.04</v>
      </c>
      <c r="I3093">
        <v>195732</v>
      </c>
      <c r="J3093">
        <v>0</v>
      </c>
      <c r="K3093">
        <v>195732</v>
      </c>
      <c r="L3093">
        <v>0</v>
      </c>
      <c r="M3093">
        <v>0</v>
      </c>
      <c r="N3093">
        <v>0</v>
      </c>
      <c r="O3093" t="s">
        <v>3303</v>
      </c>
      <c r="P3093">
        <v>195732</v>
      </c>
    </row>
    <row r="3094" spans="1:16" x14ac:dyDescent="0.35">
      <c r="A3094" t="s">
        <v>6397</v>
      </c>
      <c r="B3094" t="s">
        <v>3303</v>
      </c>
      <c r="C3094" t="s">
        <v>3304</v>
      </c>
      <c r="D3094">
        <v>8006</v>
      </c>
      <c r="E3094">
        <v>0</v>
      </c>
      <c r="F3094">
        <v>0</v>
      </c>
      <c r="G3094">
        <v>8006</v>
      </c>
      <c r="H3094">
        <v>1.04</v>
      </c>
      <c r="I3094">
        <v>8326</v>
      </c>
      <c r="J3094">
        <v>0</v>
      </c>
      <c r="K3094">
        <v>8326</v>
      </c>
      <c r="L3094">
        <v>0</v>
      </c>
      <c r="M3094">
        <v>0</v>
      </c>
      <c r="N3094">
        <v>0</v>
      </c>
      <c r="O3094" t="s">
        <v>3303</v>
      </c>
      <c r="P3094">
        <v>8326</v>
      </c>
    </row>
    <row r="3095" spans="1:16" x14ac:dyDescent="0.35">
      <c r="A3095" t="s">
        <v>6398</v>
      </c>
      <c r="B3095" t="s">
        <v>3303</v>
      </c>
      <c r="C3095" t="s">
        <v>3304</v>
      </c>
      <c r="D3095">
        <v>25369</v>
      </c>
      <c r="E3095">
        <v>0</v>
      </c>
      <c r="F3095">
        <v>0</v>
      </c>
      <c r="G3095">
        <v>25369</v>
      </c>
      <c r="H3095">
        <v>1.04</v>
      </c>
      <c r="I3095">
        <v>26384</v>
      </c>
      <c r="J3095">
        <v>0</v>
      </c>
      <c r="K3095">
        <v>26384</v>
      </c>
      <c r="L3095">
        <v>0</v>
      </c>
      <c r="M3095">
        <v>0</v>
      </c>
      <c r="N3095">
        <v>0</v>
      </c>
      <c r="O3095" t="s">
        <v>3303</v>
      </c>
      <c r="P3095">
        <v>26384</v>
      </c>
    </row>
    <row r="3096" spans="1:16" x14ac:dyDescent="0.35">
      <c r="A3096" t="s">
        <v>6399</v>
      </c>
      <c r="B3096" t="s">
        <v>3303</v>
      </c>
      <c r="C3096" t="s">
        <v>3304</v>
      </c>
      <c r="D3096">
        <v>49413</v>
      </c>
      <c r="E3096">
        <v>0</v>
      </c>
      <c r="F3096">
        <v>0</v>
      </c>
      <c r="G3096">
        <v>49413</v>
      </c>
      <c r="H3096">
        <v>1.04</v>
      </c>
      <c r="I3096">
        <v>51390</v>
      </c>
      <c r="J3096">
        <v>0</v>
      </c>
      <c r="K3096">
        <v>51390</v>
      </c>
      <c r="L3096">
        <v>0</v>
      </c>
      <c r="M3096">
        <v>0</v>
      </c>
      <c r="N3096">
        <v>0</v>
      </c>
      <c r="O3096" t="s">
        <v>3303</v>
      </c>
      <c r="P3096">
        <v>51390</v>
      </c>
    </row>
    <row r="3097" spans="1:16" x14ac:dyDescent="0.35">
      <c r="A3097" t="s">
        <v>6400</v>
      </c>
      <c r="B3097" t="s">
        <v>3303</v>
      </c>
      <c r="C3097" t="s">
        <v>3304</v>
      </c>
      <c r="D3097">
        <v>40185</v>
      </c>
      <c r="E3097">
        <v>0</v>
      </c>
      <c r="F3097">
        <v>0</v>
      </c>
      <c r="G3097">
        <v>40185</v>
      </c>
      <c r="H3097">
        <v>1.04</v>
      </c>
      <c r="I3097">
        <v>41792</v>
      </c>
      <c r="J3097">
        <v>0</v>
      </c>
      <c r="K3097">
        <v>41792</v>
      </c>
      <c r="L3097">
        <v>0</v>
      </c>
      <c r="M3097">
        <v>0</v>
      </c>
      <c r="N3097">
        <v>0</v>
      </c>
      <c r="O3097" t="s">
        <v>3303</v>
      </c>
      <c r="P3097">
        <v>41792</v>
      </c>
    </row>
    <row r="3098" spans="1:16" x14ac:dyDescent="0.35">
      <c r="A3098" t="s">
        <v>6401</v>
      </c>
      <c r="B3098" t="s">
        <v>3303</v>
      </c>
      <c r="C3098" t="s">
        <v>3304</v>
      </c>
      <c r="D3098">
        <v>5232</v>
      </c>
      <c r="E3098">
        <v>0</v>
      </c>
      <c r="F3098">
        <v>0</v>
      </c>
      <c r="G3098">
        <v>5232</v>
      </c>
      <c r="H3098">
        <v>1.04</v>
      </c>
      <c r="I3098">
        <v>5441</v>
      </c>
      <c r="J3098">
        <v>0</v>
      </c>
      <c r="K3098">
        <v>5441</v>
      </c>
      <c r="L3098">
        <v>0</v>
      </c>
      <c r="M3098">
        <v>0</v>
      </c>
      <c r="N3098">
        <v>0</v>
      </c>
      <c r="O3098" t="s">
        <v>3303</v>
      </c>
      <c r="P3098">
        <v>5441</v>
      </c>
    </row>
    <row r="3099" spans="1:16" x14ac:dyDescent="0.35">
      <c r="A3099" t="s">
        <v>6402</v>
      </c>
      <c r="B3099" t="s">
        <v>3303</v>
      </c>
      <c r="C3099" t="s">
        <v>3304</v>
      </c>
      <c r="D3099">
        <v>6347</v>
      </c>
      <c r="E3099">
        <v>0</v>
      </c>
      <c r="F3099">
        <v>0</v>
      </c>
      <c r="G3099">
        <v>6347</v>
      </c>
      <c r="H3099">
        <v>1.04</v>
      </c>
      <c r="I3099">
        <v>6601</v>
      </c>
      <c r="J3099">
        <v>0</v>
      </c>
      <c r="K3099">
        <v>6601</v>
      </c>
      <c r="L3099">
        <v>0</v>
      </c>
      <c r="M3099">
        <v>0</v>
      </c>
      <c r="N3099">
        <v>0</v>
      </c>
      <c r="O3099" t="s">
        <v>3303</v>
      </c>
      <c r="P3099">
        <v>6601</v>
      </c>
    </row>
    <row r="3100" spans="1:16" x14ac:dyDescent="0.35">
      <c r="A3100" t="s">
        <v>6403</v>
      </c>
      <c r="B3100" t="s">
        <v>3303</v>
      </c>
      <c r="C3100" t="s">
        <v>3304</v>
      </c>
      <c r="D3100">
        <v>579772</v>
      </c>
      <c r="E3100">
        <v>1050433</v>
      </c>
      <c r="F3100">
        <v>0</v>
      </c>
      <c r="G3100">
        <v>1630205</v>
      </c>
      <c r="H3100">
        <v>1.04</v>
      </c>
      <c r="I3100">
        <v>1695413</v>
      </c>
      <c r="J3100">
        <v>0</v>
      </c>
      <c r="K3100">
        <v>1695413</v>
      </c>
      <c r="L3100">
        <v>0</v>
      </c>
      <c r="M3100">
        <v>0</v>
      </c>
      <c r="N3100">
        <v>0</v>
      </c>
      <c r="O3100" t="s">
        <v>3303</v>
      </c>
      <c r="P3100">
        <v>1695413</v>
      </c>
    </row>
    <row r="3101" spans="1:16" x14ac:dyDescent="0.35">
      <c r="A3101" t="s">
        <v>6404</v>
      </c>
      <c r="B3101" t="s">
        <v>3303</v>
      </c>
      <c r="C3101" t="s">
        <v>3304</v>
      </c>
      <c r="D3101">
        <v>305926</v>
      </c>
      <c r="E3101">
        <v>0</v>
      </c>
      <c r="F3101">
        <v>0</v>
      </c>
      <c r="G3101">
        <v>305926</v>
      </c>
      <c r="H3101">
        <v>1.04</v>
      </c>
      <c r="I3101">
        <v>318163</v>
      </c>
      <c r="J3101">
        <v>0</v>
      </c>
      <c r="K3101">
        <v>318163</v>
      </c>
      <c r="L3101">
        <v>0</v>
      </c>
      <c r="M3101">
        <v>0</v>
      </c>
      <c r="N3101">
        <v>0</v>
      </c>
      <c r="O3101" t="s">
        <v>3303</v>
      </c>
      <c r="P3101">
        <v>318163</v>
      </c>
    </row>
    <row r="3102" spans="1:16" x14ac:dyDescent="0.35">
      <c r="A3102" t="s">
        <v>6405</v>
      </c>
      <c r="B3102" t="s">
        <v>3303</v>
      </c>
      <c r="C3102" t="s">
        <v>3304</v>
      </c>
      <c r="D3102">
        <v>21129</v>
      </c>
      <c r="E3102">
        <v>0</v>
      </c>
      <c r="F3102">
        <v>0</v>
      </c>
      <c r="G3102">
        <v>21129</v>
      </c>
      <c r="H3102">
        <v>1.04</v>
      </c>
      <c r="I3102">
        <v>21974</v>
      </c>
      <c r="J3102">
        <v>0</v>
      </c>
      <c r="K3102">
        <v>21974</v>
      </c>
      <c r="L3102">
        <v>0</v>
      </c>
      <c r="M3102">
        <v>0</v>
      </c>
      <c r="N3102">
        <v>0</v>
      </c>
      <c r="O3102" t="s">
        <v>3303</v>
      </c>
      <c r="P3102">
        <v>21974</v>
      </c>
    </row>
    <row r="3103" spans="1:16" x14ac:dyDescent="0.35">
      <c r="A3103" t="s">
        <v>6406</v>
      </c>
      <c r="B3103" t="s">
        <v>3303</v>
      </c>
      <c r="C3103" t="s">
        <v>3304</v>
      </c>
      <c r="D3103">
        <v>28070</v>
      </c>
      <c r="E3103">
        <v>0</v>
      </c>
      <c r="F3103">
        <v>0</v>
      </c>
      <c r="G3103">
        <v>28070</v>
      </c>
      <c r="H3103">
        <v>1.04</v>
      </c>
      <c r="I3103">
        <v>29193</v>
      </c>
      <c r="J3103">
        <v>0</v>
      </c>
      <c r="K3103">
        <v>29193</v>
      </c>
      <c r="L3103">
        <v>0</v>
      </c>
      <c r="M3103">
        <v>0</v>
      </c>
      <c r="N3103">
        <v>0</v>
      </c>
      <c r="O3103" t="s">
        <v>3303</v>
      </c>
      <c r="P3103">
        <v>29193</v>
      </c>
    </row>
    <row r="3104" spans="1:16" x14ac:dyDescent="0.35">
      <c r="A3104" t="s">
        <v>6407</v>
      </c>
      <c r="B3104" t="s">
        <v>3303</v>
      </c>
      <c r="C3104" t="s">
        <v>3304</v>
      </c>
      <c r="D3104">
        <v>36712</v>
      </c>
      <c r="E3104">
        <v>0</v>
      </c>
      <c r="F3104">
        <v>0</v>
      </c>
      <c r="G3104">
        <v>36712</v>
      </c>
      <c r="H3104">
        <v>1.04</v>
      </c>
      <c r="I3104">
        <v>38180</v>
      </c>
      <c r="J3104">
        <v>0</v>
      </c>
      <c r="K3104">
        <v>38180</v>
      </c>
      <c r="L3104">
        <v>0</v>
      </c>
      <c r="M3104">
        <v>0</v>
      </c>
      <c r="N3104">
        <v>0</v>
      </c>
      <c r="O3104" t="s">
        <v>3303</v>
      </c>
      <c r="P3104">
        <v>38180</v>
      </c>
    </row>
    <row r="3105" spans="1:16" x14ac:dyDescent="0.35">
      <c r="A3105" t="s">
        <v>6408</v>
      </c>
      <c r="B3105" t="s">
        <v>3303</v>
      </c>
      <c r="C3105" t="s">
        <v>3304</v>
      </c>
      <c r="D3105">
        <v>59699</v>
      </c>
      <c r="E3105">
        <v>0</v>
      </c>
      <c r="F3105">
        <v>0</v>
      </c>
      <c r="G3105">
        <v>59699</v>
      </c>
      <c r="H3105">
        <v>1.04</v>
      </c>
      <c r="I3105">
        <v>62087</v>
      </c>
      <c r="J3105">
        <v>0</v>
      </c>
      <c r="K3105">
        <v>62087</v>
      </c>
      <c r="L3105">
        <v>0</v>
      </c>
      <c r="M3105">
        <v>0</v>
      </c>
      <c r="N3105">
        <v>0</v>
      </c>
      <c r="O3105" t="s">
        <v>3303</v>
      </c>
      <c r="P3105">
        <v>62087</v>
      </c>
    </row>
    <row r="3106" spans="1:16" x14ac:dyDescent="0.35">
      <c r="A3106" t="s">
        <v>6409</v>
      </c>
      <c r="B3106" t="s">
        <v>3303</v>
      </c>
      <c r="C3106" t="s">
        <v>3304</v>
      </c>
      <c r="D3106">
        <v>42630</v>
      </c>
      <c r="E3106">
        <v>0</v>
      </c>
      <c r="F3106">
        <v>0</v>
      </c>
      <c r="G3106">
        <v>42630</v>
      </c>
      <c r="H3106">
        <v>1.04</v>
      </c>
      <c r="I3106">
        <v>44335</v>
      </c>
      <c r="J3106">
        <v>0</v>
      </c>
      <c r="K3106">
        <v>44335</v>
      </c>
      <c r="L3106">
        <v>0</v>
      </c>
      <c r="M3106">
        <v>0</v>
      </c>
      <c r="N3106">
        <v>0</v>
      </c>
      <c r="O3106" t="s">
        <v>3303</v>
      </c>
      <c r="P3106">
        <v>44335</v>
      </c>
    </row>
    <row r="3107" spans="1:16" x14ac:dyDescent="0.35">
      <c r="A3107" t="s">
        <v>6410</v>
      </c>
      <c r="B3107" t="s">
        <v>3303</v>
      </c>
      <c r="C3107" t="s">
        <v>3304</v>
      </c>
      <c r="D3107">
        <v>1684893</v>
      </c>
      <c r="E3107">
        <v>0</v>
      </c>
      <c r="F3107">
        <v>0</v>
      </c>
      <c r="G3107">
        <v>1684893</v>
      </c>
      <c r="H3107">
        <v>1.04</v>
      </c>
      <c r="I3107">
        <v>1752289</v>
      </c>
      <c r="J3107">
        <v>0</v>
      </c>
      <c r="K3107">
        <v>1752289</v>
      </c>
      <c r="L3107">
        <v>0</v>
      </c>
      <c r="M3107">
        <v>0</v>
      </c>
      <c r="N3107">
        <v>0</v>
      </c>
      <c r="O3107" t="s">
        <v>3303</v>
      </c>
      <c r="P3107">
        <v>1752289</v>
      </c>
    </row>
    <row r="3108" spans="1:16" x14ac:dyDescent="0.35">
      <c r="A3108" t="s">
        <v>6411</v>
      </c>
      <c r="B3108" t="s">
        <v>3303</v>
      </c>
      <c r="C3108" t="s">
        <v>3304</v>
      </c>
      <c r="D3108">
        <v>3408564</v>
      </c>
      <c r="E3108">
        <v>87324</v>
      </c>
      <c r="F3108">
        <v>0</v>
      </c>
      <c r="G3108">
        <v>3495888</v>
      </c>
      <c r="H3108">
        <v>1.04</v>
      </c>
      <c r="I3108">
        <v>3635724</v>
      </c>
      <c r="J3108">
        <v>0</v>
      </c>
      <c r="K3108">
        <v>3635724</v>
      </c>
      <c r="L3108">
        <v>108417</v>
      </c>
      <c r="M3108">
        <v>0</v>
      </c>
      <c r="N3108">
        <v>0</v>
      </c>
      <c r="O3108" t="s">
        <v>3303</v>
      </c>
      <c r="P3108">
        <v>3744141</v>
      </c>
    </row>
    <row r="3109" spans="1:16" x14ac:dyDescent="0.35">
      <c r="A3109" t="s">
        <v>6412</v>
      </c>
      <c r="B3109" t="s">
        <v>3303</v>
      </c>
      <c r="C3109" t="s">
        <v>3304</v>
      </c>
      <c r="D3109">
        <v>747892</v>
      </c>
      <c r="E3109">
        <v>0</v>
      </c>
      <c r="F3109">
        <v>0</v>
      </c>
      <c r="G3109">
        <v>747892</v>
      </c>
      <c r="H3109">
        <v>1.04</v>
      </c>
      <c r="I3109">
        <v>777808</v>
      </c>
      <c r="J3109">
        <v>0</v>
      </c>
      <c r="K3109">
        <v>777808</v>
      </c>
      <c r="L3109">
        <v>60042</v>
      </c>
      <c r="M3109">
        <v>0</v>
      </c>
      <c r="N3109">
        <v>0</v>
      </c>
      <c r="O3109" t="s">
        <v>3303</v>
      </c>
      <c r="P3109">
        <v>837850</v>
      </c>
    </row>
    <row r="3110" spans="1:16" x14ac:dyDescent="0.35">
      <c r="A3110" t="s">
        <v>6413</v>
      </c>
      <c r="B3110" t="s">
        <v>3303</v>
      </c>
      <c r="C3110" t="s">
        <v>3304</v>
      </c>
      <c r="D3110">
        <v>130618</v>
      </c>
      <c r="E3110">
        <v>0</v>
      </c>
      <c r="F3110">
        <v>0</v>
      </c>
      <c r="G3110">
        <v>130618</v>
      </c>
      <c r="H3110">
        <v>1.04</v>
      </c>
      <c r="I3110">
        <v>135843</v>
      </c>
      <c r="J3110">
        <v>0</v>
      </c>
      <c r="K3110">
        <v>135843</v>
      </c>
      <c r="L3110">
        <v>0</v>
      </c>
      <c r="M3110">
        <v>0</v>
      </c>
      <c r="N3110">
        <v>0</v>
      </c>
      <c r="O3110" t="s">
        <v>3303</v>
      </c>
      <c r="P3110">
        <v>135843</v>
      </c>
    </row>
    <row r="3111" spans="1:16" x14ac:dyDescent="0.35">
      <c r="A3111" t="s">
        <v>6414</v>
      </c>
      <c r="B3111" t="s">
        <v>3303</v>
      </c>
      <c r="C3111" t="s">
        <v>3304</v>
      </c>
      <c r="D3111">
        <v>97279</v>
      </c>
      <c r="E3111">
        <v>0</v>
      </c>
      <c r="F3111">
        <v>0</v>
      </c>
      <c r="G3111">
        <v>97279</v>
      </c>
      <c r="H3111">
        <v>1.04</v>
      </c>
      <c r="I3111">
        <v>101170</v>
      </c>
      <c r="J3111">
        <v>0</v>
      </c>
      <c r="K3111">
        <v>101170</v>
      </c>
      <c r="L3111">
        <v>2479</v>
      </c>
      <c r="M3111">
        <v>0</v>
      </c>
      <c r="N3111">
        <v>0</v>
      </c>
      <c r="O3111" t="s">
        <v>3303</v>
      </c>
      <c r="P3111">
        <v>103649</v>
      </c>
    </row>
    <row r="3112" spans="1:16" x14ac:dyDescent="0.35">
      <c r="A3112" t="s">
        <v>6415</v>
      </c>
      <c r="B3112" t="s">
        <v>3303</v>
      </c>
      <c r="C3112" t="s">
        <v>3304</v>
      </c>
      <c r="D3112">
        <v>144589</v>
      </c>
      <c r="E3112">
        <v>0</v>
      </c>
      <c r="F3112">
        <v>0</v>
      </c>
      <c r="G3112">
        <v>144589</v>
      </c>
      <c r="H3112">
        <v>1.04</v>
      </c>
      <c r="I3112">
        <v>150373</v>
      </c>
      <c r="J3112">
        <v>0</v>
      </c>
      <c r="K3112">
        <v>150373</v>
      </c>
      <c r="L3112">
        <v>0</v>
      </c>
      <c r="M3112">
        <v>0</v>
      </c>
      <c r="N3112">
        <v>0</v>
      </c>
      <c r="O3112" t="s">
        <v>3303</v>
      </c>
      <c r="P3112">
        <v>150373</v>
      </c>
    </row>
    <row r="3113" spans="1:16" x14ac:dyDescent="0.35">
      <c r="A3113" t="s">
        <v>6416</v>
      </c>
      <c r="B3113" t="s">
        <v>3303</v>
      </c>
      <c r="C3113" t="s">
        <v>3304</v>
      </c>
      <c r="D3113">
        <v>66204</v>
      </c>
      <c r="E3113">
        <v>0</v>
      </c>
      <c r="F3113">
        <v>0</v>
      </c>
      <c r="G3113">
        <v>66204</v>
      </c>
      <c r="H3113">
        <v>1.04</v>
      </c>
      <c r="I3113">
        <v>68852</v>
      </c>
      <c r="J3113">
        <v>0</v>
      </c>
      <c r="K3113">
        <v>68852</v>
      </c>
      <c r="L3113">
        <v>0</v>
      </c>
      <c r="M3113">
        <v>0</v>
      </c>
      <c r="N3113">
        <v>0</v>
      </c>
      <c r="O3113" t="s">
        <v>3303</v>
      </c>
      <c r="P3113">
        <v>68852</v>
      </c>
    </row>
    <row r="3114" spans="1:16" x14ac:dyDescent="0.35">
      <c r="A3114" t="s">
        <v>6417</v>
      </c>
      <c r="B3114" t="s">
        <v>3303</v>
      </c>
      <c r="C3114" t="s">
        <v>3304</v>
      </c>
      <c r="D3114">
        <v>952579</v>
      </c>
      <c r="E3114">
        <v>0</v>
      </c>
      <c r="F3114">
        <v>0</v>
      </c>
      <c r="G3114">
        <v>952579</v>
      </c>
      <c r="H3114">
        <v>1.04</v>
      </c>
      <c r="I3114">
        <v>990682</v>
      </c>
      <c r="J3114">
        <v>0</v>
      </c>
      <c r="K3114">
        <v>990682</v>
      </c>
      <c r="L3114">
        <v>112636</v>
      </c>
      <c r="M3114">
        <v>0</v>
      </c>
      <c r="N3114">
        <v>0</v>
      </c>
      <c r="O3114" t="s">
        <v>3303</v>
      </c>
      <c r="P3114">
        <v>1103318</v>
      </c>
    </row>
    <row r="3115" spans="1:16" x14ac:dyDescent="0.35">
      <c r="A3115" t="s">
        <v>6418</v>
      </c>
      <c r="B3115" t="s">
        <v>3303</v>
      </c>
      <c r="C3115" t="s">
        <v>3304</v>
      </c>
      <c r="D3115">
        <v>31046</v>
      </c>
      <c r="E3115">
        <v>0</v>
      </c>
      <c r="F3115">
        <v>0</v>
      </c>
      <c r="G3115">
        <v>31046</v>
      </c>
      <c r="H3115">
        <v>1.04</v>
      </c>
      <c r="I3115">
        <v>32288</v>
      </c>
      <c r="J3115">
        <v>0</v>
      </c>
      <c r="K3115">
        <v>32288</v>
      </c>
      <c r="L3115">
        <v>512</v>
      </c>
      <c r="M3115">
        <v>0</v>
      </c>
      <c r="N3115">
        <v>0</v>
      </c>
      <c r="O3115" t="s">
        <v>3303</v>
      </c>
      <c r="P3115">
        <v>32800</v>
      </c>
    </row>
    <row r="3116" spans="1:16" x14ac:dyDescent="0.35">
      <c r="A3116" t="s">
        <v>6419</v>
      </c>
      <c r="B3116" t="s">
        <v>3303</v>
      </c>
      <c r="C3116" t="s">
        <v>3304</v>
      </c>
      <c r="D3116">
        <v>20956663</v>
      </c>
      <c r="E3116">
        <v>0</v>
      </c>
      <c r="F3116">
        <v>0</v>
      </c>
      <c r="G3116">
        <v>20956663</v>
      </c>
      <c r="H3116">
        <v>1.04</v>
      </c>
      <c r="I3116">
        <v>21794930</v>
      </c>
      <c r="J3116">
        <v>0</v>
      </c>
      <c r="K3116">
        <v>21794930</v>
      </c>
      <c r="L3116">
        <v>0</v>
      </c>
      <c r="M3116">
        <v>0</v>
      </c>
      <c r="N3116">
        <v>0</v>
      </c>
      <c r="O3116" t="s">
        <v>3303</v>
      </c>
      <c r="P3116">
        <v>21794930</v>
      </c>
    </row>
    <row r="3117" spans="1:16" x14ac:dyDescent="0.35">
      <c r="A3117" t="s">
        <v>6420</v>
      </c>
      <c r="B3117" t="s">
        <v>3303</v>
      </c>
      <c r="C3117" t="s">
        <v>3304</v>
      </c>
      <c r="D3117">
        <v>2280571</v>
      </c>
      <c r="E3117">
        <v>0</v>
      </c>
      <c r="F3117">
        <v>0</v>
      </c>
      <c r="G3117">
        <v>2280571</v>
      </c>
      <c r="H3117">
        <v>1.04</v>
      </c>
      <c r="I3117">
        <v>2371794</v>
      </c>
      <c r="J3117">
        <v>0</v>
      </c>
      <c r="K3117">
        <v>2371794</v>
      </c>
      <c r="L3117">
        <v>0</v>
      </c>
      <c r="M3117">
        <v>0</v>
      </c>
      <c r="N3117">
        <v>0</v>
      </c>
      <c r="O3117" t="s">
        <v>3303</v>
      </c>
      <c r="P3117">
        <v>2371794</v>
      </c>
    </row>
    <row r="3118" spans="1:16" x14ac:dyDescent="0.35">
      <c r="A3118" t="s">
        <v>6421</v>
      </c>
      <c r="B3118" t="s">
        <v>3303</v>
      </c>
      <c r="C3118" t="s">
        <v>3304</v>
      </c>
      <c r="D3118">
        <v>1242445</v>
      </c>
      <c r="E3118">
        <v>0</v>
      </c>
      <c r="F3118">
        <v>0</v>
      </c>
      <c r="G3118">
        <v>1242445</v>
      </c>
      <c r="H3118">
        <v>1.04</v>
      </c>
      <c r="I3118">
        <v>1292143</v>
      </c>
      <c r="J3118">
        <v>0</v>
      </c>
      <c r="K3118">
        <v>1292143</v>
      </c>
      <c r="L3118">
        <v>0</v>
      </c>
      <c r="M3118">
        <v>0</v>
      </c>
      <c r="N3118">
        <v>0</v>
      </c>
      <c r="O3118" t="s">
        <v>3303</v>
      </c>
      <c r="P3118">
        <v>1292143</v>
      </c>
    </row>
    <row r="3119" spans="1:16" x14ac:dyDescent="0.35">
      <c r="A3119" t="s">
        <v>6422</v>
      </c>
      <c r="B3119" t="s">
        <v>3303</v>
      </c>
      <c r="C3119" t="s">
        <v>3304</v>
      </c>
      <c r="D3119">
        <v>2470337</v>
      </c>
      <c r="E3119">
        <v>0</v>
      </c>
      <c r="F3119">
        <v>0</v>
      </c>
      <c r="G3119">
        <v>2470337</v>
      </c>
      <c r="H3119">
        <v>1.04</v>
      </c>
      <c r="I3119">
        <v>2569150</v>
      </c>
      <c r="J3119">
        <v>0</v>
      </c>
      <c r="K3119">
        <v>2569150</v>
      </c>
      <c r="L3119">
        <v>0</v>
      </c>
      <c r="M3119">
        <v>0</v>
      </c>
      <c r="N3119">
        <v>0</v>
      </c>
      <c r="O3119" t="s">
        <v>3303</v>
      </c>
      <c r="P3119">
        <v>2569150</v>
      </c>
    </row>
    <row r="3120" spans="1:16" x14ac:dyDescent="0.35">
      <c r="A3120" t="s">
        <v>6423</v>
      </c>
      <c r="B3120" t="s">
        <v>3303</v>
      </c>
      <c r="C3120" t="s">
        <v>3304</v>
      </c>
      <c r="D3120">
        <v>5915008</v>
      </c>
      <c r="E3120">
        <v>0</v>
      </c>
      <c r="F3120">
        <v>0</v>
      </c>
      <c r="G3120">
        <v>5915008</v>
      </c>
      <c r="H3120">
        <v>1.04</v>
      </c>
      <c r="I3120">
        <v>6151608</v>
      </c>
      <c r="J3120">
        <v>0</v>
      </c>
      <c r="K3120">
        <v>6151608</v>
      </c>
      <c r="L3120">
        <v>389826</v>
      </c>
      <c r="M3120">
        <v>163125</v>
      </c>
      <c r="N3120">
        <v>458208</v>
      </c>
      <c r="O3120" t="s">
        <v>3303</v>
      </c>
      <c r="P3120">
        <v>7162767</v>
      </c>
    </row>
    <row r="3121" spans="1:16" x14ac:dyDescent="0.35">
      <c r="A3121" t="s">
        <v>6424</v>
      </c>
      <c r="B3121" t="s">
        <v>3303</v>
      </c>
      <c r="C3121" t="s">
        <v>3304</v>
      </c>
      <c r="D3121">
        <v>30655</v>
      </c>
      <c r="E3121">
        <v>0</v>
      </c>
      <c r="F3121">
        <v>0</v>
      </c>
      <c r="G3121">
        <v>30655</v>
      </c>
      <c r="H3121">
        <v>1.04</v>
      </c>
      <c r="I3121">
        <v>31881</v>
      </c>
      <c r="J3121">
        <v>0</v>
      </c>
      <c r="K3121">
        <v>31881</v>
      </c>
      <c r="L3121">
        <v>0</v>
      </c>
      <c r="M3121">
        <v>0</v>
      </c>
      <c r="N3121">
        <v>0</v>
      </c>
      <c r="O3121" t="s">
        <v>3303</v>
      </c>
      <c r="P3121">
        <v>31881</v>
      </c>
    </row>
    <row r="3122" spans="1:16" x14ac:dyDescent="0.35">
      <c r="A3122" t="s">
        <v>6425</v>
      </c>
      <c r="B3122" t="s">
        <v>3303</v>
      </c>
      <c r="C3122" t="s">
        <v>3304</v>
      </c>
      <c r="D3122">
        <v>42186</v>
      </c>
      <c r="E3122">
        <v>0</v>
      </c>
      <c r="F3122">
        <v>0</v>
      </c>
      <c r="G3122">
        <v>42186</v>
      </c>
      <c r="H3122">
        <v>1.04</v>
      </c>
      <c r="I3122">
        <v>43873</v>
      </c>
      <c r="J3122">
        <v>0</v>
      </c>
      <c r="K3122">
        <v>43873</v>
      </c>
      <c r="L3122">
        <v>0</v>
      </c>
      <c r="M3122">
        <v>0</v>
      </c>
      <c r="N3122">
        <v>0</v>
      </c>
      <c r="O3122" t="s">
        <v>3303</v>
      </c>
      <c r="P3122">
        <v>43873</v>
      </c>
    </row>
    <row r="3123" spans="1:16" x14ac:dyDescent="0.35">
      <c r="A3123" t="s">
        <v>6426</v>
      </c>
      <c r="B3123" t="s">
        <v>3303</v>
      </c>
      <c r="C3123" t="s">
        <v>3304</v>
      </c>
      <c r="D3123">
        <v>30348</v>
      </c>
      <c r="E3123">
        <v>0</v>
      </c>
      <c r="F3123">
        <v>0</v>
      </c>
      <c r="G3123">
        <v>30348</v>
      </c>
      <c r="H3123">
        <v>1.04</v>
      </c>
      <c r="I3123">
        <v>31562</v>
      </c>
      <c r="J3123">
        <v>0</v>
      </c>
      <c r="K3123">
        <v>31562</v>
      </c>
      <c r="L3123">
        <v>0</v>
      </c>
      <c r="M3123">
        <v>0</v>
      </c>
      <c r="N3123">
        <v>0</v>
      </c>
      <c r="O3123" t="s">
        <v>3303</v>
      </c>
      <c r="P3123">
        <v>31562</v>
      </c>
    </row>
    <row r="3124" spans="1:16" x14ac:dyDescent="0.35">
      <c r="A3124" t="s">
        <v>6427</v>
      </c>
      <c r="B3124" t="s">
        <v>3303</v>
      </c>
      <c r="C3124" t="s">
        <v>3304</v>
      </c>
      <c r="D3124">
        <v>21747</v>
      </c>
      <c r="E3124">
        <v>0</v>
      </c>
      <c r="F3124">
        <v>0</v>
      </c>
      <c r="G3124">
        <v>21747</v>
      </c>
      <c r="H3124">
        <v>1.04</v>
      </c>
      <c r="I3124">
        <v>22617</v>
      </c>
      <c r="J3124">
        <v>0</v>
      </c>
      <c r="K3124">
        <v>22617</v>
      </c>
      <c r="L3124">
        <v>0</v>
      </c>
      <c r="M3124">
        <v>0</v>
      </c>
      <c r="N3124">
        <v>0</v>
      </c>
      <c r="O3124" t="s">
        <v>3303</v>
      </c>
      <c r="P3124">
        <v>22617</v>
      </c>
    </row>
    <row r="3125" spans="1:16" x14ac:dyDescent="0.35">
      <c r="A3125" t="s">
        <v>6428</v>
      </c>
      <c r="B3125" t="s">
        <v>3303</v>
      </c>
      <c r="C3125" t="s">
        <v>3304</v>
      </c>
      <c r="D3125">
        <v>18416</v>
      </c>
      <c r="E3125">
        <v>0</v>
      </c>
      <c r="F3125">
        <v>0</v>
      </c>
      <c r="G3125">
        <v>18416</v>
      </c>
      <c r="H3125">
        <v>1.04</v>
      </c>
      <c r="I3125">
        <v>19153</v>
      </c>
      <c r="J3125">
        <v>0</v>
      </c>
      <c r="K3125">
        <v>19153</v>
      </c>
      <c r="L3125">
        <v>0</v>
      </c>
      <c r="M3125">
        <v>0</v>
      </c>
      <c r="N3125">
        <v>0</v>
      </c>
      <c r="O3125" t="s">
        <v>3303</v>
      </c>
      <c r="P3125">
        <v>19153</v>
      </c>
    </row>
    <row r="3126" spans="1:16" x14ac:dyDescent="0.35">
      <c r="A3126" t="s">
        <v>6429</v>
      </c>
      <c r="B3126" t="s">
        <v>3303</v>
      </c>
      <c r="C3126" t="s">
        <v>3304</v>
      </c>
      <c r="D3126">
        <v>21704</v>
      </c>
      <c r="E3126">
        <v>0</v>
      </c>
      <c r="F3126">
        <v>0</v>
      </c>
      <c r="G3126">
        <v>21704</v>
      </c>
      <c r="H3126">
        <v>1.04</v>
      </c>
      <c r="I3126">
        <v>22572</v>
      </c>
      <c r="J3126">
        <v>0</v>
      </c>
      <c r="K3126">
        <v>22572</v>
      </c>
      <c r="L3126">
        <v>0</v>
      </c>
      <c r="M3126">
        <v>0</v>
      </c>
      <c r="N3126">
        <v>0</v>
      </c>
      <c r="O3126" t="s">
        <v>3303</v>
      </c>
      <c r="P3126">
        <v>22572</v>
      </c>
    </row>
    <row r="3127" spans="1:16" x14ac:dyDescent="0.35">
      <c r="A3127" t="s">
        <v>6430</v>
      </c>
      <c r="B3127" t="s">
        <v>3303</v>
      </c>
      <c r="C3127" t="s">
        <v>3304</v>
      </c>
      <c r="D3127">
        <v>41482</v>
      </c>
      <c r="E3127">
        <v>0</v>
      </c>
      <c r="F3127">
        <v>0</v>
      </c>
      <c r="G3127">
        <v>41482</v>
      </c>
      <c r="H3127">
        <v>1.04</v>
      </c>
      <c r="I3127">
        <v>43141</v>
      </c>
      <c r="J3127">
        <v>0</v>
      </c>
      <c r="K3127">
        <v>43141</v>
      </c>
      <c r="L3127">
        <v>0</v>
      </c>
      <c r="M3127">
        <v>0</v>
      </c>
      <c r="N3127">
        <v>0</v>
      </c>
      <c r="O3127" t="s">
        <v>3303</v>
      </c>
      <c r="P3127">
        <v>43141</v>
      </c>
    </row>
    <row r="3128" spans="1:16" x14ac:dyDescent="0.35">
      <c r="A3128" t="s">
        <v>6431</v>
      </c>
      <c r="B3128" t="s">
        <v>3303</v>
      </c>
      <c r="C3128" t="s">
        <v>3304</v>
      </c>
      <c r="D3128">
        <v>12405</v>
      </c>
      <c r="E3128">
        <v>0</v>
      </c>
      <c r="F3128">
        <v>0</v>
      </c>
      <c r="G3128">
        <v>12405</v>
      </c>
      <c r="H3128">
        <v>1.04</v>
      </c>
      <c r="I3128">
        <v>12901</v>
      </c>
      <c r="J3128">
        <v>0</v>
      </c>
      <c r="K3128">
        <v>12901</v>
      </c>
      <c r="L3128">
        <v>0</v>
      </c>
      <c r="M3128">
        <v>0</v>
      </c>
      <c r="N3128">
        <v>0</v>
      </c>
      <c r="O3128" t="s">
        <v>3303</v>
      </c>
      <c r="P3128">
        <v>12901</v>
      </c>
    </row>
    <row r="3129" spans="1:16" x14ac:dyDescent="0.35">
      <c r="A3129" t="s">
        <v>6432</v>
      </c>
      <c r="B3129" t="s">
        <v>3303</v>
      </c>
      <c r="C3129" t="s">
        <v>3304</v>
      </c>
      <c r="D3129">
        <v>14074</v>
      </c>
      <c r="E3129">
        <v>0</v>
      </c>
      <c r="F3129">
        <v>0</v>
      </c>
      <c r="G3129">
        <v>14074</v>
      </c>
      <c r="H3129">
        <v>1.04</v>
      </c>
      <c r="I3129">
        <v>14637</v>
      </c>
      <c r="J3129">
        <v>0</v>
      </c>
      <c r="K3129">
        <v>14637</v>
      </c>
      <c r="L3129">
        <v>0</v>
      </c>
      <c r="M3129">
        <v>0</v>
      </c>
      <c r="N3129">
        <v>0</v>
      </c>
      <c r="O3129" t="s">
        <v>3303</v>
      </c>
      <c r="P3129">
        <v>14637</v>
      </c>
    </row>
    <row r="3130" spans="1:16" x14ac:dyDescent="0.35">
      <c r="A3130" t="s">
        <v>6433</v>
      </c>
      <c r="B3130" t="s">
        <v>3303</v>
      </c>
      <c r="C3130" t="s">
        <v>3304</v>
      </c>
      <c r="D3130">
        <v>18454</v>
      </c>
      <c r="E3130">
        <v>0</v>
      </c>
      <c r="F3130">
        <v>0</v>
      </c>
      <c r="G3130">
        <v>18454</v>
      </c>
      <c r="H3130">
        <v>1.04</v>
      </c>
      <c r="I3130">
        <v>19192</v>
      </c>
      <c r="J3130">
        <v>0</v>
      </c>
      <c r="K3130">
        <v>19192</v>
      </c>
      <c r="L3130">
        <v>0</v>
      </c>
      <c r="M3130">
        <v>0</v>
      </c>
      <c r="N3130">
        <v>0</v>
      </c>
      <c r="O3130" t="s">
        <v>3303</v>
      </c>
      <c r="P3130">
        <v>19192</v>
      </c>
    </row>
    <row r="3131" spans="1:16" x14ac:dyDescent="0.35">
      <c r="A3131" t="s">
        <v>6434</v>
      </c>
      <c r="B3131" t="s">
        <v>3303</v>
      </c>
      <c r="C3131" t="s">
        <v>3304</v>
      </c>
      <c r="D3131">
        <v>16011</v>
      </c>
      <c r="E3131">
        <v>0</v>
      </c>
      <c r="F3131">
        <v>0</v>
      </c>
      <c r="G3131">
        <v>16011</v>
      </c>
      <c r="H3131">
        <v>1.04</v>
      </c>
      <c r="I3131">
        <v>16651</v>
      </c>
      <c r="J3131">
        <v>0</v>
      </c>
      <c r="K3131">
        <v>16651</v>
      </c>
      <c r="L3131">
        <v>0</v>
      </c>
      <c r="M3131">
        <v>0</v>
      </c>
      <c r="N3131">
        <v>0</v>
      </c>
      <c r="O3131" t="s">
        <v>3303</v>
      </c>
      <c r="P3131">
        <v>16651</v>
      </c>
    </row>
    <row r="3132" spans="1:16" x14ac:dyDescent="0.35">
      <c r="A3132" t="s">
        <v>6435</v>
      </c>
      <c r="B3132" t="s">
        <v>3303</v>
      </c>
      <c r="C3132" t="s">
        <v>3304</v>
      </c>
      <c r="D3132">
        <v>16036</v>
      </c>
      <c r="E3132">
        <v>0</v>
      </c>
      <c r="F3132">
        <v>0</v>
      </c>
      <c r="G3132">
        <v>16036</v>
      </c>
      <c r="H3132">
        <v>1.04</v>
      </c>
      <c r="I3132">
        <v>16677</v>
      </c>
      <c r="J3132">
        <v>0</v>
      </c>
      <c r="K3132">
        <v>16677</v>
      </c>
      <c r="L3132">
        <v>0</v>
      </c>
      <c r="M3132">
        <v>0</v>
      </c>
      <c r="N3132">
        <v>0</v>
      </c>
      <c r="O3132" t="s">
        <v>3303</v>
      </c>
      <c r="P3132">
        <v>16677</v>
      </c>
    </row>
    <row r="3133" spans="1:16" x14ac:dyDescent="0.35">
      <c r="A3133" t="s">
        <v>6436</v>
      </c>
      <c r="B3133" t="s">
        <v>3303</v>
      </c>
      <c r="C3133" t="s">
        <v>3304</v>
      </c>
      <c r="D3133">
        <v>25720</v>
      </c>
      <c r="E3133">
        <v>0</v>
      </c>
      <c r="F3133">
        <v>0</v>
      </c>
      <c r="G3133">
        <v>25720</v>
      </c>
      <c r="H3133">
        <v>1.04</v>
      </c>
      <c r="I3133">
        <v>26749</v>
      </c>
      <c r="J3133">
        <v>0</v>
      </c>
      <c r="K3133">
        <v>26749</v>
      </c>
      <c r="L3133">
        <v>0</v>
      </c>
      <c r="M3133">
        <v>0</v>
      </c>
      <c r="N3133">
        <v>0</v>
      </c>
      <c r="O3133" t="s">
        <v>3303</v>
      </c>
      <c r="P3133">
        <v>26749</v>
      </c>
    </row>
    <row r="3134" spans="1:16" x14ac:dyDescent="0.35">
      <c r="A3134" t="s">
        <v>6437</v>
      </c>
      <c r="B3134" t="s">
        <v>3303</v>
      </c>
      <c r="C3134" t="s">
        <v>3304</v>
      </c>
      <c r="D3134">
        <v>26251</v>
      </c>
      <c r="E3134">
        <v>0</v>
      </c>
      <c r="F3134">
        <v>0</v>
      </c>
      <c r="G3134">
        <v>26251</v>
      </c>
      <c r="H3134">
        <v>1.04</v>
      </c>
      <c r="I3134">
        <v>27301</v>
      </c>
      <c r="J3134">
        <v>0</v>
      </c>
      <c r="K3134">
        <v>27301</v>
      </c>
      <c r="L3134">
        <v>0</v>
      </c>
      <c r="M3134">
        <v>0</v>
      </c>
      <c r="N3134">
        <v>0</v>
      </c>
      <c r="O3134" t="s">
        <v>3303</v>
      </c>
      <c r="P3134">
        <v>27301</v>
      </c>
    </row>
    <row r="3135" spans="1:16" x14ac:dyDescent="0.35">
      <c r="A3135" t="s">
        <v>6438</v>
      </c>
      <c r="B3135" t="s">
        <v>3303</v>
      </c>
      <c r="C3135" t="s">
        <v>3304</v>
      </c>
      <c r="D3135">
        <v>26205</v>
      </c>
      <c r="E3135">
        <v>0</v>
      </c>
      <c r="F3135">
        <v>0</v>
      </c>
      <c r="G3135">
        <v>26205</v>
      </c>
      <c r="H3135">
        <v>1.04</v>
      </c>
      <c r="I3135">
        <v>27253</v>
      </c>
      <c r="J3135">
        <v>0</v>
      </c>
      <c r="K3135">
        <v>27253</v>
      </c>
      <c r="L3135">
        <v>0</v>
      </c>
      <c r="M3135">
        <v>0</v>
      </c>
      <c r="N3135">
        <v>0</v>
      </c>
      <c r="O3135" t="s">
        <v>3303</v>
      </c>
      <c r="P3135">
        <v>27253</v>
      </c>
    </row>
    <row r="3136" spans="1:16" x14ac:dyDescent="0.35">
      <c r="A3136" t="s">
        <v>6439</v>
      </c>
      <c r="B3136" t="s">
        <v>3303</v>
      </c>
      <c r="C3136" t="s">
        <v>3304</v>
      </c>
      <c r="D3136">
        <v>23197</v>
      </c>
      <c r="E3136">
        <v>0</v>
      </c>
      <c r="F3136">
        <v>0</v>
      </c>
      <c r="G3136">
        <v>23197</v>
      </c>
      <c r="H3136">
        <v>1.04</v>
      </c>
      <c r="I3136">
        <v>24125</v>
      </c>
      <c r="J3136">
        <v>0</v>
      </c>
      <c r="K3136">
        <v>24125</v>
      </c>
      <c r="L3136">
        <v>0</v>
      </c>
      <c r="M3136">
        <v>0</v>
      </c>
      <c r="N3136">
        <v>0</v>
      </c>
      <c r="O3136" t="s">
        <v>3303</v>
      </c>
      <c r="P3136">
        <v>24125</v>
      </c>
    </row>
    <row r="3137" spans="1:16" x14ac:dyDescent="0.35">
      <c r="A3137" t="s">
        <v>6440</v>
      </c>
      <c r="B3137" t="s">
        <v>3303</v>
      </c>
      <c r="C3137" t="s">
        <v>3304</v>
      </c>
      <c r="D3137">
        <v>16895</v>
      </c>
      <c r="E3137">
        <v>0</v>
      </c>
      <c r="F3137">
        <v>0</v>
      </c>
      <c r="G3137">
        <v>16895</v>
      </c>
      <c r="H3137">
        <v>1.04</v>
      </c>
      <c r="I3137">
        <v>17571</v>
      </c>
      <c r="J3137">
        <v>0</v>
      </c>
      <c r="K3137">
        <v>17571</v>
      </c>
      <c r="L3137">
        <v>0</v>
      </c>
      <c r="M3137">
        <v>0</v>
      </c>
      <c r="N3137">
        <v>0</v>
      </c>
      <c r="O3137" t="s">
        <v>3303</v>
      </c>
      <c r="P3137">
        <v>17571</v>
      </c>
    </row>
    <row r="3138" spans="1:16" x14ac:dyDescent="0.35">
      <c r="A3138" t="s">
        <v>6441</v>
      </c>
      <c r="B3138" t="s">
        <v>3303</v>
      </c>
      <c r="C3138" t="s">
        <v>3304</v>
      </c>
      <c r="D3138">
        <v>33271</v>
      </c>
      <c r="E3138">
        <v>0</v>
      </c>
      <c r="F3138">
        <v>0</v>
      </c>
      <c r="G3138">
        <v>33271</v>
      </c>
      <c r="H3138">
        <v>1.04</v>
      </c>
      <c r="I3138">
        <v>34602</v>
      </c>
      <c r="J3138">
        <v>0</v>
      </c>
      <c r="K3138">
        <v>34602</v>
      </c>
      <c r="L3138">
        <v>0</v>
      </c>
      <c r="M3138">
        <v>0</v>
      </c>
      <c r="N3138">
        <v>0</v>
      </c>
      <c r="O3138" t="s">
        <v>3303</v>
      </c>
      <c r="P3138">
        <v>34602</v>
      </c>
    </row>
    <row r="3139" spans="1:16" x14ac:dyDescent="0.35">
      <c r="A3139" t="s">
        <v>6442</v>
      </c>
      <c r="B3139" t="s">
        <v>3303</v>
      </c>
      <c r="C3139" t="s">
        <v>3304</v>
      </c>
      <c r="D3139">
        <v>38239</v>
      </c>
      <c r="E3139">
        <v>0</v>
      </c>
      <c r="F3139">
        <v>0</v>
      </c>
      <c r="G3139">
        <v>38239</v>
      </c>
      <c r="H3139">
        <v>1.04</v>
      </c>
      <c r="I3139">
        <v>39769</v>
      </c>
      <c r="J3139">
        <v>0</v>
      </c>
      <c r="K3139">
        <v>39769</v>
      </c>
      <c r="L3139">
        <v>0</v>
      </c>
      <c r="M3139">
        <v>0</v>
      </c>
      <c r="N3139">
        <v>0</v>
      </c>
      <c r="O3139" t="s">
        <v>3303</v>
      </c>
      <c r="P3139">
        <v>39769</v>
      </c>
    </row>
    <row r="3140" spans="1:16" x14ac:dyDescent="0.35">
      <c r="A3140" t="s">
        <v>6443</v>
      </c>
      <c r="B3140" t="s">
        <v>3303</v>
      </c>
      <c r="C3140" t="s">
        <v>3304</v>
      </c>
      <c r="D3140">
        <v>32151</v>
      </c>
      <c r="E3140">
        <v>0</v>
      </c>
      <c r="F3140">
        <v>0</v>
      </c>
      <c r="G3140">
        <v>32151</v>
      </c>
      <c r="H3140">
        <v>1.04</v>
      </c>
      <c r="I3140">
        <v>33437</v>
      </c>
      <c r="J3140">
        <v>0</v>
      </c>
      <c r="K3140">
        <v>33437</v>
      </c>
      <c r="L3140">
        <v>0</v>
      </c>
      <c r="M3140">
        <v>0</v>
      </c>
      <c r="N3140">
        <v>0</v>
      </c>
      <c r="O3140" t="s">
        <v>3303</v>
      </c>
      <c r="P3140">
        <v>33437</v>
      </c>
    </row>
    <row r="3141" spans="1:16" x14ac:dyDescent="0.35">
      <c r="A3141" t="s">
        <v>6444</v>
      </c>
      <c r="B3141" t="s">
        <v>3303</v>
      </c>
      <c r="C3141" t="s">
        <v>3304</v>
      </c>
      <c r="D3141">
        <v>28159</v>
      </c>
      <c r="E3141">
        <v>0</v>
      </c>
      <c r="F3141">
        <v>0</v>
      </c>
      <c r="G3141">
        <v>28159</v>
      </c>
      <c r="H3141">
        <v>1.04</v>
      </c>
      <c r="I3141">
        <v>29285</v>
      </c>
      <c r="J3141">
        <v>0</v>
      </c>
      <c r="K3141">
        <v>29285</v>
      </c>
      <c r="L3141">
        <v>0</v>
      </c>
      <c r="M3141">
        <v>0</v>
      </c>
      <c r="N3141">
        <v>0</v>
      </c>
      <c r="O3141" t="s">
        <v>3303</v>
      </c>
      <c r="P3141">
        <v>29285</v>
      </c>
    </row>
    <row r="3142" spans="1:16" x14ac:dyDescent="0.35">
      <c r="A3142" t="s">
        <v>6445</v>
      </c>
      <c r="B3142" t="s">
        <v>3303</v>
      </c>
      <c r="C3142" t="s">
        <v>3304</v>
      </c>
      <c r="D3142">
        <v>149356</v>
      </c>
      <c r="E3142">
        <v>0</v>
      </c>
      <c r="F3142">
        <v>0</v>
      </c>
      <c r="G3142">
        <v>149356</v>
      </c>
      <c r="H3142">
        <v>1.04</v>
      </c>
      <c r="I3142">
        <v>155330</v>
      </c>
      <c r="J3142">
        <v>0</v>
      </c>
      <c r="K3142">
        <v>155330</v>
      </c>
      <c r="L3142">
        <v>0</v>
      </c>
      <c r="M3142">
        <v>0</v>
      </c>
      <c r="N3142">
        <v>0</v>
      </c>
      <c r="O3142" t="s">
        <v>3303</v>
      </c>
      <c r="P3142">
        <v>155330</v>
      </c>
    </row>
    <row r="3143" spans="1:16" x14ac:dyDescent="0.35">
      <c r="A3143" t="s">
        <v>6446</v>
      </c>
      <c r="B3143" t="s">
        <v>3303</v>
      </c>
      <c r="C3143" t="s">
        <v>3304</v>
      </c>
      <c r="D3143">
        <v>60903</v>
      </c>
      <c r="E3143">
        <v>0</v>
      </c>
      <c r="F3143">
        <v>0</v>
      </c>
      <c r="G3143">
        <v>60903</v>
      </c>
      <c r="H3143">
        <v>1.04</v>
      </c>
      <c r="I3143">
        <v>63339</v>
      </c>
      <c r="J3143">
        <v>0</v>
      </c>
      <c r="K3143">
        <v>63339</v>
      </c>
      <c r="L3143">
        <v>0</v>
      </c>
      <c r="M3143">
        <v>0</v>
      </c>
      <c r="N3143">
        <v>0</v>
      </c>
      <c r="O3143" t="s">
        <v>3303</v>
      </c>
      <c r="P3143">
        <v>63339</v>
      </c>
    </row>
    <row r="3144" spans="1:16" x14ac:dyDescent="0.35">
      <c r="A3144" t="s">
        <v>6447</v>
      </c>
      <c r="B3144" t="s">
        <v>3303</v>
      </c>
      <c r="C3144" t="s">
        <v>3304</v>
      </c>
      <c r="D3144">
        <v>3565769</v>
      </c>
      <c r="E3144">
        <v>0</v>
      </c>
      <c r="F3144">
        <v>0</v>
      </c>
      <c r="G3144">
        <v>3565769</v>
      </c>
      <c r="H3144">
        <v>1.04</v>
      </c>
      <c r="I3144">
        <v>3708400</v>
      </c>
      <c r="J3144">
        <v>0</v>
      </c>
      <c r="K3144">
        <v>3708400</v>
      </c>
      <c r="L3144">
        <v>72325</v>
      </c>
      <c r="M3144">
        <v>0</v>
      </c>
      <c r="N3144">
        <v>0</v>
      </c>
      <c r="O3144" t="s">
        <v>3303</v>
      </c>
      <c r="P3144">
        <v>3780725</v>
      </c>
    </row>
    <row r="3145" spans="1:16" x14ac:dyDescent="0.35">
      <c r="A3145" t="s">
        <v>6448</v>
      </c>
      <c r="B3145" t="s">
        <v>3303</v>
      </c>
      <c r="C3145" t="s">
        <v>3304</v>
      </c>
      <c r="D3145">
        <v>107907</v>
      </c>
      <c r="E3145">
        <v>0</v>
      </c>
      <c r="F3145">
        <v>0</v>
      </c>
      <c r="G3145">
        <v>107907</v>
      </c>
      <c r="H3145">
        <v>1.04</v>
      </c>
      <c r="I3145">
        <v>112223</v>
      </c>
      <c r="J3145">
        <v>0</v>
      </c>
      <c r="K3145">
        <v>112223</v>
      </c>
      <c r="L3145">
        <v>0</v>
      </c>
      <c r="M3145">
        <v>0</v>
      </c>
      <c r="N3145">
        <v>0</v>
      </c>
      <c r="O3145" t="s">
        <v>3303</v>
      </c>
      <c r="P3145">
        <v>112223</v>
      </c>
    </row>
    <row r="3146" spans="1:16" x14ac:dyDescent="0.35">
      <c r="A3146" t="s">
        <v>6449</v>
      </c>
      <c r="B3146" t="s">
        <v>3303</v>
      </c>
      <c r="C3146" t="s">
        <v>3304</v>
      </c>
      <c r="D3146">
        <v>1334</v>
      </c>
      <c r="E3146">
        <v>0</v>
      </c>
      <c r="F3146">
        <v>0</v>
      </c>
      <c r="G3146">
        <v>1334</v>
      </c>
      <c r="H3146">
        <v>1.04</v>
      </c>
      <c r="I3146">
        <v>1387</v>
      </c>
      <c r="J3146">
        <v>0</v>
      </c>
      <c r="K3146">
        <v>1387</v>
      </c>
      <c r="L3146">
        <v>0</v>
      </c>
      <c r="M3146">
        <v>0</v>
      </c>
      <c r="N3146">
        <v>0</v>
      </c>
      <c r="O3146" t="s">
        <v>3303</v>
      </c>
      <c r="P3146">
        <v>1387</v>
      </c>
    </row>
    <row r="3147" spans="1:16" x14ac:dyDescent="0.35">
      <c r="A3147" t="s">
        <v>6450</v>
      </c>
      <c r="B3147" t="s">
        <v>3303</v>
      </c>
      <c r="C3147" t="s">
        <v>3304</v>
      </c>
      <c r="D3147">
        <v>4035</v>
      </c>
      <c r="E3147">
        <v>0</v>
      </c>
      <c r="F3147">
        <v>0</v>
      </c>
      <c r="G3147">
        <v>4035</v>
      </c>
      <c r="H3147">
        <v>1.04</v>
      </c>
      <c r="I3147">
        <v>4196</v>
      </c>
      <c r="J3147">
        <v>0</v>
      </c>
      <c r="K3147">
        <v>4196</v>
      </c>
      <c r="L3147">
        <v>0</v>
      </c>
      <c r="M3147">
        <v>0</v>
      </c>
      <c r="N3147">
        <v>0</v>
      </c>
      <c r="O3147" t="s">
        <v>3303</v>
      </c>
      <c r="P3147">
        <v>4196</v>
      </c>
    </row>
    <row r="3148" spans="1:16" x14ac:dyDescent="0.35">
      <c r="A3148" t="s">
        <v>6451</v>
      </c>
      <c r="B3148" t="s">
        <v>3303</v>
      </c>
      <c r="C3148" t="s">
        <v>3304</v>
      </c>
      <c r="D3148">
        <v>200505</v>
      </c>
      <c r="E3148">
        <v>0</v>
      </c>
      <c r="F3148">
        <v>0</v>
      </c>
      <c r="G3148">
        <v>200505</v>
      </c>
      <c r="H3148">
        <v>1.04</v>
      </c>
      <c r="I3148">
        <v>208525</v>
      </c>
      <c r="J3148">
        <v>0</v>
      </c>
      <c r="K3148">
        <v>208525</v>
      </c>
      <c r="L3148">
        <v>0</v>
      </c>
      <c r="M3148">
        <v>0</v>
      </c>
      <c r="N3148">
        <v>0</v>
      </c>
      <c r="O3148" t="s">
        <v>3303</v>
      </c>
      <c r="P3148">
        <v>208525</v>
      </c>
    </row>
    <row r="3149" spans="1:16" x14ac:dyDescent="0.35">
      <c r="A3149" t="s">
        <v>6452</v>
      </c>
      <c r="B3149" t="s">
        <v>3303</v>
      </c>
      <c r="C3149" t="s">
        <v>3304</v>
      </c>
      <c r="D3149">
        <v>384</v>
      </c>
      <c r="E3149">
        <v>0</v>
      </c>
      <c r="F3149">
        <v>0</v>
      </c>
      <c r="G3149">
        <v>384</v>
      </c>
      <c r="H3149">
        <v>1.04</v>
      </c>
      <c r="I3149">
        <v>399</v>
      </c>
      <c r="J3149">
        <v>0</v>
      </c>
      <c r="K3149">
        <v>399</v>
      </c>
      <c r="L3149">
        <v>0</v>
      </c>
      <c r="M3149">
        <v>0</v>
      </c>
      <c r="N3149">
        <v>0</v>
      </c>
      <c r="O3149" t="s">
        <v>3303</v>
      </c>
      <c r="P3149">
        <v>399</v>
      </c>
    </row>
    <row r="3150" spans="1:16" x14ac:dyDescent="0.35">
      <c r="A3150" t="s">
        <v>6453</v>
      </c>
      <c r="B3150" t="s">
        <v>3303</v>
      </c>
      <c r="C3150" t="s">
        <v>3304</v>
      </c>
      <c r="D3150">
        <v>3088544</v>
      </c>
      <c r="E3150">
        <v>0</v>
      </c>
      <c r="F3150">
        <v>0</v>
      </c>
      <c r="G3150">
        <v>3088544</v>
      </c>
      <c r="H3150">
        <v>1.04</v>
      </c>
      <c r="I3150">
        <v>3212086</v>
      </c>
      <c r="J3150">
        <v>0</v>
      </c>
      <c r="K3150">
        <v>3212086</v>
      </c>
      <c r="L3150">
        <v>0</v>
      </c>
      <c r="M3150">
        <v>0</v>
      </c>
      <c r="N3150">
        <v>0</v>
      </c>
      <c r="O3150" t="s">
        <v>3303</v>
      </c>
      <c r="P3150">
        <v>3212086</v>
      </c>
    </row>
    <row r="3151" spans="1:16" x14ac:dyDescent="0.35">
      <c r="A3151" t="s">
        <v>6454</v>
      </c>
      <c r="B3151" t="s">
        <v>3303</v>
      </c>
      <c r="C3151" t="s">
        <v>3304</v>
      </c>
      <c r="D3151">
        <v>2408545</v>
      </c>
      <c r="E3151">
        <v>0</v>
      </c>
      <c r="F3151">
        <v>0</v>
      </c>
      <c r="G3151">
        <v>2408545</v>
      </c>
      <c r="H3151">
        <v>1.04</v>
      </c>
      <c r="I3151">
        <v>2504887</v>
      </c>
      <c r="J3151">
        <v>0</v>
      </c>
      <c r="K3151">
        <v>2504887</v>
      </c>
      <c r="L3151">
        <v>0</v>
      </c>
      <c r="M3151">
        <v>0</v>
      </c>
      <c r="N3151">
        <v>0</v>
      </c>
      <c r="O3151" t="s">
        <v>3303</v>
      </c>
      <c r="P3151">
        <v>2504887</v>
      </c>
    </row>
    <row r="3152" spans="1:16" x14ac:dyDescent="0.35">
      <c r="A3152" t="s">
        <v>6455</v>
      </c>
      <c r="B3152" t="s">
        <v>3303</v>
      </c>
      <c r="C3152" t="s">
        <v>3304</v>
      </c>
      <c r="D3152">
        <v>2044967</v>
      </c>
      <c r="E3152">
        <v>0</v>
      </c>
      <c r="F3152">
        <v>0</v>
      </c>
      <c r="G3152">
        <v>2044967</v>
      </c>
      <c r="H3152">
        <v>1.04</v>
      </c>
      <c r="I3152">
        <v>2126766</v>
      </c>
      <c r="J3152">
        <v>0</v>
      </c>
      <c r="K3152">
        <v>2126766</v>
      </c>
      <c r="L3152">
        <v>0</v>
      </c>
      <c r="M3152">
        <v>0</v>
      </c>
      <c r="N3152">
        <v>0</v>
      </c>
      <c r="O3152" t="s">
        <v>3303</v>
      </c>
      <c r="P3152">
        <v>2126766</v>
      </c>
    </row>
    <row r="3153" spans="1:16" x14ac:dyDescent="0.35">
      <c r="A3153" t="s">
        <v>6456</v>
      </c>
      <c r="B3153" t="s">
        <v>3303</v>
      </c>
      <c r="C3153" t="s">
        <v>3304</v>
      </c>
      <c r="D3153">
        <v>348817</v>
      </c>
      <c r="E3153">
        <v>0</v>
      </c>
      <c r="F3153">
        <v>0</v>
      </c>
      <c r="G3153">
        <v>348817</v>
      </c>
      <c r="H3153">
        <v>1.04</v>
      </c>
      <c r="I3153">
        <v>362770</v>
      </c>
      <c r="J3153">
        <v>0</v>
      </c>
      <c r="K3153">
        <v>362770</v>
      </c>
      <c r="L3153">
        <v>0</v>
      </c>
      <c r="M3153">
        <v>0</v>
      </c>
      <c r="N3153">
        <v>0</v>
      </c>
      <c r="O3153" t="s">
        <v>3303</v>
      </c>
      <c r="P3153">
        <v>362770</v>
      </c>
    </row>
    <row r="3154" spans="1:16" x14ac:dyDescent="0.35">
      <c r="A3154" t="s">
        <v>6457</v>
      </c>
      <c r="B3154" t="s">
        <v>3303</v>
      </c>
      <c r="C3154" t="s">
        <v>3304</v>
      </c>
      <c r="D3154">
        <v>128497</v>
      </c>
      <c r="E3154">
        <v>0</v>
      </c>
      <c r="F3154">
        <v>0</v>
      </c>
      <c r="G3154">
        <v>128497</v>
      </c>
      <c r="H3154">
        <v>1.04</v>
      </c>
      <c r="I3154">
        <v>133637</v>
      </c>
      <c r="J3154">
        <v>0</v>
      </c>
      <c r="K3154">
        <v>133637</v>
      </c>
      <c r="L3154">
        <v>0</v>
      </c>
      <c r="M3154">
        <v>0</v>
      </c>
      <c r="N3154">
        <v>0</v>
      </c>
      <c r="O3154" t="s">
        <v>3303</v>
      </c>
      <c r="P3154">
        <v>133637</v>
      </c>
    </row>
    <row r="3155" spans="1:16" x14ac:dyDescent="0.35">
      <c r="A3155" t="s">
        <v>6458</v>
      </c>
      <c r="B3155" t="s">
        <v>3303</v>
      </c>
      <c r="C3155" t="s">
        <v>3304</v>
      </c>
      <c r="D3155">
        <v>1031193</v>
      </c>
      <c r="E3155">
        <v>0</v>
      </c>
      <c r="F3155">
        <v>0</v>
      </c>
      <c r="G3155">
        <v>1031193</v>
      </c>
      <c r="H3155">
        <v>1.04</v>
      </c>
      <c r="I3155">
        <v>1072441</v>
      </c>
      <c r="J3155">
        <v>0</v>
      </c>
      <c r="K3155">
        <v>1072441</v>
      </c>
      <c r="L3155">
        <v>0</v>
      </c>
      <c r="M3155">
        <v>0</v>
      </c>
      <c r="N3155">
        <v>0</v>
      </c>
      <c r="O3155" t="s">
        <v>3303</v>
      </c>
      <c r="P3155">
        <v>1072441</v>
      </c>
    </row>
    <row r="3156" spans="1:16" x14ac:dyDescent="0.35">
      <c r="A3156" t="s">
        <v>6459</v>
      </c>
      <c r="B3156" t="s">
        <v>3303</v>
      </c>
      <c r="C3156" t="s">
        <v>3304</v>
      </c>
      <c r="D3156">
        <v>50101</v>
      </c>
      <c r="E3156">
        <v>0</v>
      </c>
      <c r="F3156">
        <v>0</v>
      </c>
      <c r="G3156">
        <v>50101</v>
      </c>
      <c r="H3156">
        <v>1.04</v>
      </c>
      <c r="I3156">
        <v>52105</v>
      </c>
      <c r="J3156">
        <v>0</v>
      </c>
      <c r="K3156">
        <v>52105</v>
      </c>
      <c r="L3156">
        <v>0</v>
      </c>
      <c r="M3156">
        <v>0</v>
      </c>
      <c r="N3156">
        <v>0</v>
      </c>
      <c r="O3156" t="s">
        <v>3303</v>
      </c>
      <c r="P3156">
        <v>52105</v>
      </c>
    </row>
    <row r="3157" spans="1:16" x14ac:dyDescent="0.35">
      <c r="A3157" t="s">
        <v>6460</v>
      </c>
      <c r="B3157" t="s">
        <v>3303</v>
      </c>
      <c r="C3157" t="s">
        <v>3304</v>
      </c>
      <c r="D3157">
        <v>23630429</v>
      </c>
      <c r="E3157">
        <v>0</v>
      </c>
      <c r="F3157">
        <v>0</v>
      </c>
      <c r="G3157">
        <v>23630429</v>
      </c>
      <c r="H3157">
        <v>1.04</v>
      </c>
      <c r="I3157">
        <v>24575646</v>
      </c>
      <c r="J3157">
        <v>0</v>
      </c>
      <c r="K3157">
        <v>24575646</v>
      </c>
      <c r="L3157">
        <v>434515</v>
      </c>
      <c r="M3157">
        <v>488739</v>
      </c>
      <c r="N3157">
        <v>1102973</v>
      </c>
      <c r="O3157" t="s">
        <v>3303</v>
      </c>
      <c r="P3157">
        <v>26601873</v>
      </c>
    </row>
    <row r="3158" spans="1:16" x14ac:dyDescent="0.35">
      <c r="A3158" t="s">
        <v>6461</v>
      </c>
      <c r="B3158" t="s">
        <v>3303</v>
      </c>
      <c r="C3158" t="s">
        <v>3304</v>
      </c>
      <c r="D3158">
        <v>32641</v>
      </c>
      <c r="E3158">
        <v>0</v>
      </c>
      <c r="F3158">
        <v>0</v>
      </c>
      <c r="G3158">
        <v>32641</v>
      </c>
      <c r="H3158">
        <v>1.04</v>
      </c>
      <c r="I3158">
        <v>33947</v>
      </c>
      <c r="J3158">
        <v>0</v>
      </c>
      <c r="K3158">
        <v>33947</v>
      </c>
      <c r="L3158">
        <v>0</v>
      </c>
      <c r="M3158">
        <v>0</v>
      </c>
      <c r="N3158">
        <v>0</v>
      </c>
      <c r="O3158" t="s">
        <v>3303</v>
      </c>
      <c r="P3158">
        <v>33947</v>
      </c>
    </row>
    <row r="3159" spans="1:16" x14ac:dyDescent="0.35">
      <c r="A3159" t="s">
        <v>6462</v>
      </c>
      <c r="B3159" t="s">
        <v>3303</v>
      </c>
      <c r="C3159" t="s">
        <v>3304</v>
      </c>
      <c r="D3159">
        <v>40514</v>
      </c>
      <c r="E3159">
        <v>0</v>
      </c>
      <c r="F3159">
        <v>0</v>
      </c>
      <c r="G3159">
        <v>40514</v>
      </c>
      <c r="H3159">
        <v>1.04</v>
      </c>
      <c r="I3159">
        <v>42135</v>
      </c>
      <c r="J3159">
        <v>0</v>
      </c>
      <c r="K3159">
        <v>42135</v>
      </c>
      <c r="L3159">
        <v>0</v>
      </c>
      <c r="M3159">
        <v>0</v>
      </c>
      <c r="N3159">
        <v>0</v>
      </c>
      <c r="O3159" t="s">
        <v>3303</v>
      </c>
      <c r="P3159">
        <v>42135</v>
      </c>
    </row>
    <row r="3160" spans="1:16" x14ac:dyDescent="0.35">
      <c r="A3160" t="s">
        <v>6463</v>
      </c>
      <c r="B3160" t="s">
        <v>3303</v>
      </c>
      <c r="C3160" t="s">
        <v>3304</v>
      </c>
      <c r="D3160">
        <v>59200</v>
      </c>
      <c r="E3160">
        <v>0</v>
      </c>
      <c r="F3160">
        <v>0</v>
      </c>
      <c r="G3160">
        <v>59200</v>
      </c>
      <c r="H3160">
        <v>1.04</v>
      </c>
      <c r="I3160">
        <v>61568</v>
      </c>
      <c r="J3160">
        <v>0</v>
      </c>
      <c r="K3160">
        <v>61568</v>
      </c>
      <c r="L3160">
        <v>0</v>
      </c>
      <c r="M3160">
        <v>0</v>
      </c>
      <c r="N3160">
        <v>0</v>
      </c>
      <c r="O3160" t="s">
        <v>3303</v>
      </c>
      <c r="P3160">
        <v>61568</v>
      </c>
    </row>
    <row r="3161" spans="1:16" x14ac:dyDescent="0.35">
      <c r="A3161" t="s">
        <v>6464</v>
      </c>
      <c r="B3161" t="s">
        <v>3303</v>
      </c>
      <c r="C3161" t="s">
        <v>3304</v>
      </c>
      <c r="D3161">
        <v>16647</v>
      </c>
      <c r="E3161">
        <v>0</v>
      </c>
      <c r="F3161">
        <v>0</v>
      </c>
      <c r="G3161">
        <v>16647</v>
      </c>
      <c r="H3161">
        <v>1.04</v>
      </c>
      <c r="I3161">
        <v>17313</v>
      </c>
      <c r="J3161">
        <v>0</v>
      </c>
      <c r="K3161">
        <v>17313</v>
      </c>
      <c r="L3161">
        <v>0</v>
      </c>
      <c r="M3161">
        <v>0</v>
      </c>
      <c r="N3161">
        <v>0</v>
      </c>
      <c r="O3161" t="s">
        <v>3303</v>
      </c>
      <c r="P3161">
        <v>17313</v>
      </c>
    </row>
    <row r="3162" spans="1:16" x14ac:dyDescent="0.35">
      <c r="A3162" t="s">
        <v>6465</v>
      </c>
      <c r="B3162" t="s">
        <v>3303</v>
      </c>
      <c r="C3162" t="s">
        <v>3304</v>
      </c>
      <c r="D3162">
        <v>87008</v>
      </c>
      <c r="E3162">
        <v>0</v>
      </c>
      <c r="F3162">
        <v>0</v>
      </c>
      <c r="G3162">
        <v>87008</v>
      </c>
      <c r="H3162">
        <v>1.04</v>
      </c>
      <c r="I3162">
        <v>90488</v>
      </c>
      <c r="J3162">
        <v>0</v>
      </c>
      <c r="K3162">
        <v>90488</v>
      </c>
      <c r="L3162">
        <v>0</v>
      </c>
      <c r="M3162">
        <v>0</v>
      </c>
      <c r="N3162">
        <v>0</v>
      </c>
      <c r="O3162" t="s">
        <v>3303</v>
      </c>
      <c r="P3162">
        <v>90488</v>
      </c>
    </row>
    <row r="3163" spans="1:16" x14ac:dyDescent="0.35">
      <c r="A3163" t="s">
        <v>6466</v>
      </c>
      <c r="B3163" t="s">
        <v>3303</v>
      </c>
      <c r="C3163" t="s">
        <v>3304</v>
      </c>
      <c r="D3163">
        <v>51142</v>
      </c>
      <c r="E3163">
        <v>0</v>
      </c>
      <c r="F3163">
        <v>0</v>
      </c>
      <c r="G3163">
        <v>51142</v>
      </c>
      <c r="H3163">
        <v>1.04</v>
      </c>
      <c r="I3163">
        <v>53188</v>
      </c>
      <c r="J3163">
        <v>0</v>
      </c>
      <c r="K3163">
        <v>53188</v>
      </c>
      <c r="L3163">
        <v>0</v>
      </c>
      <c r="M3163">
        <v>0</v>
      </c>
      <c r="N3163">
        <v>0</v>
      </c>
      <c r="O3163" t="s">
        <v>3303</v>
      </c>
      <c r="P3163">
        <v>53188</v>
      </c>
    </row>
    <row r="3164" spans="1:16" x14ac:dyDescent="0.35">
      <c r="A3164" t="s">
        <v>6467</v>
      </c>
      <c r="B3164" t="s">
        <v>3303</v>
      </c>
      <c r="C3164" t="s">
        <v>3304</v>
      </c>
      <c r="D3164">
        <v>58644</v>
      </c>
      <c r="E3164">
        <v>0</v>
      </c>
      <c r="F3164">
        <v>0</v>
      </c>
      <c r="G3164">
        <v>58644</v>
      </c>
      <c r="H3164">
        <v>1.04</v>
      </c>
      <c r="I3164">
        <v>60990</v>
      </c>
      <c r="J3164">
        <v>0</v>
      </c>
      <c r="K3164">
        <v>60990</v>
      </c>
      <c r="L3164">
        <v>0</v>
      </c>
      <c r="M3164">
        <v>0</v>
      </c>
      <c r="N3164">
        <v>0</v>
      </c>
      <c r="O3164" t="s">
        <v>3303</v>
      </c>
      <c r="P3164">
        <v>60990</v>
      </c>
    </row>
    <row r="3165" spans="1:16" x14ac:dyDescent="0.35">
      <c r="A3165" t="s">
        <v>6468</v>
      </c>
      <c r="B3165" t="s">
        <v>3303</v>
      </c>
      <c r="C3165" t="s">
        <v>3304</v>
      </c>
      <c r="D3165">
        <v>16346</v>
      </c>
      <c r="E3165">
        <v>0</v>
      </c>
      <c r="F3165">
        <v>0</v>
      </c>
      <c r="G3165">
        <v>16346</v>
      </c>
      <c r="H3165">
        <v>1.04</v>
      </c>
      <c r="I3165">
        <v>17000</v>
      </c>
      <c r="J3165">
        <v>0</v>
      </c>
      <c r="K3165">
        <v>17000</v>
      </c>
      <c r="L3165">
        <v>0</v>
      </c>
      <c r="M3165">
        <v>0</v>
      </c>
      <c r="N3165">
        <v>0</v>
      </c>
      <c r="O3165" t="s">
        <v>3303</v>
      </c>
      <c r="P3165">
        <v>17000</v>
      </c>
    </row>
    <row r="3166" spans="1:16" x14ac:dyDescent="0.35">
      <c r="A3166" t="s">
        <v>6469</v>
      </c>
      <c r="B3166" t="s">
        <v>3303</v>
      </c>
      <c r="C3166" t="s">
        <v>3304</v>
      </c>
      <c r="D3166">
        <v>4456</v>
      </c>
      <c r="E3166">
        <v>0</v>
      </c>
      <c r="F3166">
        <v>0</v>
      </c>
      <c r="G3166">
        <v>4456</v>
      </c>
      <c r="H3166">
        <v>1.04</v>
      </c>
      <c r="I3166">
        <v>4634</v>
      </c>
      <c r="J3166">
        <v>0</v>
      </c>
      <c r="K3166">
        <v>4634</v>
      </c>
      <c r="L3166">
        <v>0</v>
      </c>
      <c r="M3166">
        <v>0</v>
      </c>
      <c r="N3166">
        <v>0</v>
      </c>
      <c r="O3166" t="s">
        <v>3303</v>
      </c>
      <c r="P3166">
        <v>4634</v>
      </c>
    </row>
    <row r="3167" spans="1:16" x14ac:dyDescent="0.35">
      <c r="A3167" t="s">
        <v>6470</v>
      </c>
      <c r="B3167" t="s">
        <v>3303</v>
      </c>
      <c r="C3167" t="s">
        <v>3304</v>
      </c>
      <c r="D3167">
        <v>11492</v>
      </c>
      <c r="E3167">
        <v>0</v>
      </c>
      <c r="F3167">
        <v>0</v>
      </c>
      <c r="G3167">
        <v>11492</v>
      </c>
      <c r="H3167">
        <v>1.04</v>
      </c>
      <c r="I3167">
        <v>11952</v>
      </c>
      <c r="J3167">
        <v>0</v>
      </c>
      <c r="K3167">
        <v>11952</v>
      </c>
      <c r="L3167">
        <v>0</v>
      </c>
      <c r="M3167">
        <v>0</v>
      </c>
      <c r="N3167">
        <v>0</v>
      </c>
      <c r="O3167" t="s">
        <v>3303</v>
      </c>
      <c r="P3167">
        <v>11952</v>
      </c>
    </row>
    <row r="3168" spans="1:16" x14ac:dyDescent="0.35">
      <c r="A3168" t="s">
        <v>6471</v>
      </c>
      <c r="B3168" t="s">
        <v>3303</v>
      </c>
      <c r="C3168" t="s">
        <v>3304</v>
      </c>
      <c r="D3168">
        <v>50722</v>
      </c>
      <c r="E3168">
        <v>0</v>
      </c>
      <c r="F3168">
        <v>0</v>
      </c>
      <c r="G3168">
        <v>50722</v>
      </c>
      <c r="H3168">
        <v>1.04</v>
      </c>
      <c r="I3168">
        <v>52751</v>
      </c>
      <c r="J3168">
        <v>0</v>
      </c>
      <c r="K3168">
        <v>52751</v>
      </c>
      <c r="L3168">
        <v>0</v>
      </c>
      <c r="M3168">
        <v>0</v>
      </c>
      <c r="N3168">
        <v>0</v>
      </c>
      <c r="O3168" t="s">
        <v>3303</v>
      </c>
      <c r="P3168">
        <v>52751</v>
      </c>
    </row>
    <row r="3169" spans="1:16" x14ac:dyDescent="0.35">
      <c r="A3169" t="s">
        <v>6472</v>
      </c>
      <c r="B3169" t="s">
        <v>3303</v>
      </c>
      <c r="C3169" t="s">
        <v>3304</v>
      </c>
      <c r="D3169">
        <v>12537</v>
      </c>
      <c r="E3169">
        <v>0</v>
      </c>
      <c r="F3169">
        <v>0</v>
      </c>
      <c r="G3169">
        <v>12537</v>
      </c>
      <c r="H3169">
        <v>1.04</v>
      </c>
      <c r="I3169">
        <v>13038</v>
      </c>
      <c r="J3169">
        <v>0</v>
      </c>
      <c r="K3169">
        <v>13038</v>
      </c>
      <c r="L3169">
        <v>0</v>
      </c>
      <c r="M3169">
        <v>0</v>
      </c>
      <c r="N3169">
        <v>0</v>
      </c>
      <c r="O3169" t="s">
        <v>3303</v>
      </c>
      <c r="P3169">
        <v>13038</v>
      </c>
    </row>
    <row r="3170" spans="1:16" x14ac:dyDescent="0.35">
      <c r="A3170" t="s">
        <v>6473</v>
      </c>
      <c r="B3170" t="s">
        <v>3303</v>
      </c>
      <c r="C3170" t="s">
        <v>3304</v>
      </c>
      <c r="D3170">
        <v>70380</v>
      </c>
      <c r="E3170">
        <v>0</v>
      </c>
      <c r="F3170">
        <v>0</v>
      </c>
      <c r="G3170">
        <v>70380</v>
      </c>
      <c r="H3170">
        <v>1.04</v>
      </c>
      <c r="I3170">
        <v>73195</v>
      </c>
      <c r="J3170">
        <v>0</v>
      </c>
      <c r="K3170">
        <v>73195</v>
      </c>
      <c r="L3170">
        <v>0</v>
      </c>
      <c r="M3170">
        <v>0</v>
      </c>
      <c r="N3170">
        <v>0</v>
      </c>
      <c r="O3170" t="s">
        <v>3303</v>
      </c>
      <c r="P3170">
        <v>73195</v>
      </c>
    </row>
    <row r="3171" spans="1:16" x14ac:dyDescent="0.35">
      <c r="A3171" t="s">
        <v>6474</v>
      </c>
      <c r="B3171" t="s">
        <v>3303</v>
      </c>
      <c r="C3171" t="s">
        <v>3304</v>
      </c>
      <c r="D3171">
        <v>18958</v>
      </c>
      <c r="E3171">
        <v>0</v>
      </c>
      <c r="F3171">
        <v>0</v>
      </c>
      <c r="G3171">
        <v>18958</v>
      </c>
      <c r="H3171">
        <v>1.04</v>
      </c>
      <c r="I3171">
        <v>19716</v>
      </c>
      <c r="J3171">
        <v>0</v>
      </c>
      <c r="K3171">
        <v>19716</v>
      </c>
      <c r="L3171">
        <v>0</v>
      </c>
      <c r="M3171">
        <v>0</v>
      </c>
      <c r="N3171">
        <v>0</v>
      </c>
      <c r="O3171" t="s">
        <v>3303</v>
      </c>
      <c r="P3171">
        <v>19716</v>
      </c>
    </row>
    <row r="3172" spans="1:16" x14ac:dyDescent="0.35">
      <c r="A3172" t="s">
        <v>6475</v>
      </c>
      <c r="B3172" t="s">
        <v>3303</v>
      </c>
      <c r="C3172" t="s">
        <v>3304</v>
      </c>
      <c r="D3172">
        <v>25371</v>
      </c>
      <c r="E3172">
        <v>0</v>
      </c>
      <c r="F3172">
        <v>0</v>
      </c>
      <c r="G3172">
        <v>25371</v>
      </c>
      <c r="H3172">
        <v>1.04</v>
      </c>
      <c r="I3172">
        <v>26386</v>
      </c>
      <c r="J3172">
        <v>0</v>
      </c>
      <c r="K3172">
        <v>26386</v>
      </c>
      <c r="L3172">
        <v>0</v>
      </c>
      <c r="M3172">
        <v>0</v>
      </c>
      <c r="N3172">
        <v>0</v>
      </c>
      <c r="O3172" t="s">
        <v>3303</v>
      </c>
      <c r="P3172">
        <v>26386</v>
      </c>
    </row>
    <row r="3173" spans="1:16" x14ac:dyDescent="0.35">
      <c r="A3173" t="s">
        <v>6476</v>
      </c>
      <c r="B3173" t="s">
        <v>3303</v>
      </c>
      <c r="C3173" t="s">
        <v>3304</v>
      </c>
      <c r="D3173">
        <v>8517</v>
      </c>
      <c r="E3173">
        <v>0</v>
      </c>
      <c r="F3173">
        <v>0</v>
      </c>
      <c r="G3173">
        <v>8517</v>
      </c>
      <c r="H3173">
        <v>1.04</v>
      </c>
      <c r="I3173">
        <v>8858</v>
      </c>
      <c r="J3173">
        <v>0</v>
      </c>
      <c r="K3173">
        <v>8858</v>
      </c>
      <c r="L3173">
        <v>0</v>
      </c>
      <c r="M3173">
        <v>0</v>
      </c>
      <c r="N3173">
        <v>0</v>
      </c>
      <c r="O3173" t="s">
        <v>3303</v>
      </c>
      <c r="P3173">
        <v>8858</v>
      </c>
    </row>
    <row r="3174" spans="1:16" x14ac:dyDescent="0.35">
      <c r="A3174" t="s">
        <v>6477</v>
      </c>
      <c r="B3174" t="s">
        <v>3303</v>
      </c>
      <c r="C3174" t="s">
        <v>3304</v>
      </c>
      <c r="D3174">
        <v>30414</v>
      </c>
      <c r="E3174">
        <v>0</v>
      </c>
      <c r="F3174">
        <v>0</v>
      </c>
      <c r="G3174">
        <v>30414</v>
      </c>
      <c r="H3174">
        <v>1.04</v>
      </c>
      <c r="I3174">
        <v>31631</v>
      </c>
      <c r="J3174">
        <v>0</v>
      </c>
      <c r="K3174">
        <v>31631</v>
      </c>
      <c r="L3174">
        <v>0</v>
      </c>
      <c r="M3174">
        <v>0</v>
      </c>
      <c r="N3174">
        <v>0</v>
      </c>
      <c r="O3174" t="s">
        <v>3303</v>
      </c>
      <c r="P3174">
        <v>31631</v>
      </c>
    </row>
    <row r="3175" spans="1:16" x14ac:dyDescent="0.35">
      <c r="A3175" t="s">
        <v>6478</v>
      </c>
      <c r="B3175" t="s">
        <v>3303</v>
      </c>
      <c r="C3175" t="s">
        <v>3304</v>
      </c>
      <c r="D3175">
        <v>141166</v>
      </c>
      <c r="E3175">
        <v>0</v>
      </c>
      <c r="F3175">
        <v>0</v>
      </c>
      <c r="G3175">
        <v>141166</v>
      </c>
      <c r="H3175">
        <v>1.04</v>
      </c>
      <c r="I3175">
        <v>146813</v>
      </c>
      <c r="J3175">
        <v>0</v>
      </c>
      <c r="K3175">
        <v>146813</v>
      </c>
      <c r="L3175">
        <v>0</v>
      </c>
      <c r="M3175">
        <v>0</v>
      </c>
      <c r="N3175">
        <v>0</v>
      </c>
      <c r="O3175" t="s">
        <v>3303</v>
      </c>
      <c r="P3175">
        <v>146813</v>
      </c>
    </row>
    <row r="3176" spans="1:16" x14ac:dyDescent="0.35">
      <c r="A3176" t="s">
        <v>6479</v>
      </c>
      <c r="B3176" t="s">
        <v>3303</v>
      </c>
      <c r="C3176" t="s">
        <v>3304</v>
      </c>
      <c r="D3176">
        <v>33712</v>
      </c>
      <c r="E3176">
        <v>0</v>
      </c>
      <c r="F3176">
        <v>0</v>
      </c>
      <c r="G3176">
        <v>33712</v>
      </c>
      <c r="H3176">
        <v>1.04</v>
      </c>
      <c r="I3176">
        <v>35060</v>
      </c>
      <c r="J3176">
        <v>0</v>
      </c>
      <c r="K3176">
        <v>35060</v>
      </c>
      <c r="L3176">
        <v>0</v>
      </c>
      <c r="M3176">
        <v>0</v>
      </c>
      <c r="N3176">
        <v>0</v>
      </c>
      <c r="O3176" t="s">
        <v>3303</v>
      </c>
      <c r="P3176">
        <v>35060</v>
      </c>
    </row>
    <row r="3177" spans="1:16" x14ac:dyDescent="0.35">
      <c r="A3177" t="s">
        <v>6480</v>
      </c>
      <c r="B3177" t="s">
        <v>3303</v>
      </c>
      <c r="C3177" t="s">
        <v>3304</v>
      </c>
      <c r="D3177">
        <v>82469</v>
      </c>
      <c r="E3177">
        <v>0</v>
      </c>
      <c r="F3177">
        <v>0</v>
      </c>
      <c r="G3177">
        <v>82469</v>
      </c>
      <c r="H3177">
        <v>1.04</v>
      </c>
      <c r="I3177">
        <v>85768</v>
      </c>
      <c r="J3177">
        <v>0</v>
      </c>
      <c r="K3177">
        <v>85768</v>
      </c>
      <c r="L3177">
        <v>0</v>
      </c>
      <c r="M3177">
        <v>0</v>
      </c>
      <c r="N3177">
        <v>0</v>
      </c>
      <c r="O3177" t="s">
        <v>3303</v>
      </c>
      <c r="P3177">
        <v>85768</v>
      </c>
    </row>
    <row r="3178" spans="1:16" x14ac:dyDescent="0.35">
      <c r="A3178" t="s">
        <v>6481</v>
      </c>
      <c r="B3178" t="s">
        <v>3303</v>
      </c>
      <c r="C3178" t="s">
        <v>3304</v>
      </c>
      <c r="D3178">
        <v>40727</v>
      </c>
      <c r="E3178">
        <v>0</v>
      </c>
      <c r="F3178">
        <v>0</v>
      </c>
      <c r="G3178">
        <v>40727</v>
      </c>
      <c r="H3178">
        <v>1.04</v>
      </c>
      <c r="I3178">
        <v>42356</v>
      </c>
      <c r="J3178">
        <v>0</v>
      </c>
      <c r="K3178">
        <v>42356</v>
      </c>
      <c r="L3178">
        <v>0</v>
      </c>
      <c r="M3178">
        <v>0</v>
      </c>
      <c r="N3178">
        <v>0</v>
      </c>
      <c r="O3178" t="s">
        <v>3303</v>
      </c>
      <c r="P3178">
        <v>42356</v>
      </c>
    </row>
    <row r="3179" spans="1:16" x14ac:dyDescent="0.35">
      <c r="A3179" t="s">
        <v>6482</v>
      </c>
      <c r="B3179" t="s">
        <v>3303</v>
      </c>
      <c r="C3179" t="s">
        <v>3304</v>
      </c>
      <c r="D3179">
        <v>46236</v>
      </c>
      <c r="E3179">
        <v>0</v>
      </c>
      <c r="F3179">
        <v>0</v>
      </c>
      <c r="G3179">
        <v>46236</v>
      </c>
      <c r="H3179">
        <v>1.04</v>
      </c>
      <c r="I3179">
        <v>48085</v>
      </c>
      <c r="J3179">
        <v>0</v>
      </c>
      <c r="K3179">
        <v>48085</v>
      </c>
      <c r="L3179">
        <v>0</v>
      </c>
      <c r="M3179">
        <v>0</v>
      </c>
      <c r="N3179">
        <v>0</v>
      </c>
      <c r="O3179" t="s">
        <v>3303</v>
      </c>
      <c r="P3179">
        <v>48085</v>
      </c>
    </row>
    <row r="3180" spans="1:16" x14ac:dyDescent="0.35">
      <c r="A3180" t="s">
        <v>6483</v>
      </c>
      <c r="B3180" t="s">
        <v>3303</v>
      </c>
      <c r="C3180" t="s">
        <v>3304</v>
      </c>
      <c r="D3180">
        <v>21186</v>
      </c>
      <c r="E3180">
        <v>0</v>
      </c>
      <c r="F3180">
        <v>0</v>
      </c>
      <c r="G3180">
        <v>21186</v>
      </c>
      <c r="H3180">
        <v>1.04</v>
      </c>
      <c r="I3180">
        <v>22033</v>
      </c>
      <c r="J3180">
        <v>0</v>
      </c>
      <c r="K3180">
        <v>22033</v>
      </c>
      <c r="L3180">
        <v>0</v>
      </c>
      <c r="M3180">
        <v>0</v>
      </c>
      <c r="N3180">
        <v>0</v>
      </c>
      <c r="O3180" t="s">
        <v>3303</v>
      </c>
      <c r="P3180">
        <v>22033</v>
      </c>
    </row>
    <row r="3181" spans="1:16" x14ac:dyDescent="0.35">
      <c r="A3181" t="s">
        <v>6484</v>
      </c>
      <c r="B3181" t="s">
        <v>3303</v>
      </c>
      <c r="C3181" t="s">
        <v>3304</v>
      </c>
      <c r="D3181">
        <v>18169</v>
      </c>
      <c r="E3181">
        <v>0</v>
      </c>
      <c r="F3181">
        <v>0</v>
      </c>
      <c r="G3181">
        <v>18169</v>
      </c>
      <c r="H3181">
        <v>1.04</v>
      </c>
      <c r="I3181">
        <v>18896</v>
      </c>
      <c r="J3181">
        <v>0</v>
      </c>
      <c r="K3181">
        <v>18896</v>
      </c>
      <c r="L3181">
        <v>0</v>
      </c>
      <c r="M3181">
        <v>0</v>
      </c>
      <c r="N3181">
        <v>0</v>
      </c>
      <c r="O3181" t="s">
        <v>3303</v>
      </c>
      <c r="P3181">
        <v>18896</v>
      </c>
    </row>
    <row r="3182" spans="1:16" x14ac:dyDescent="0.35">
      <c r="A3182" t="s">
        <v>6485</v>
      </c>
      <c r="B3182" t="s">
        <v>3303</v>
      </c>
      <c r="C3182" t="s">
        <v>3304</v>
      </c>
      <c r="D3182">
        <v>16881</v>
      </c>
      <c r="E3182">
        <v>0</v>
      </c>
      <c r="F3182">
        <v>0</v>
      </c>
      <c r="G3182">
        <v>16881</v>
      </c>
      <c r="H3182">
        <v>1.04</v>
      </c>
      <c r="I3182">
        <v>17556</v>
      </c>
      <c r="J3182">
        <v>0</v>
      </c>
      <c r="K3182">
        <v>17556</v>
      </c>
      <c r="L3182">
        <v>0</v>
      </c>
      <c r="M3182">
        <v>0</v>
      </c>
      <c r="N3182">
        <v>0</v>
      </c>
      <c r="O3182" t="s">
        <v>3303</v>
      </c>
      <c r="P3182">
        <v>17556</v>
      </c>
    </row>
    <row r="3183" spans="1:16" x14ac:dyDescent="0.35">
      <c r="A3183" t="s">
        <v>6486</v>
      </c>
      <c r="B3183" t="s">
        <v>3303</v>
      </c>
      <c r="C3183" t="s">
        <v>3304</v>
      </c>
      <c r="D3183">
        <v>794988</v>
      </c>
      <c r="E3183">
        <v>0</v>
      </c>
      <c r="F3183">
        <v>0</v>
      </c>
      <c r="G3183">
        <v>794988</v>
      </c>
      <c r="H3183">
        <v>1.04</v>
      </c>
      <c r="I3183">
        <v>826788</v>
      </c>
      <c r="J3183">
        <v>0</v>
      </c>
      <c r="K3183">
        <v>826788</v>
      </c>
      <c r="L3183">
        <v>0</v>
      </c>
      <c r="M3183">
        <v>0</v>
      </c>
      <c r="N3183">
        <v>0</v>
      </c>
      <c r="O3183" t="s">
        <v>3303</v>
      </c>
      <c r="P3183">
        <v>826788</v>
      </c>
    </row>
    <row r="3184" spans="1:16" x14ac:dyDescent="0.35">
      <c r="A3184" t="s">
        <v>6487</v>
      </c>
      <c r="B3184" t="s">
        <v>3303</v>
      </c>
      <c r="C3184" t="s">
        <v>3304</v>
      </c>
      <c r="D3184">
        <v>822478</v>
      </c>
      <c r="E3184">
        <v>0</v>
      </c>
      <c r="F3184">
        <v>0</v>
      </c>
      <c r="G3184">
        <v>822478</v>
      </c>
      <c r="H3184">
        <v>1.04</v>
      </c>
      <c r="I3184">
        <v>855377</v>
      </c>
      <c r="J3184">
        <v>0</v>
      </c>
      <c r="K3184">
        <v>855377</v>
      </c>
      <c r="L3184">
        <v>0</v>
      </c>
      <c r="M3184">
        <v>0</v>
      </c>
      <c r="N3184">
        <v>0</v>
      </c>
      <c r="O3184" t="s">
        <v>3303</v>
      </c>
      <c r="P3184">
        <v>855377</v>
      </c>
    </row>
    <row r="3185" spans="1:16" x14ac:dyDescent="0.35">
      <c r="A3185" t="s">
        <v>6488</v>
      </c>
      <c r="B3185" t="s">
        <v>3303</v>
      </c>
      <c r="C3185" t="s">
        <v>3304</v>
      </c>
      <c r="D3185">
        <v>97873</v>
      </c>
      <c r="E3185">
        <v>0</v>
      </c>
      <c r="F3185">
        <v>0</v>
      </c>
      <c r="G3185">
        <v>97873</v>
      </c>
      <c r="H3185">
        <v>1.04</v>
      </c>
      <c r="I3185">
        <v>101788</v>
      </c>
      <c r="J3185">
        <v>0</v>
      </c>
      <c r="K3185">
        <v>101788</v>
      </c>
      <c r="L3185">
        <v>0</v>
      </c>
      <c r="M3185">
        <v>0</v>
      </c>
      <c r="N3185">
        <v>0</v>
      </c>
      <c r="O3185" t="s">
        <v>3303</v>
      </c>
      <c r="P3185">
        <v>101788</v>
      </c>
    </row>
    <row r="3186" spans="1:16" x14ac:dyDescent="0.35">
      <c r="A3186" t="s">
        <v>6489</v>
      </c>
      <c r="B3186" t="s">
        <v>3303</v>
      </c>
      <c r="C3186" t="s">
        <v>3304</v>
      </c>
      <c r="D3186">
        <v>13868</v>
      </c>
      <c r="E3186">
        <v>0</v>
      </c>
      <c r="F3186">
        <v>0</v>
      </c>
      <c r="G3186">
        <v>13868</v>
      </c>
      <c r="H3186">
        <v>1.04</v>
      </c>
      <c r="I3186">
        <v>14423</v>
      </c>
      <c r="J3186">
        <v>0</v>
      </c>
      <c r="K3186">
        <v>14423</v>
      </c>
      <c r="L3186">
        <v>0</v>
      </c>
      <c r="M3186">
        <v>0</v>
      </c>
      <c r="N3186">
        <v>0</v>
      </c>
      <c r="O3186" t="s">
        <v>3303</v>
      </c>
      <c r="P3186">
        <v>14423</v>
      </c>
    </row>
    <row r="3187" spans="1:16" x14ac:dyDescent="0.35">
      <c r="A3187" t="s">
        <v>6490</v>
      </c>
      <c r="B3187" t="s">
        <v>3303</v>
      </c>
      <c r="C3187" t="s">
        <v>3304</v>
      </c>
      <c r="D3187">
        <v>21026082</v>
      </c>
      <c r="E3187">
        <v>0</v>
      </c>
      <c r="F3187">
        <v>0</v>
      </c>
      <c r="G3187">
        <v>21026082</v>
      </c>
      <c r="H3187">
        <v>1.04</v>
      </c>
      <c r="I3187">
        <v>21867125</v>
      </c>
      <c r="J3187">
        <v>0</v>
      </c>
      <c r="K3187">
        <v>21867125</v>
      </c>
      <c r="L3187">
        <v>658946</v>
      </c>
      <c r="M3187">
        <v>0</v>
      </c>
      <c r="N3187">
        <v>0</v>
      </c>
      <c r="O3187" t="s">
        <v>3303</v>
      </c>
      <c r="P3187">
        <v>22526071</v>
      </c>
    </row>
    <row r="3188" spans="1:16" x14ac:dyDescent="0.35">
      <c r="A3188" t="s">
        <v>6491</v>
      </c>
      <c r="B3188" t="s">
        <v>3303</v>
      </c>
      <c r="C3188" t="s">
        <v>3304</v>
      </c>
      <c r="D3188">
        <v>3388</v>
      </c>
      <c r="E3188">
        <v>0</v>
      </c>
      <c r="F3188">
        <v>0</v>
      </c>
      <c r="G3188">
        <v>3388</v>
      </c>
      <c r="H3188">
        <v>1.04</v>
      </c>
      <c r="I3188">
        <v>3524</v>
      </c>
      <c r="J3188">
        <v>0</v>
      </c>
      <c r="K3188">
        <v>3524</v>
      </c>
      <c r="L3188">
        <v>0</v>
      </c>
      <c r="M3188">
        <v>0</v>
      </c>
      <c r="N3188">
        <v>0</v>
      </c>
      <c r="O3188" t="s">
        <v>3303</v>
      </c>
      <c r="P3188">
        <v>3524</v>
      </c>
    </row>
    <row r="3189" spans="1:16" x14ac:dyDescent="0.35">
      <c r="A3189" t="s">
        <v>6492</v>
      </c>
      <c r="B3189" t="s">
        <v>3303</v>
      </c>
      <c r="C3189" t="s">
        <v>3304</v>
      </c>
      <c r="D3189">
        <v>888214</v>
      </c>
      <c r="E3189">
        <v>0</v>
      </c>
      <c r="F3189">
        <v>0</v>
      </c>
      <c r="G3189">
        <v>888214</v>
      </c>
      <c r="H3189">
        <v>1.04</v>
      </c>
      <c r="I3189">
        <v>923743</v>
      </c>
      <c r="J3189">
        <v>0</v>
      </c>
      <c r="K3189">
        <v>923743</v>
      </c>
      <c r="L3189">
        <v>11489</v>
      </c>
      <c r="M3189">
        <v>0</v>
      </c>
      <c r="N3189">
        <v>0</v>
      </c>
      <c r="O3189" t="s">
        <v>3303</v>
      </c>
      <c r="P3189">
        <v>935232</v>
      </c>
    </row>
    <row r="3190" spans="1:16" x14ac:dyDescent="0.35">
      <c r="A3190" t="s">
        <v>6493</v>
      </c>
      <c r="B3190" t="s">
        <v>3303</v>
      </c>
      <c r="C3190" t="s">
        <v>3304</v>
      </c>
      <c r="D3190">
        <v>775726</v>
      </c>
      <c r="E3190">
        <v>0</v>
      </c>
      <c r="F3190">
        <v>0</v>
      </c>
      <c r="G3190">
        <v>775726</v>
      </c>
      <c r="H3190">
        <v>1.04</v>
      </c>
      <c r="I3190">
        <v>806755</v>
      </c>
      <c r="J3190">
        <v>0</v>
      </c>
      <c r="K3190">
        <v>806755</v>
      </c>
      <c r="L3190">
        <v>36246</v>
      </c>
      <c r="M3190">
        <v>0</v>
      </c>
      <c r="N3190">
        <v>0</v>
      </c>
      <c r="O3190" t="s">
        <v>3303</v>
      </c>
      <c r="P3190">
        <v>843001</v>
      </c>
    </row>
    <row r="3191" spans="1:16" x14ac:dyDescent="0.35">
      <c r="A3191" t="s">
        <v>6494</v>
      </c>
      <c r="B3191" t="s">
        <v>3303</v>
      </c>
      <c r="C3191" t="s">
        <v>3304</v>
      </c>
      <c r="D3191">
        <v>73756</v>
      </c>
      <c r="E3191">
        <v>0</v>
      </c>
      <c r="F3191">
        <v>0</v>
      </c>
      <c r="G3191">
        <v>73756</v>
      </c>
      <c r="H3191">
        <v>1.04</v>
      </c>
      <c r="I3191">
        <v>76706</v>
      </c>
      <c r="J3191">
        <v>0</v>
      </c>
      <c r="K3191">
        <v>76706</v>
      </c>
      <c r="L3191">
        <v>5691</v>
      </c>
      <c r="M3191">
        <v>0</v>
      </c>
      <c r="N3191">
        <v>0</v>
      </c>
      <c r="O3191" t="s">
        <v>3303</v>
      </c>
      <c r="P3191">
        <v>82397</v>
      </c>
    </row>
    <row r="3192" spans="1:16" x14ac:dyDescent="0.35">
      <c r="A3192" t="s">
        <v>6495</v>
      </c>
      <c r="B3192" t="s">
        <v>3303</v>
      </c>
      <c r="C3192" t="s">
        <v>3304</v>
      </c>
      <c r="D3192">
        <v>17638</v>
      </c>
      <c r="E3192">
        <v>0</v>
      </c>
      <c r="F3192">
        <v>0</v>
      </c>
      <c r="G3192">
        <v>17638</v>
      </c>
      <c r="H3192">
        <v>1.04</v>
      </c>
      <c r="I3192">
        <v>18344</v>
      </c>
      <c r="J3192">
        <v>0</v>
      </c>
      <c r="K3192">
        <v>18344</v>
      </c>
      <c r="L3192">
        <v>0</v>
      </c>
      <c r="M3192">
        <v>0</v>
      </c>
      <c r="N3192">
        <v>0</v>
      </c>
      <c r="O3192" t="s">
        <v>3303</v>
      </c>
      <c r="P3192">
        <v>18344</v>
      </c>
    </row>
    <row r="3193" spans="1:16" x14ac:dyDescent="0.35">
      <c r="A3193" t="s">
        <v>6496</v>
      </c>
      <c r="B3193" t="s">
        <v>3303</v>
      </c>
      <c r="C3193" t="s">
        <v>3304</v>
      </c>
      <c r="D3193">
        <v>30989</v>
      </c>
      <c r="E3193">
        <v>0</v>
      </c>
      <c r="F3193">
        <v>0</v>
      </c>
      <c r="G3193">
        <v>30989</v>
      </c>
      <c r="H3193">
        <v>1.04</v>
      </c>
      <c r="I3193">
        <v>32229</v>
      </c>
      <c r="J3193">
        <v>0</v>
      </c>
      <c r="K3193">
        <v>32229</v>
      </c>
      <c r="L3193">
        <v>0</v>
      </c>
      <c r="M3193">
        <v>0</v>
      </c>
      <c r="N3193">
        <v>0</v>
      </c>
      <c r="O3193" t="s">
        <v>3303</v>
      </c>
      <c r="P3193">
        <v>32229</v>
      </c>
    </row>
    <row r="3194" spans="1:16" x14ac:dyDescent="0.35">
      <c r="A3194" t="s">
        <v>6497</v>
      </c>
      <c r="B3194" t="s">
        <v>3303</v>
      </c>
      <c r="C3194" t="s">
        <v>3304</v>
      </c>
      <c r="D3194">
        <v>104486</v>
      </c>
      <c r="E3194">
        <v>0</v>
      </c>
      <c r="F3194">
        <v>0</v>
      </c>
      <c r="G3194">
        <v>104486</v>
      </c>
      <c r="H3194">
        <v>1.04</v>
      </c>
      <c r="I3194">
        <v>108665</v>
      </c>
      <c r="J3194">
        <v>0</v>
      </c>
      <c r="K3194">
        <v>108665</v>
      </c>
      <c r="L3194">
        <v>0</v>
      </c>
      <c r="M3194">
        <v>0</v>
      </c>
      <c r="N3194">
        <v>0</v>
      </c>
      <c r="O3194" t="s">
        <v>3303</v>
      </c>
      <c r="P3194">
        <v>108665</v>
      </c>
    </row>
    <row r="3195" spans="1:16" x14ac:dyDescent="0.35">
      <c r="A3195" t="s">
        <v>6498</v>
      </c>
      <c r="B3195" t="s">
        <v>3303</v>
      </c>
      <c r="C3195" t="s">
        <v>3304</v>
      </c>
      <c r="D3195">
        <v>162691</v>
      </c>
      <c r="E3195">
        <v>0</v>
      </c>
      <c r="F3195">
        <v>0</v>
      </c>
      <c r="G3195">
        <v>162691</v>
      </c>
      <c r="H3195">
        <v>1.04</v>
      </c>
      <c r="I3195">
        <v>169199</v>
      </c>
      <c r="J3195">
        <v>0</v>
      </c>
      <c r="K3195">
        <v>169199</v>
      </c>
      <c r="L3195">
        <v>0</v>
      </c>
      <c r="M3195">
        <v>0</v>
      </c>
      <c r="N3195">
        <v>0</v>
      </c>
      <c r="O3195" t="s">
        <v>3303</v>
      </c>
      <c r="P3195">
        <v>169199</v>
      </c>
    </row>
    <row r="3196" spans="1:16" x14ac:dyDescent="0.35">
      <c r="A3196" t="s">
        <v>6499</v>
      </c>
      <c r="B3196" t="s">
        <v>3303</v>
      </c>
      <c r="C3196" t="s">
        <v>3304</v>
      </c>
      <c r="D3196">
        <v>98142</v>
      </c>
      <c r="E3196">
        <v>0</v>
      </c>
      <c r="F3196">
        <v>0</v>
      </c>
      <c r="G3196">
        <v>98142</v>
      </c>
      <c r="H3196">
        <v>1.04</v>
      </c>
      <c r="I3196">
        <v>102068</v>
      </c>
      <c r="J3196">
        <v>0</v>
      </c>
      <c r="K3196">
        <v>102068</v>
      </c>
      <c r="L3196">
        <v>0</v>
      </c>
      <c r="M3196">
        <v>0</v>
      </c>
      <c r="N3196">
        <v>0</v>
      </c>
      <c r="O3196" t="s">
        <v>3303</v>
      </c>
      <c r="P3196">
        <v>102068</v>
      </c>
    </row>
    <row r="3197" spans="1:16" x14ac:dyDescent="0.35">
      <c r="A3197" t="s">
        <v>6500</v>
      </c>
      <c r="B3197" t="s">
        <v>3303</v>
      </c>
      <c r="C3197" t="s">
        <v>3304</v>
      </c>
      <c r="D3197">
        <v>1065069</v>
      </c>
      <c r="E3197">
        <v>0</v>
      </c>
      <c r="F3197">
        <v>0</v>
      </c>
      <c r="G3197">
        <v>1065069</v>
      </c>
      <c r="H3197">
        <v>1.04</v>
      </c>
      <c r="I3197">
        <v>1107672</v>
      </c>
      <c r="J3197">
        <v>0</v>
      </c>
      <c r="K3197">
        <v>1107672</v>
      </c>
      <c r="L3197">
        <v>0</v>
      </c>
      <c r="M3197">
        <v>0</v>
      </c>
      <c r="N3197">
        <v>0</v>
      </c>
      <c r="O3197" t="s">
        <v>3303</v>
      </c>
      <c r="P3197">
        <v>1107672</v>
      </c>
    </row>
    <row r="3198" spans="1:16" x14ac:dyDescent="0.35">
      <c r="A3198" t="s">
        <v>6501</v>
      </c>
      <c r="B3198" t="s">
        <v>3303</v>
      </c>
      <c r="C3198" t="s">
        <v>3304</v>
      </c>
      <c r="D3198">
        <v>93146</v>
      </c>
      <c r="E3198">
        <v>0</v>
      </c>
      <c r="F3198">
        <v>0</v>
      </c>
      <c r="G3198">
        <v>93146</v>
      </c>
      <c r="H3198">
        <v>1.04</v>
      </c>
      <c r="I3198">
        <v>96872</v>
      </c>
      <c r="J3198">
        <v>0</v>
      </c>
      <c r="K3198">
        <v>96872</v>
      </c>
      <c r="L3198">
        <v>1202</v>
      </c>
      <c r="M3198">
        <v>0</v>
      </c>
      <c r="N3198">
        <v>0</v>
      </c>
      <c r="O3198" t="s">
        <v>3303</v>
      </c>
      <c r="P3198">
        <v>98074</v>
      </c>
    </row>
    <row r="3199" spans="1:16" x14ac:dyDescent="0.35">
      <c r="A3199" t="s">
        <v>6502</v>
      </c>
      <c r="B3199" t="s">
        <v>3303</v>
      </c>
      <c r="C3199" t="s">
        <v>3304</v>
      </c>
      <c r="D3199">
        <v>10272</v>
      </c>
      <c r="E3199">
        <v>0</v>
      </c>
      <c r="F3199">
        <v>0</v>
      </c>
      <c r="G3199">
        <v>10272</v>
      </c>
      <c r="H3199">
        <v>1.04</v>
      </c>
      <c r="I3199">
        <v>10683</v>
      </c>
      <c r="J3199">
        <v>0</v>
      </c>
      <c r="K3199">
        <v>10683</v>
      </c>
      <c r="L3199">
        <v>0</v>
      </c>
      <c r="M3199">
        <v>0</v>
      </c>
      <c r="N3199">
        <v>0</v>
      </c>
      <c r="O3199" t="s">
        <v>3303</v>
      </c>
      <c r="P3199">
        <v>10683</v>
      </c>
    </row>
    <row r="3200" spans="1:16" x14ac:dyDescent="0.35">
      <c r="A3200" t="s">
        <v>6503</v>
      </c>
      <c r="B3200" t="s">
        <v>3303</v>
      </c>
      <c r="C3200" t="s">
        <v>3304</v>
      </c>
      <c r="D3200">
        <v>124931</v>
      </c>
      <c r="E3200">
        <v>0</v>
      </c>
      <c r="F3200">
        <v>0</v>
      </c>
      <c r="G3200">
        <v>124931</v>
      </c>
      <c r="H3200">
        <v>1.04</v>
      </c>
      <c r="I3200">
        <v>129928</v>
      </c>
      <c r="J3200">
        <v>0</v>
      </c>
      <c r="K3200">
        <v>129928</v>
      </c>
      <c r="L3200">
        <v>0</v>
      </c>
      <c r="M3200">
        <v>0</v>
      </c>
      <c r="N3200">
        <v>0</v>
      </c>
      <c r="O3200" t="s">
        <v>3303</v>
      </c>
      <c r="P3200">
        <v>129928</v>
      </c>
    </row>
    <row r="3201" spans="1:16" x14ac:dyDescent="0.35">
      <c r="A3201" t="s">
        <v>6504</v>
      </c>
      <c r="B3201" t="s">
        <v>3303</v>
      </c>
      <c r="C3201" t="s">
        <v>3304</v>
      </c>
      <c r="D3201">
        <v>947</v>
      </c>
      <c r="E3201">
        <v>0</v>
      </c>
      <c r="F3201">
        <v>0</v>
      </c>
      <c r="G3201">
        <v>947</v>
      </c>
      <c r="H3201">
        <v>1.04</v>
      </c>
      <c r="I3201">
        <v>985</v>
      </c>
      <c r="J3201">
        <v>0</v>
      </c>
      <c r="K3201">
        <v>985</v>
      </c>
      <c r="L3201">
        <v>0</v>
      </c>
      <c r="M3201">
        <v>0</v>
      </c>
      <c r="N3201">
        <v>0</v>
      </c>
      <c r="O3201" t="s">
        <v>3303</v>
      </c>
      <c r="P3201">
        <v>985</v>
      </c>
    </row>
    <row r="3202" spans="1:16" x14ac:dyDescent="0.35">
      <c r="A3202" t="s">
        <v>6505</v>
      </c>
      <c r="B3202" t="s">
        <v>3043</v>
      </c>
      <c r="C3202" t="s">
        <v>3376</v>
      </c>
      <c r="D3202">
        <v>1910886</v>
      </c>
      <c r="E3202">
        <v>0</v>
      </c>
      <c r="F3202">
        <v>0</v>
      </c>
      <c r="G3202">
        <v>1910886</v>
      </c>
      <c r="H3202">
        <v>1.04</v>
      </c>
      <c r="I3202">
        <v>1987321</v>
      </c>
      <c r="J3202">
        <v>0</v>
      </c>
      <c r="K3202">
        <v>1987321</v>
      </c>
      <c r="L3202">
        <v>0</v>
      </c>
      <c r="M3202">
        <v>0</v>
      </c>
      <c r="N3202">
        <v>0</v>
      </c>
      <c r="O3202" t="s">
        <v>3303</v>
      </c>
      <c r="P3202">
        <v>1987321</v>
      </c>
    </row>
    <row r="3203" spans="1:16" x14ac:dyDescent="0.35">
      <c r="A3203" t="s">
        <v>6506</v>
      </c>
      <c r="B3203" t="s">
        <v>3303</v>
      </c>
      <c r="C3203" t="s">
        <v>3304</v>
      </c>
      <c r="D3203">
        <v>1421028</v>
      </c>
      <c r="E3203">
        <v>0</v>
      </c>
      <c r="F3203">
        <v>0</v>
      </c>
      <c r="G3203">
        <v>1421028</v>
      </c>
      <c r="H3203">
        <v>1.04</v>
      </c>
      <c r="I3203">
        <v>1477869</v>
      </c>
      <c r="J3203">
        <v>0</v>
      </c>
      <c r="K3203">
        <v>1477869</v>
      </c>
      <c r="L3203">
        <v>0</v>
      </c>
      <c r="M3203">
        <v>0</v>
      </c>
      <c r="N3203">
        <v>0</v>
      </c>
      <c r="O3203" t="s">
        <v>3303</v>
      </c>
      <c r="P3203">
        <v>1477869</v>
      </c>
    </row>
    <row r="3204" spans="1:16" x14ac:dyDescent="0.35">
      <c r="A3204" t="s">
        <v>6507</v>
      </c>
      <c r="B3204" t="s">
        <v>3303</v>
      </c>
      <c r="C3204" t="s">
        <v>3304</v>
      </c>
      <c r="D3204">
        <v>2657171</v>
      </c>
      <c r="E3204">
        <v>0</v>
      </c>
      <c r="F3204">
        <v>0</v>
      </c>
      <c r="G3204">
        <v>2657171</v>
      </c>
      <c r="H3204">
        <v>1.04</v>
      </c>
      <c r="I3204">
        <v>2763458</v>
      </c>
      <c r="J3204">
        <v>0</v>
      </c>
      <c r="K3204">
        <v>2763458</v>
      </c>
      <c r="L3204">
        <v>0</v>
      </c>
      <c r="M3204">
        <v>0</v>
      </c>
      <c r="N3204">
        <v>0</v>
      </c>
      <c r="O3204" t="s">
        <v>3303</v>
      </c>
      <c r="P3204">
        <v>2763458</v>
      </c>
    </row>
    <row r="3205" spans="1:16" x14ac:dyDescent="0.35">
      <c r="A3205" t="s">
        <v>6508</v>
      </c>
      <c r="B3205" t="s">
        <v>3303</v>
      </c>
      <c r="C3205" t="s">
        <v>3304</v>
      </c>
      <c r="D3205">
        <v>1927494</v>
      </c>
      <c r="E3205">
        <v>0</v>
      </c>
      <c r="F3205">
        <v>0</v>
      </c>
      <c r="G3205">
        <v>1927494</v>
      </c>
      <c r="H3205">
        <v>1.04</v>
      </c>
      <c r="I3205">
        <v>2004594</v>
      </c>
      <c r="J3205">
        <v>0</v>
      </c>
      <c r="K3205">
        <v>2004594</v>
      </c>
      <c r="L3205">
        <v>0</v>
      </c>
      <c r="M3205">
        <v>0</v>
      </c>
      <c r="N3205">
        <v>0</v>
      </c>
      <c r="O3205" t="s">
        <v>3303</v>
      </c>
      <c r="P3205">
        <v>2004594</v>
      </c>
    </row>
    <row r="3206" spans="1:16" x14ac:dyDescent="0.35">
      <c r="A3206" t="s">
        <v>6509</v>
      </c>
      <c r="B3206" t="s">
        <v>3303</v>
      </c>
      <c r="C3206" t="s">
        <v>3304</v>
      </c>
      <c r="D3206">
        <v>9777813</v>
      </c>
      <c r="E3206">
        <v>0</v>
      </c>
      <c r="F3206">
        <v>0</v>
      </c>
      <c r="G3206">
        <v>9777813</v>
      </c>
      <c r="H3206">
        <v>1.04</v>
      </c>
      <c r="I3206">
        <v>10168926</v>
      </c>
      <c r="J3206">
        <v>0</v>
      </c>
      <c r="K3206">
        <v>10168926</v>
      </c>
      <c r="L3206">
        <v>0</v>
      </c>
      <c r="M3206">
        <v>0</v>
      </c>
      <c r="N3206">
        <v>0</v>
      </c>
      <c r="O3206" t="s">
        <v>3303</v>
      </c>
      <c r="P3206">
        <v>10168926</v>
      </c>
    </row>
    <row r="3207" spans="1:16" x14ac:dyDescent="0.35">
      <c r="A3207" t="s">
        <v>6510</v>
      </c>
      <c r="B3207" t="s">
        <v>3303</v>
      </c>
      <c r="C3207" t="s">
        <v>3304</v>
      </c>
      <c r="D3207">
        <v>206274</v>
      </c>
      <c r="E3207">
        <v>0</v>
      </c>
      <c r="F3207">
        <v>0</v>
      </c>
      <c r="G3207">
        <v>206274</v>
      </c>
      <c r="H3207">
        <v>1.04</v>
      </c>
      <c r="I3207">
        <v>214525</v>
      </c>
      <c r="J3207">
        <v>0</v>
      </c>
      <c r="K3207">
        <v>214525</v>
      </c>
      <c r="L3207">
        <v>0</v>
      </c>
      <c r="M3207">
        <v>0</v>
      </c>
      <c r="N3207">
        <v>0</v>
      </c>
      <c r="O3207" t="s">
        <v>3303</v>
      </c>
      <c r="P3207">
        <v>214525</v>
      </c>
    </row>
    <row r="3208" spans="1:16" x14ac:dyDescent="0.35">
      <c r="A3208" t="s">
        <v>6511</v>
      </c>
      <c r="B3208" t="s">
        <v>3303</v>
      </c>
      <c r="C3208" t="s">
        <v>3304</v>
      </c>
      <c r="D3208">
        <v>300829</v>
      </c>
      <c r="E3208">
        <v>0</v>
      </c>
      <c r="F3208">
        <v>0</v>
      </c>
      <c r="G3208">
        <v>300829</v>
      </c>
      <c r="H3208">
        <v>1.04</v>
      </c>
      <c r="I3208">
        <v>312862</v>
      </c>
      <c r="J3208">
        <v>0</v>
      </c>
      <c r="K3208">
        <v>312862</v>
      </c>
      <c r="L3208">
        <v>0</v>
      </c>
      <c r="M3208">
        <v>0</v>
      </c>
      <c r="N3208">
        <v>0</v>
      </c>
      <c r="O3208" t="s">
        <v>3303</v>
      </c>
      <c r="P3208">
        <v>312862</v>
      </c>
    </row>
    <row r="3209" spans="1:16" x14ac:dyDescent="0.35">
      <c r="A3209" t="s">
        <v>6512</v>
      </c>
      <c r="B3209" t="s">
        <v>3303</v>
      </c>
      <c r="C3209" t="s">
        <v>3304</v>
      </c>
      <c r="D3209">
        <v>27504</v>
      </c>
      <c r="E3209">
        <v>0</v>
      </c>
      <c r="F3209">
        <v>0</v>
      </c>
      <c r="G3209">
        <v>27504</v>
      </c>
      <c r="H3209">
        <v>1.04</v>
      </c>
      <c r="I3209">
        <v>28604</v>
      </c>
      <c r="J3209">
        <v>0</v>
      </c>
      <c r="K3209">
        <v>28604</v>
      </c>
      <c r="L3209">
        <v>0</v>
      </c>
      <c r="M3209">
        <v>0</v>
      </c>
      <c r="N3209">
        <v>0</v>
      </c>
      <c r="O3209" t="s">
        <v>3303</v>
      </c>
      <c r="P3209">
        <v>28604</v>
      </c>
    </row>
    <row r="3210" spans="1:16" x14ac:dyDescent="0.35">
      <c r="A3210" t="s">
        <v>6513</v>
      </c>
      <c r="B3210" t="s">
        <v>3303</v>
      </c>
      <c r="C3210" t="s">
        <v>3304</v>
      </c>
      <c r="D3210">
        <v>303318</v>
      </c>
      <c r="E3210">
        <v>0</v>
      </c>
      <c r="F3210">
        <v>0</v>
      </c>
      <c r="G3210">
        <v>303318</v>
      </c>
      <c r="H3210">
        <v>1.04</v>
      </c>
      <c r="I3210">
        <v>315451</v>
      </c>
      <c r="J3210">
        <v>0</v>
      </c>
      <c r="K3210">
        <v>315451</v>
      </c>
      <c r="L3210">
        <v>0</v>
      </c>
      <c r="M3210">
        <v>0</v>
      </c>
      <c r="N3210">
        <v>0</v>
      </c>
      <c r="O3210" t="s">
        <v>3303</v>
      </c>
      <c r="P3210">
        <v>315451</v>
      </c>
    </row>
    <row r="3211" spans="1:16" x14ac:dyDescent="0.35">
      <c r="A3211" t="s">
        <v>6514</v>
      </c>
      <c r="B3211" t="s">
        <v>3303</v>
      </c>
      <c r="C3211" t="s">
        <v>3304</v>
      </c>
      <c r="D3211">
        <v>2314908</v>
      </c>
      <c r="E3211">
        <v>0</v>
      </c>
      <c r="F3211">
        <v>0</v>
      </c>
      <c r="G3211">
        <v>2314908</v>
      </c>
      <c r="H3211">
        <v>1.04</v>
      </c>
      <c r="I3211">
        <v>2407504</v>
      </c>
      <c r="J3211">
        <v>0</v>
      </c>
      <c r="K3211">
        <v>2407504</v>
      </c>
      <c r="L3211">
        <v>0</v>
      </c>
      <c r="M3211">
        <v>0</v>
      </c>
      <c r="N3211">
        <v>0</v>
      </c>
      <c r="O3211" t="s">
        <v>3303</v>
      </c>
      <c r="P3211">
        <v>2407504</v>
      </c>
    </row>
    <row r="3212" spans="1:16" x14ac:dyDescent="0.35">
      <c r="A3212" t="s">
        <v>6515</v>
      </c>
      <c r="B3212" t="s">
        <v>3303</v>
      </c>
      <c r="C3212" t="s">
        <v>3304</v>
      </c>
      <c r="D3212">
        <v>154320</v>
      </c>
      <c r="E3212">
        <v>0</v>
      </c>
      <c r="F3212">
        <v>0</v>
      </c>
      <c r="G3212">
        <v>154320</v>
      </c>
      <c r="H3212">
        <v>1.04</v>
      </c>
      <c r="I3212">
        <v>160493</v>
      </c>
      <c r="J3212">
        <v>0</v>
      </c>
      <c r="K3212">
        <v>160493</v>
      </c>
      <c r="L3212">
        <v>0</v>
      </c>
      <c r="M3212">
        <v>0</v>
      </c>
      <c r="N3212">
        <v>0</v>
      </c>
      <c r="O3212" t="s">
        <v>3303</v>
      </c>
      <c r="P3212">
        <v>160493</v>
      </c>
    </row>
    <row r="3213" spans="1:16" x14ac:dyDescent="0.35">
      <c r="A3213" t="s">
        <v>6516</v>
      </c>
      <c r="B3213" t="s">
        <v>3303</v>
      </c>
      <c r="C3213" t="s">
        <v>3304</v>
      </c>
      <c r="D3213">
        <v>8130342</v>
      </c>
      <c r="E3213">
        <v>0</v>
      </c>
      <c r="F3213">
        <v>0</v>
      </c>
      <c r="G3213">
        <v>8130342</v>
      </c>
      <c r="H3213">
        <v>1.04</v>
      </c>
      <c r="I3213">
        <v>8455556</v>
      </c>
      <c r="J3213">
        <v>0</v>
      </c>
      <c r="K3213">
        <v>8455556</v>
      </c>
      <c r="L3213">
        <v>0</v>
      </c>
      <c r="M3213">
        <v>0</v>
      </c>
      <c r="N3213">
        <v>0</v>
      </c>
      <c r="O3213" t="s">
        <v>3303</v>
      </c>
      <c r="P3213">
        <v>8455556</v>
      </c>
    </row>
    <row r="3214" spans="1:16" x14ac:dyDescent="0.35">
      <c r="A3214" t="s">
        <v>6517</v>
      </c>
      <c r="B3214" t="s">
        <v>3043</v>
      </c>
      <c r="C3214" t="s">
        <v>3376</v>
      </c>
      <c r="D3214">
        <v>0</v>
      </c>
      <c r="E3214">
        <v>0</v>
      </c>
      <c r="F3214">
        <v>0</v>
      </c>
      <c r="G3214">
        <v>0</v>
      </c>
      <c r="H3214">
        <v>1.04</v>
      </c>
      <c r="I3214">
        <v>0</v>
      </c>
      <c r="J3214">
        <v>0</v>
      </c>
      <c r="K3214">
        <v>0</v>
      </c>
      <c r="L3214">
        <v>0</v>
      </c>
      <c r="M3214">
        <v>0</v>
      </c>
      <c r="N3214">
        <v>0</v>
      </c>
      <c r="O3214" t="s">
        <v>3303</v>
      </c>
      <c r="P3214">
        <v>0</v>
      </c>
    </row>
    <row r="3215" spans="1:16" x14ac:dyDescent="0.35">
      <c r="A3215" t="s">
        <v>6518</v>
      </c>
      <c r="B3215" t="s">
        <v>3303</v>
      </c>
      <c r="C3215" t="s">
        <v>3304</v>
      </c>
      <c r="D3215">
        <v>4204493</v>
      </c>
      <c r="E3215">
        <v>0</v>
      </c>
      <c r="F3215">
        <v>0</v>
      </c>
      <c r="G3215">
        <v>4204493</v>
      </c>
      <c r="H3215">
        <v>1.04</v>
      </c>
      <c r="I3215">
        <v>4372673</v>
      </c>
      <c r="J3215">
        <v>0</v>
      </c>
      <c r="K3215">
        <v>4372673</v>
      </c>
      <c r="L3215">
        <v>654882</v>
      </c>
      <c r="M3215">
        <v>233712</v>
      </c>
      <c r="N3215">
        <v>661048</v>
      </c>
      <c r="O3215" t="s">
        <v>3303</v>
      </c>
      <c r="P3215">
        <v>5922315</v>
      </c>
    </row>
    <row r="3216" spans="1:16" x14ac:dyDescent="0.35">
      <c r="A3216" t="s">
        <v>6519</v>
      </c>
      <c r="B3216" t="s">
        <v>3303</v>
      </c>
      <c r="C3216" t="s">
        <v>3304</v>
      </c>
      <c r="D3216">
        <v>12384</v>
      </c>
      <c r="E3216">
        <v>0</v>
      </c>
      <c r="F3216">
        <v>0</v>
      </c>
      <c r="G3216">
        <v>12384</v>
      </c>
      <c r="H3216">
        <v>1.04</v>
      </c>
      <c r="I3216">
        <v>12879</v>
      </c>
      <c r="J3216">
        <v>0</v>
      </c>
      <c r="K3216">
        <v>12879</v>
      </c>
      <c r="L3216">
        <v>0</v>
      </c>
      <c r="M3216">
        <v>0</v>
      </c>
      <c r="N3216">
        <v>0</v>
      </c>
      <c r="O3216" t="s">
        <v>3303</v>
      </c>
      <c r="P3216">
        <v>12879</v>
      </c>
    </row>
    <row r="3217" spans="1:16" x14ac:dyDescent="0.35">
      <c r="A3217" t="s">
        <v>6520</v>
      </c>
      <c r="B3217" t="s">
        <v>3303</v>
      </c>
      <c r="C3217" t="s">
        <v>3304</v>
      </c>
      <c r="D3217">
        <v>3550</v>
      </c>
      <c r="E3217">
        <v>0</v>
      </c>
      <c r="F3217">
        <v>0</v>
      </c>
      <c r="G3217">
        <v>3550</v>
      </c>
      <c r="H3217">
        <v>1.04</v>
      </c>
      <c r="I3217">
        <v>3692</v>
      </c>
      <c r="J3217">
        <v>0</v>
      </c>
      <c r="K3217">
        <v>3692</v>
      </c>
      <c r="L3217">
        <v>0</v>
      </c>
      <c r="M3217">
        <v>0</v>
      </c>
      <c r="N3217">
        <v>0</v>
      </c>
      <c r="O3217" t="s">
        <v>3303</v>
      </c>
      <c r="P3217">
        <v>3692</v>
      </c>
    </row>
    <row r="3218" spans="1:16" x14ac:dyDescent="0.35">
      <c r="A3218" t="s">
        <v>6521</v>
      </c>
      <c r="B3218" t="s">
        <v>3303</v>
      </c>
      <c r="C3218" t="s">
        <v>3304</v>
      </c>
      <c r="D3218">
        <v>242365</v>
      </c>
      <c r="E3218">
        <v>0</v>
      </c>
      <c r="F3218">
        <v>0</v>
      </c>
      <c r="G3218">
        <v>242365</v>
      </c>
      <c r="H3218">
        <v>1.04</v>
      </c>
      <c r="I3218">
        <v>252060</v>
      </c>
      <c r="J3218">
        <v>0</v>
      </c>
      <c r="K3218">
        <v>252060</v>
      </c>
      <c r="L3218">
        <v>0</v>
      </c>
      <c r="M3218">
        <v>0</v>
      </c>
      <c r="N3218">
        <v>0</v>
      </c>
      <c r="O3218" t="s">
        <v>3303</v>
      </c>
      <c r="P3218">
        <v>252060</v>
      </c>
    </row>
    <row r="3219" spans="1:16" x14ac:dyDescent="0.35">
      <c r="A3219" t="s">
        <v>6522</v>
      </c>
      <c r="B3219" t="s">
        <v>3303</v>
      </c>
      <c r="C3219" t="s">
        <v>3304</v>
      </c>
      <c r="D3219">
        <v>78614</v>
      </c>
      <c r="E3219">
        <v>0</v>
      </c>
      <c r="F3219">
        <v>0</v>
      </c>
      <c r="G3219">
        <v>78614</v>
      </c>
      <c r="H3219">
        <v>1.04</v>
      </c>
      <c r="I3219">
        <v>81759</v>
      </c>
      <c r="J3219">
        <v>0</v>
      </c>
      <c r="K3219">
        <v>81759</v>
      </c>
      <c r="L3219">
        <v>0</v>
      </c>
      <c r="M3219">
        <v>0</v>
      </c>
      <c r="N3219">
        <v>0</v>
      </c>
      <c r="O3219" t="s">
        <v>3303</v>
      </c>
      <c r="P3219">
        <v>81759</v>
      </c>
    </row>
    <row r="3220" spans="1:16" x14ac:dyDescent="0.35">
      <c r="A3220" t="s">
        <v>6523</v>
      </c>
      <c r="B3220" t="s">
        <v>3303</v>
      </c>
      <c r="C3220" t="s">
        <v>3304</v>
      </c>
      <c r="D3220">
        <v>10390</v>
      </c>
      <c r="E3220">
        <v>0</v>
      </c>
      <c r="F3220">
        <v>0</v>
      </c>
      <c r="G3220">
        <v>10390</v>
      </c>
      <c r="H3220">
        <v>1.04</v>
      </c>
      <c r="I3220">
        <v>10806</v>
      </c>
      <c r="J3220">
        <v>0</v>
      </c>
      <c r="K3220">
        <v>10806</v>
      </c>
      <c r="L3220">
        <v>0</v>
      </c>
      <c r="M3220">
        <v>0</v>
      </c>
      <c r="N3220">
        <v>0</v>
      </c>
      <c r="O3220" t="s">
        <v>3303</v>
      </c>
      <c r="P3220">
        <v>10806</v>
      </c>
    </row>
    <row r="3221" spans="1:16" x14ac:dyDescent="0.35">
      <c r="A3221" t="s">
        <v>6524</v>
      </c>
      <c r="B3221" t="s">
        <v>3303</v>
      </c>
      <c r="C3221" t="s">
        <v>3304</v>
      </c>
      <c r="D3221">
        <v>7128</v>
      </c>
      <c r="E3221">
        <v>0</v>
      </c>
      <c r="F3221">
        <v>0</v>
      </c>
      <c r="G3221">
        <v>7128</v>
      </c>
      <c r="H3221">
        <v>1.04</v>
      </c>
      <c r="I3221">
        <v>7413</v>
      </c>
      <c r="J3221">
        <v>0</v>
      </c>
      <c r="K3221">
        <v>7413</v>
      </c>
      <c r="L3221">
        <v>0</v>
      </c>
      <c r="M3221">
        <v>0</v>
      </c>
      <c r="N3221">
        <v>0</v>
      </c>
      <c r="O3221" t="s">
        <v>3303</v>
      </c>
      <c r="P3221">
        <v>7413</v>
      </c>
    </row>
    <row r="3222" spans="1:16" x14ac:dyDescent="0.35">
      <c r="A3222" t="s">
        <v>6525</v>
      </c>
      <c r="B3222" t="s">
        <v>3303</v>
      </c>
      <c r="C3222" t="s">
        <v>3304</v>
      </c>
      <c r="D3222">
        <v>15778</v>
      </c>
      <c r="E3222">
        <v>0</v>
      </c>
      <c r="F3222">
        <v>0</v>
      </c>
      <c r="G3222">
        <v>15778</v>
      </c>
      <c r="H3222">
        <v>1.04</v>
      </c>
      <c r="I3222">
        <v>16409</v>
      </c>
      <c r="J3222">
        <v>0</v>
      </c>
      <c r="K3222">
        <v>16409</v>
      </c>
      <c r="L3222">
        <v>0</v>
      </c>
      <c r="M3222">
        <v>0</v>
      </c>
      <c r="N3222">
        <v>0</v>
      </c>
      <c r="O3222" t="s">
        <v>3303</v>
      </c>
      <c r="P3222">
        <v>16409</v>
      </c>
    </row>
    <row r="3223" spans="1:16" x14ac:dyDescent="0.35">
      <c r="A3223" t="s">
        <v>6526</v>
      </c>
      <c r="B3223" t="s">
        <v>3303</v>
      </c>
      <c r="C3223" t="s">
        <v>3304</v>
      </c>
      <c r="D3223">
        <v>42714</v>
      </c>
      <c r="E3223">
        <v>0</v>
      </c>
      <c r="F3223">
        <v>0</v>
      </c>
      <c r="G3223">
        <v>42714</v>
      </c>
      <c r="H3223">
        <v>1.04</v>
      </c>
      <c r="I3223">
        <v>44423</v>
      </c>
      <c r="J3223">
        <v>0</v>
      </c>
      <c r="K3223">
        <v>44423</v>
      </c>
      <c r="L3223">
        <v>0</v>
      </c>
      <c r="M3223">
        <v>0</v>
      </c>
      <c r="N3223">
        <v>0</v>
      </c>
      <c r="O3223" t="s">
        <v>3303</v>
      </c>
      <c r="P3223">
        <v>44423</v>
      </c>
    </row>
    <row r="3224" spans="1:16" x14ac:dyDescent="0.35">
      <c r="A3224" t="s">
        <v>6527</v>
      </c>
      <c r="B3224" t="s">
        <v>3303</v>
      </c>
      <c r="C3224" t="s">
        <v>3304</v>
      </c>
      <c r="D3224">
        <v>43820</v>
      </c>
      <c r="E3224">
        <v>0</v>
      </c>
      <c r="F3224">
        <v>0</v>
      </c>
      <c r="G3224">
        <v>43820</v>
      </c>
      <c r="H3224">
        <v>1.04</v>
      </c>
      <c r="I3224">
        <v>45573</v>
      </c>
      <c r="J3224">
        <v>0</v>
      </c>
      <c r="K3224">
        <v>45573</v>
      </c>
      <c r="L3224">
        <v>0</v>
      </c>
      <c r="M3224">
        <v>0</v>
      </c>
      <c r="N3224">
        <v>0</v>
      </c>
      <c r="O3224" t="s">
        <v>3303</v>
      </c>
      <c r="P3224">
        <v>45573</v>
      </c>
    </row>
    <row r="3225" spans="1:16" x14ac:dyDescent="0.35">
      <c r="A3225" t="s">
        <v>6528</v>
      </c>
      <c r="B3225" t="s">
        <v>3303</v>
      </c>
      <c r="C3225" t="s">
        <v>3304</v>
      </c>
      <c r="D3225">
        <v>19075</v>
      </c>
      <c r="E3225">
        <v>0</v>
      </c>
      <c r="F3225">
        <v>0</v>
      </c>
      <c r="G3225">
        <v>19075</v>
      </c>
      <c r="H3225">
        <v>1.04</v>
      </c>
      <c r="I3225">
        <v>19838</v>
      </c>
      <c r="J3225">
        <v>0</v>
      </c>
      <c r="K3225">
        <v>19838</v>
      </c>
      <c r="L3225">
        <v>0</v>
      </c>
      <c r="M3225">
        <v>0</v>
      </c>
      <c r="N3225">
        <v>0</v>
      </c>
      <c r="O3225" t="s">
        <v>3303</v>
      </c>
      <c r="P3225">
        <v>19838</v>
      </c>
    </row>
    <row r="3226" spans="1:16" x14ac:dyDescent="0.35">
      <c r="A3226" t="s">
        <v>6529</v>
      </c>
      <c r="B3226" t="s">
        <v>3303</v>
      </c>
      <c r="C3226" t="s">
        <v>3304</v>
      </c>
      <c r="D3226">
        <v>13745</v>
      </c>
      <c r="E3226">
        <v>0</v>
      </c>
      <c r="F3226">
        <v>0</v>
      </c>
      <c r="G3226">
        <v>13745</v>
      </c>
      <c r="H3226">
        <v>1.04</v>
      </c>
      <c r="I3226">
        <v>14295</v>
      </c>
      <c r="J3226">
        <v>0</v>
      </c>
      <c r="K3226">
        <v>14295</v>
      </c>
      <c r="L3226">
        <v>0</v>
      </c>
      <c r="M3226">
        <v>0</v>
      </c>
      <c r="N3226">
        <v>0</v>
      </c>
      <c r="O3226" t="s">
        <v>3303</v>
      </c>
      <c r="P3226">
        <v>14295</v>
      </c>
    </row>
    <row r="3227" spans="1:16" x14ac:dyDescent="0.35">
      <c r="A3227" t="s">
        <v>6530</v>
      </c>
      <c r="B3227" t="s">
        <v>3303</v>
      </c>
      <c r="C3227" t="s">
        <v>3304</v>
      </c>
      <c r="D3227">
        <v>13927</v>
      </c>
      <c r="E3227">
        <v>0</v>
      </c>
      <c r="F3227">
        <v>0</v>
      </c>
      <c r="G3227">
        <v>13927</v>
      </c>
      <c r="H3227">
        <v>1.04</v>
      </c>
      <c r="I3227">
        <v>14484</v>
      </c>
      <c r="J3227">
        <v>0</v>
      </c>
      <c r="K3227">
        <v>14484</v>
      </c>
      <c r="L3227">
        <v>0</v>
      </c>
      <c r="M3227">
        <v>0</v>
      </c>
      <c r="N3227">
        <v>0</v>
      </c>
      <c r="O3227" t="s">
        <v>3303</v>
      </c>
      <c r="P3227">
        <v>14484</v>
      </c>
    </row>
    <row r="3228" spans="1:16" x14ac:dyDescent="0.35">
      <c r="A3228" t="s">
        <v>6531</v>
      </c>
      <c r="B3228" t="s">
        <v>3303</v>
      </c>
      <c r="C3228" t="s">
        <v>3304</v>
      </c>
      <c r="D3228">
        <v>7697</v>
      </c>
      <c r="E3228">
        <v>0</v>
      </c>
      <c r="F3228">
        <v>0</v>
      </c>
      <c r="G3228">
        <v>7697</v>
      </c>
      <c r="H3228">
        <v>1.04</v>
      </c>
      <c r="I3228">
        <v>8005</v>
      </c>
      <c r="J3228">
        <v>0</v>
      </c>
      <c r="K3228">
        <v>8005</v>
      </c>
      <c r="L3228">
        <v>0</v>
      </c>
      <c r="M3228">
        <v>0</v>
      </c>
      <c r="N3228">
        <v>0</v>
      </c>
      <c r="O3228" t="s">
        <v>3303</v>
      </c>
      <c r="P3228">
        <v>8005</v>
      </c>
    </row>
    <row r="3229" spans="1:16" x14ac:dyDescent="0.35">
      <c r="A3229" t="s">
        <v>6532</v>
      </c>
      <c r="B3229" t="s">
        <v>3303</v>
      </c>
      <c r="C3229" t="s">
        <v>3304</v>
      </c>
      <c r="D3229">
        <v>4412</v>
      </c>
      <c r="E3229">
        <v>0</v>
      </c>
      <c r="F3229">
        <v>0</v>
      </c>
      <c r="G3229">
        <v>4412</v>
      </c>
      <c r="H3229">
        <v>1.04</v>
      </c>
      <c r="I3229">
        <v>4588</v>
      </c>
      <c r="J3229">
        <v>0</v>
      </c>
      <c r="K3229">
        <v>4588</v>
      </c>
      <c r="L3229">
        <v>0</v>
      </c>
      <c r="M3229">
        <v>0</v>
      </c>
      <c r="N3229">
        <v>0</v>
      </c>
      <c r="O3229" t="s">
        <v>3303</v>
      </c>
      <c r="P3229">
        <v>4588</v>
      </c>
    </row>
    <row r="3230" spans="1:16" x14ac:dyDescent="0.35">
      <c r="A3230" t="s">
        <v>6533</v>
      </c>
      <c r="B3230" t="s">
        <v>3303</v>
      </c>
      <c r="C3230" t="s">
        <v>3304</v>
      </c>
      <c r="D3230">
        <v>24119</v>
      </c>
      <c r="E3230">
        <v>0</v>
      </c>
      <c r="F3230">
        <v>0</v>
      </c>
      <c r="G3230">
        <v>24119</v>
      </c>
      <c r="H3230">
        <v>1.04</v>
      </c>
      <c r="I3230">
        <v>25084</v>
      </c>
      <c r="J3230">
        <v>0</v>
      </c>
      <c r="K3230">
        <v>25084</v>
      </c>
      <c r="L3230">
        <v>0</v>
      </c>
      <c r="M3230">
        <v>0</v>
      </c>
      <c r="N3230">
        <v>0</v>
      </c>
      <c r="O3230" t="s">
        <v>3303</v>
      </c>
      <c r="P3230">
        <v>25084</v>
      </c>
    </row>
    <row r="3231" spans="1:16" x14ac:dyDescent="0.35">
      <c r="A3231" t="s">
        <v>6534</v>
      </c>
      <c r="B3231" t="s">
        <v>3303</v>
      </c>
      <c r="C3231" t="s">
        <v>3304</v>
      </c>
      <c r="D3231">
        <v>7706</v>
      </c>
      <c r="E3231">
        <v>0</v>
      </c>
      <c r="F3231">
        <v>0</v>
      </c>
      <c r="G3231">
        <v>7706</v>
      </c>
      <c r="H3231">
        <v>1.04</v>
      </c>
      <c r="I3231">
        <v>8014</v>
      </c>
      <c r="J3231">
        <v>0</v>
      </c>
      <c r="K3231">
        <v>8014</v>
      </c>
      <c r="L3231">
        <v>0</v>
      </c>
      <c r="M3231">
        <v>0</v>
      </c>
      <c r="N3231">
        <v>0</v>
      </c>
      <c r="O3231" t="s">
        <v>3303</v>
      </c>
      <c r="P3231">
        <v>8014</v>
      </c>
    </row>
    <row r="3232" spans="1:16" x14ac:dyDescent="0.35">
      <c r="A3232" t="s">
        <v>6535</v>
      </c>
      <c r="B3232" t="s">
        <v>3303</v>
      </c>
      <c r="C3232" t="s">
        <v>3304</v>
      </c>
      <c r="D3232">
        <v>12727</v>
      </c>
      <c r="E3232">
        <v>0</v>
      </c>
      <c r="F3232">
        <v>0</v>
      </c>
      <c r="G3232">
        <v>12727</v>
      </c>
      <c r="H3232">
        <v>1.04</v>
      </c>
      <c r="I3232">
        <v>13236</v>
      </c>
      <c r="J3232">
        <v>0</v>
      </c>
      <c r="K3232">
        <v>13236</v>
      </c>
      <c r="L3232">
        <v>0</v>
      </c>
      <c r="M3232">
        <v>0</v>
      </c>
      <c r="N3232">
        <v>0</v>
      </c>
      <c r="O3232" t="s">
        <v>3303</v>
      </c>
      <c r="P3232">
        <v>13236</v>
      </c>
    </row>
    <row r="3233" spans="1:16" x14ac:dyDescent="0.35">
      <c r="A3233" t="s">
        <v>6536</v>
      </c>
      <c r="B3233" t="s">
        <v>3303</v>
      </c>
      <c r="C3233" t="s">
        <v>3304</v>
      </c>
      <c r="D3233">
        <v>2798844</v>
      </c>
      <c r="E3233">
        <v>56407</v>
      </c>
      <c r="F3233">
        <v>0</v>
      </c>
      <c r="G3233">
        <v>2855251</v>
      </c>
      <c r="H3233">
        <v>1.04</v>
      </c>
      <c r="I3233">
        <v>2969461</v>
      </c>
      <c r="J3233">
        <v>0</v>
      </c>
      <c r="K3233">
        <v>2969461</v>
      </c>
      <c r="L3233">
        <v>257890</v>
      </c>
      <c r="M3233">
        <v>0</v>
      </c>
      <c r="N3233">
        <v>0</v>
      </c>
      <c r="O3233" t="s">
        <v>3303</v>
      </c>
      <c r="P3233">
        <v>3227351</v>
      </c>
    </row>
    <row r="3234" spans="1:16" x14ac:dyDescent="0.35">
      <c r="A3234" t="s">
        <v>6537</v>
      </c>
      <c r="B3234" t="s">
        <v>3098</v>
      </c>
      <c r="C3234" t="s">
        <v>3376</v>
      </c>
      <c r="D3234">
        <v>31471</v>
      </c>
      <c r="E3234">
        <v>2080</v>
      </c>
      <c r="F3234">
        <v>0</v>
      </c>
      <c r="G3234">
        <v>33551</v>
      </c>
      <c r="H3234">
        <v>1.04</v>
      </c>
      <c r="I3234">
        <v>34893</v>
      </c>
      <c r="J3234">
        <v>0</v>
      </c>
      <c r="K3234">
        <v>28110</v>
      </c>
      <c r="L3234">
        <v>9176</v>
      </c>
      <c r="M3234">
        <v>0</v>
      </c>
      <c r="N3234">
        <v>0</v>
      </c>
      <c r="O3234" t="s">
        <v>3303</v>
      </c>
      <c r="P3234">
        <v>34849</v>
      </c>
    </row>
    <row r="3235" spans="1:16" x14ac:dyDescent="0.35">
      <c r="A3235" t="s">
        <v>6538</v>
      </c>
      <c r="B3235" t="s">
        <v>3098</v>
      </c>
      <c r="C3235" t="s">
        <v>3376</v>
      </c>
      <c r="D3235">
        <v>529157</v>
      </c>
      <c r="E3235">
        <v>0</v>
      </c>
      <c r="F3235">
        <v>0</v>
      </c>
      <c r="G3235">
        <v>529157</v>
      </c>
      <c r="H3235">
        <v>1.04</v>
      </c>
      <c r="I3235">
        <v>550324</v>
      </c>
      <c r="J3235">
        <v>0</v>
      </c>
      <c r="K3235">
        <v>317478</v>
      </c>
      <c r="L3235">
        <v>10777</v>
      </c>
      <c r="M3235">
        <v>0</v>
      </c>
      <c r="N3235">
        <v>0</v>
      </c>
      <c r="O3235" t="s">
        <v>3303</v>
      </c>
      <c r="P3235">
        <v>323090</v>
      </c>
    </row>
    <row r="3236" spans="1:16" x14ac:dyDescent="0.35">
      <c r="A3236" t="s">
        <v>6539</v>
      </c>
      <c r="B3236" t="s">
        <v>3303</v>
      </c>
      <c r="C3236" t="s">
        <v>3304</v>
      </c>
      <c r="D3236">
        <v>514620</v>
      </c>
      <c r="E3236">
        <v>13056</v>
      </c>
      <c r="F3236">
        <v>0</v>
      </c>
      <c r="G3236">
        <v>527676</v>
      </c>
      <c r="H3236">
        <v>1.04</v>
      </c>
      <c r="I3236">
        <v>548783</v>
      </c>
      <c r="J3236">
        <v>13000</v>
      </c>
      <c r="K3236">
        <v>561783</v>
      </c>
      <c r="L3236">
        <v>75846</v>
      </c>
      <c r="M3236">
        <v>0</v>
      </c>
      <c r="N3236">
        <v>0</v>
      </c>
      <c r="O3236" t="s">
        <v>3303</v>
      </c>
      <c r="P3236">
        <v>637629</v>
      </c>
    </row>
    <row r="3237" spans="1:16" x14ac:dyDescent="0.35">
      <c r="A3237" t="s">
        <v>6540</v>
      </c>
      <c r="B3237" t="s">
        <v>3303</v>
      </c>
      <c r="C3237" t="s">
        <v>3304</v>
      </c>
      <c r="D3237">
        <v>32204</v>
      </c>
      <c r="E3237">
        <v>0</v>
      </c>
      <c r="F3237">
        <v>0</v>
      </c>
      <c r="G3237">
        <v>32204</v>
      </c>
      <c r="H3237">
        <v>1.04</v>
      </c>
      <c r="I3237">
        <v>33492</v>
      </c>
      <c r="J3237">
        <v>0</v>
      </c>
      <c r="K3237">
        <v>33492</v>
      </c>
      <c r="L3237">
        <v>0</v>
      </c>
      <c r="M3237">
        <v>0</v>
      </c>
      <c r="N3237">
        <v>0</v>
      </c>
      <c r="O3237" t="s">
        <v>3303</v>
      </c>
      <c r="P3237">
        <v>33492</v>
      </c>
    </row>
    <row r="3238" spans="1:16" x14ac:dyDescent="0.35">
      <c r="A3238" t="s">
        <v>6541</v>
      </c>
      <c r="B3238" t="s">
        <v>3303</v>
      </c>
      <c r="C3238" t="s">
        <v>3304</v>
      </c>
      <c r="D3238">
        <v>21562</v>
      </c>
      <c r="E3238">
        <v>0</v>
      </c>
      <c r="F3238">
        <v>0</v>
      </c>
      <c r="G3238">
        <v>21562</v>
      </c>
      <c r="H3238">
        <v>1.04</v>
      </c>
      <c r="I3238">
        <v>22424</v>
      </c>
      <c r="J3238">
        <v>0</v>
      </c>
      <c r="K3238">
        <v>22424</v>
      </c>
      <c r="L3238">
        <v>1959</v>
      </c>
      <c r="M3238">
        <v>0</v>
      </c>
      <c r="N3238">
        <v>0</v>
      </c>
      <c r="O3238" t="s">
        <v>3303</v>
      </c>
      <c r="P3238">
        <v>24383</v>
      </c>
    </row>
    <row r="3239" spans="1:16" x14ac:dyDescent="0.35">
      <c r="A3239" t="s">
        <v>6542</v>
      </c>
      <c r="B3239" t="s">
        <v>3303</v>
      </c>
      <c r="C3239" t="s">
        <v>3304</v>
      </c>
      <c r="D3239">
        <v>2171</v>
      </c>
      <c r="E3239">
        <v>0</v>
      </c>
      <c r="F3239">
        <v>0</v>
      </c>
      <c r="G3239">
        <v>2171</v>
      </c>
      <c r="H3239">
        <v>1.04</v>
      </c>
      <c r="I3239">
        <v>2258</v>
      </c>
      <c r="J3239">
        <v>0</v>
      </c>
      <c r="K3239">
        <v>2258</v>
      </c>
      <c r="L3239">
        <v>0</v>
      </c>
      <c r="M3239">
        <v>0</v>
      </c>
      <c r="N3239">
        <v>0</v>
      </c>
      <c r="O3239" t="s">
        <v>3303</v>
      </c>
      <c r="P3239">
        <v>2258</v>
      </c>
    </row>
    <row r="3240" spans="1:16" x14ac:dyDescent="0.35">
      <c r="A3240" t="s">
        <v>6543</v>
      </c>
      <c r="B3240" t="s">
        <v>3303</v>
      </c>
      <c r="C3240" t="s">
        <v>3304</v>
      </c>
      <c r="D3240">
        <v>1806434</v>
      </c>
      <c r="E3240">
        <v>0</v>
      </c>
      <c r="F3240">
        <v>0</v>
      </c>
      <c r="G3240">
        <v>1806434</v>
      </c>
      <c r="H3240">
        <v>1.04</v>
      </c>
      <c r="I3240">
        <v>1878691</v>
      </c>
      <c r="J3240">
        <v>0</v>
      </c>
      <c r="K3240">
        <v>1878691</v>
      </c>
      <c r="L3240">
        <v>0</v>
      </c>
      <c r="M3240">
        <v>0</v>
      </c>
      <c r="N3240">
        <v>0</v>
      </c>
      <c r="O3240" t="s">
        <v>3303</v>
      </c>
      <c r="P3240">
        <v>1878691</v>
      </c>
    </row>
    <row r="3241" spans="1:16" x14ac:dyDescent="0.35">
      <c r="A3241" t="s">
        <v>6544</v>
      </c>
      <c r="B3241" t="s">
        <v>3303</v>
      </c>
      <c r="C3241" t="s">
        <v>3304</v>
      </c>
      <c r="D3241">
        <v>4638054</v>
      </c>
      <c r="E3241">
        <v>0</v>
      </c>
      <c r="F3241">
        <v>0</v>
      </c>
      <c r="G3241">
        <v>4638054</v>
      </c>
      <c r="H3241">
        <v>1.04</v>
      </c>
      <c r="I3241">
        <v>4823576</v>
      </c>
      <c r="J3241">
        <v>0</v>
      </c>
      <c r="K3241">
        <v>4823576</v>
      </c>
      <c r="L3241">
        <v>0</v>
      </c>
      <c r="M3241">
        <v>0</v>
      </c>
      <c r="N3241">
        <v>0</v>
      </c>
      <c r="O3241" t="s">
        <v>3303</v>
      </c>
      <c r="P3241">
        <v>4823576</v>
      </c>
    </row>
    <row r="3242" spans="1:16" x14ac:dyDescent="0.35">
      <c r="A3242" t="s">
        <v>6545</v>
      </c>
      <c r="B3242" t="s">
        <v>3303</v>
      </c>
      <c r="C3242" t="s">
        <v>3304</v>
      </c>
      <c r="D3242">
        <v>2714713</v>
      </c>
      <c r="E3242">
        <v>0</v>
      </c>
      <c r="F3242">
        <v>0</v>
      </c>
      <c r="G3242">
        <v>2714713</v>
      </c>
      <c r="H3242">
        <v>1.04</v>
      </c>
      <c r="I3242">
        <v>2823302</v>
      </c>
      <c r="J3242">
        <v>0</v>
      </c>
      <c r="K3242">
        <v>2823302</v>
      </c>
      <c r="L3242">
        <v>0</v>
      </c>
      <c r="M3242">
        <v>0</v>
      </c>
      <c r="N3242">
        <v>0</v>
      </c>
      <c r="O3242" t="s">
        <v>3303</v>
      </c>
      <c r="P3242">
        <v>2823302</v>
      </c>
    </row>
    <row r="3243" spans="1:16" x14ac:dyDescent="0.35">
      <c r="A3243" t="s">
        <v>6546</v>
      </c>
      <c r="B3243" t="s">
        <v>3303</v>
      </c>
      <c r="C3243" t="s">
        <v>3304</v>
      </c>
      <c r="D3243">
        <v>1011159</v>
      </c>
      <c r="E3243">
        <v>0</v>
      </c>
      <c r="F3243">
        <v>0</v>
      </c>
      <c r="G3243">
        <v>1011159</v>
      </c>
      <c r="H3243">
        <v>1.04</v>
      </c>
      <c r="I3243">
        <v>1051605</v>
      </c>
      <c r="J3243">
        <v>0</v>
      </c>
      <c r="K3243">
        <v>1051605</v>
      </c>
      <c r="L3243">
        <v>0</v>
      </c>
      <c r="M3243">
        <v>0</v>
      </c>
      <c r="N3243">
        <v>0</v>
      </c>
      <c r="O3243" t="s">
        <v>3303</v>
      </c>
      <c r="P3243">
        <v>1051605</v>
      </c>
    </row>
    <row r="3244" spans="1:16" x14ac:dyDescent="0.35">
      <c r="A3244" t="s">
        <v>6547</v>
      </c>
      <c r="B3244" t="s">
        <v>1264</v>
      </c>
      <c r="C3244" t="s">
        <v>3376</v>
      </c>
      <c r="D3244" t="s">
        <v>3303</v>
      </c>
      <c r="E3244" t="s">
        <v>3303</v>
      </c>
      <c r="F3244" t="s">
        <v>3303</v>
      </c>
      <c r="G3244" t="s">
        <v>3303</v>
      </c>
      <c r="H3244">
        <v>1.04</v>
      </c>
      <c r="I3244" t="s">
        <v>3303</v>
      </c>
      <c r="J3244" t="s">
        <v>3303</v>
      </c>
      <c r="K3244">
        <v>103710</v>
      </c>
      <c r="L3244" t="s">
        <v>3303</v>
      </c>
      <c r="M3244" t="s">
        <v>3303</v>
      </c>
      <c r="N3244" t="s">
        <v>3303</v>
      </c>
      <c r="O3244" t="s">
        <v>3303</v>
      </c>
      <c r="P3244">
        <v>103710</v>
      </c>
    </row>
    <row r="3245" spans="1:16" x14ac:dyDescent="0.35">
      <c r="A3245" t="s">
        <v>6548</v>
      </c>
      <c r="B3245" t="s">
        <v>3303</v>
      </c>
      <c r="C3245" t="s">
        <v>3304</v>
      </c>
      <c r="D3245">
        <v>136381</v>
      </c>
      <c r="E3245">
        <v>0</v>
      </c>
      <c r="F3245">
        <v>0</v>
      </c>
      <c r="G3245">
        <v>136381</v>
      </c>
      <c r="H3245">
        <v>1.04</v>
      </c>
      <c r="I3245">
        <v>141836</v>
      </c>
      <c r="J3245">
        <v>0</v>
      </c>
      <c r="K3245">
        <v>141836</v>
      </c>
      <c r="L3245">
        <v>0</v>
      </c>
      <c r="M3245">
        <v>0</v>
      </c>
      <c r="N3245">
        <v>0</v>
      </c>
      <c r="O3245" t="s">
        <v>3303</v>
      </c>
      <c r="P3245">
        <v>141836</v>
      </c>
    </row>
    <row r="3246" spans="1:16" x14ac:dyDescent="0.35">
      <c r="A3246" t="s">
        <v>6549</v>
      </c>
      <c r="B3246" t="s">
        <v>3303</v>
      </c>
      <c r="C3246" t="s">
        <v>3304</v>
      </c>
      <c r="D3246">
        <v>8133886</v>
      </c>
      <c r="E3246">
        <v>0</v>
      </c>
      <c r="F3246">
        <v>0</v>
      </c>
      <c r="G3246">
        <v>8133886</v>
      </c>
      <c r="H3246">
        <v>1.04</v>
      </c>
      <c r="I3246">
        <v>8459241</v>
      </c>
      <c r="J3246">
        <v>0</v>
      </c>
      <c r="K3246">
        <v>8459241</v>
      </c>
      <c r="L3246">
        <v>746936</v>
      </c>
      <c r="M3246">
        <v>295811</v>
      </c>
      <c r="N3246">
        <v>899278</v>
      </c>
      <c r="O3246" t="s">
        <v>3303</v>
      </c>
      <c r="P3246">
        <v>10401266</v>
      </c>
    </row>
    <row r="3247" spans="1:16" x14ac:dyDescent="0.35">
      <c r="A3247" t="s">
        <v>6550</v>
      </c>
      <c r="B3247" t="s">
        <v>3303</v>
      </c>
      <c r="C3247" t="s">
        <v>3304</v>
      </c>
      <c r="D3247">
        <v>23517</v>
      </c>
      <c r="E3247">
        <v>0</v>
      </c>
      <c r="F3247">
        <v>0</v>
      </c>
      <c r="G3247">
        <v>23517</v>
      </c>
      <c r="H3247">
        <v>1.04</v>
      </c>
      <c r="I3247">
        <v>24458</v>
      </c>
      <c r="J3247">
        <v>0</v>
      </c>
      <c r="K3247">
        <v>24458</v>
      </c>
      <c r="L3247">
        <v>0</v>
      </c>
      <c r="M3247">
        <v>0</v>
      </c>
      <c r="N3247">
        <v>0</v>
      </c>
      <c r="O3247" t="s">
        <v>3303</v>
      </c>
      <c r="P3247">
        <v>24458</v>
      </c>
    </row>
    <row r="3248" spans="1:16" x14ac:dyDescent="0.35">
      <c r="A3248" t="s">
        <v>6551</v>
      </c>
      <c r="B3248" t="s">
        <v>3303</v>
      </c>
      <c r="C3248" t="s">
        <v>3304</v>
      </c>
      <c r="D3248">
        <v>6343</v>
      </c>
      <c r="E3248">
        <v>0</v>
      </c>
      <c r="F3248">
        <v>0</v>
      </c>
      <c r="G3248">
        <v>6343</v>
      </c>
      <c r="H3248">
        <v>1.04</v>
      </c>
      <c r="I3248">
        <v>6597</v>
      </c>
      <c r="J3248">
        <v>0</v>
      </c>
      <c r="K3248">
        <v>6597</v>
      </c>
      <c r="L3248">
        <v>0</v>
      </c>
      <c r="M3248">
        <v>0</v>
      </c>
      <c r="N3248">
        <v>0</v>
      </c>
      <c r="O3248" t="s">
        <v>3303</v>
      </c>
      <c r="P3248">
        <v>6597</v>
      </c>
    </row>
    <row r="3249" spans="1:16" x14ac:dyDescent="0.35">
      <c r="A3249" t="s">
        <v>6552</v>
      </c>
      <c r="B3249" t="s">
        <v>3303</v>
      </c>
      <c r="C3249" t="s">
        <v>3304</v>
      </c>
      <c r="D3249">
        <v>11569</v>
      </c>
      <c r="E3249">
        <v>0</v>
      </c>
      <c r="F3249">
        <v>0</v>
      </c>
      <c r="G3249">
        <v>11569</v>
      </c>
      <c r="H3249">
        <v>1.04</v>
      </c>
      <c r="I3249">
        <v>12032</v>
      </c>
      <c r="J3249">
        <v>0</v>
      </c>
      <c r="K3249">
        <v>12032</v>
      </c>
      <c r="L3249">
        <v>0</v>
      </c>
      <c r="M3249">
        <v>0</v>
      </c>
      <c r="N3249">
        <v>0</v>
      </c>
      <c r="O3249" t="s">
        <v>3303</v>
      </c>
      <c r="P3249">
        <v>12032</v>
      </c>
    </row>
    <row r="3250" spans="1:16" x14ac:dyDescent="0.35">
      <c r="A3250" t="s">
        <v>6553</v>
      </c>
      <c r="B3250" t="s">
        <v>3303</v>
      </c>
      <c r="C3250" t="s">
        <v>3304</v>
      </c>
      <c r="D3250">
        <v>13749</v>
      </c>
      <c r="E3250">
        <v>0</v>
      </c>
      <c r="F3250">
        <v>0</v>
      </c>
      <c r="G3250">
        <v>13749</v>
      </c>
      <c r="H3250">
        <v>1.04</v>
      </c>
      <c r="I3250">
        <v>14299</v>
      </c>
      <c r="J3250">
        <v>0</v>
      </c>
      <c r="K3250">
        <v>14299</v>
      </c>
      <c r="L3250">
        <v>0</v>
      </c>
      <c r="M3250">
        <v>0</v>
      </c>
      <c r="N3250">
        <v>0</v>
      </c>
      <c r="O3250" t="s">
        <v>3303</v>
      </c>
      <c r="P3250">
        <v>14299</v>
      </c>
    </row>
    <row r="3251" spans="1:16" x14ac:dyDescent="0.35">
      <c r="A3251" t="s">
        <v>6554</v>
      </c>
      <c r="B3251" t="s">
        <v>3303</v>
      </c>
      <c r="C3251" t="s">
        <v>3304</v>
      </c>
      <c r="D3251">
        <v>36461</v>
      </c>
      <c r="E3251">
        <v>0</v>
      </c>
      <c r="F3251">
        <v>0</v>
      </c>
      <c r="G3251">
        <v>36461</v>
      </c>
      <c r="H3251">
        <v>1.04</v>
      </c>
      <c r="I3251">
        <v>37919</v>
      </c>
      <c r="J3251">
        <v>0</v>
      </c>
      <c r="K3251">
        <v>37919</v>
      </c>
      <c r="L3251">
        <v>0</v>
      </c>
      <c r="M3251">
        <v>0</v>
      </c>
      <c r="N3251">
        <v>0</v>
      </c>
      <c r="O3251" t="s">
        <v>3303</v>
      </c>
      <c r="P3251">
        <v>37919</v>
      </c>
    </row>
    <row r="3252" spans="1:16" x14ac:dyDescent="0.35">
      <c r="A3252" t="s">
        <v>6555</v>
      </c>
      <c r="B3252" t="s">
        <v>3303</v>
      </c>
      <c r="C3252" t="s">
        <v>3304</v>
      </c>
      <c r="D3252">
        <v>34118</v>
      </c>
      <c r="E3252">
        <v>0</v>
      </c>
      <c r="F3252">
        <v>0</v>
      </c>
      <c r="G3252">
        <v>34118</v>
      </c>
      <c r="H3252">
        <v>1.04</v>
      </c>
      <c r="I3252">
        <v>35483</v>
      </c>
      <c r="J3252">
        <v>0</v>
      </c>
      <c r="K3252">
        <v>35483</v>
      </c>
      <c r="L3252">
        <v>0</v>
      </c>
      <c r="M3252">
        <v>0</v>
      </c>
      <c r="N3252">
        <v>0</v>
      </c>
      <c r="O3252" t="s">
        <v>3303</v>
      </c>
      <c r="P3252">
        <v>35483</v>
      </c>
    </row>
    <row r="3253" spans="1:16" x14ac:dyDescent="0.35">
      <c r="A3253" t="s">
        <v>6556</v>
      </c>
      <c r="B3253" t="s">
        <v>3303</v>
      </c>
      <c r="C3253" t="s">
        <v>3304</v>
      </c>
      <c r="D3253">
        <v>16301</v>
      </c>
      <c r="E3253">
        <v>0</v>
      </c>
      <c r="F3253">
        <v>0</v>
      </c>
      <c r="G3253">
        <v>16301</v>
      </c>
      <c r="H3253">
        <v>1.04</v>
      </c>
      <c r="I3253">
        <v>16953</v>
      </c>
      <c r="J3253">
        <v>0</v>
      </c>
      <c r="K3253">
        <v>16953</v>
      </c>
      <c r="L3253">
        <v>0</v>
      </c>
      <c r="M3253">
        <v>0</v>
      </c>
      <c r="N3253">
        <v>0</v>
      </c>
      <c r="O3253" t="s">
        <v>3303</v>
      </c>
      <c r="P3253">
        <v>16953</v>
      </c>
    </row>
    <row r="3254" spans="1:16" x14ac:dyDescent="0.35">
      <c r="A3254" t="s">
        <v>6557</v>
      </c>
      <c r="B3254" t="s">
        <v>3303</v>
      </c>
      <c r="C3254" t="s">
        <v>3304</v>
      </c>
      <c r="D3254">
        <v>17171</v>
      </c>
      <c r="E3254">
        <v>0</v>
      </c>
      <c r="F3254">
        <v>0</v>
      </c>
      <c r="G3254">
        <v>17171</v>
      </c>
      <c r="H3254">
        <v>1.04</v>
      </c>
      <c r="I3254">
        <v>17858</v>
      </c>
      <c r="J3254">
        <v>0</v>
      </c>
      <c r="K3254">
        <v>17858</v>
      </c>
      <c r="L3254">
        <v>0</v>
      </c>
      <c r="M3254">
        <v>0</v>
      </c>
      <c r="N3254">
        <v>0</v>
      </c>
      <c r="O3254" t="s">
        <v>3303</v>
      </c>
      <c r="P3254">
        <v>17858</v>
      </c>
    </row>
    <row r="3255" spans="1:16" x14ac:dyDescent="0.35">
      <c r="A3255" t="s">
        <v>6558</v>
      </c>
      <c r="B3255" t="s">
        <v>3303</v>
      </c>
      <c r="C3255" t="s">
        <v>3304</v>
      </c>
      <c r="D3255">
        <v>0</v>
      </c>
      <c r="E3255">
        <v>0</v>
      </c>
      <c r="F3255">
        <v>0</v>
      </c>
      <c r="G3255">
        <v>0</v>
      </c>
      <c r="H3255">
        <v>1.04</v>
      </c>
      <c r="I3255">
        <v>0</v>
      </c>
      <c r="J3255">
        <v>0</v>
      </c>
      <c r="K3255">
        <v>0</v>
      </c>
      <c r="L3255">
        <v>0</v>
      </c>
      <c r="M3255">
        <v>0</v>
      </c>
      <c r="N3255">
        <v>0</v>
      </c>
      <c r="O3255" t="s">
        <v>3303</v>
      </c>
      <c r="P3255">
        <v>0</v>
      </c>
    </row>
    <row r="3256" spans="1:16" x14ac:dyDescent="0.35">
      <c r="A3256" t="s">
        <v>6559</v>
      </c>
      <c r="B3256" t="s">
        <v>3303</v>
      </c>
      <c r="C3256" t="s">
        <v>3304</v>
      </c>
      <c r="D3256">
        <v>0</v>
      </c>
      <c r="E3256">
        <v>0</v>
      </c>
      <c r="F3256">
        <v>0</v>
      </c>
      <c r="G3256">
        <v>0</v>
      </c>
      <c r="H3256">
        <v>1.04</v>
      </c>
      <c r="I3256">
        <v>0</v>
      </c>
      <c r="J3256">
        <v>0</v>
      </c>
      <c r="K3256">
        <v>0</v>
      </c>
      <c r="L3256">
        <v>0</v>
      </c>
      <c r="M3256">
        <v>0</v>
      </c>
      <c r="N3256">
        <v>0</v>
      </c>
      <c r="O3256" t="s">
        <v>3303</v>
      </c>
      <c r="P3256">
        <v>0</v>
      </c>
    </row>
    <row r="3257" spans="1:16" x14ac:dyDescent="0.35">
      <c r="A3257" t="s">
        <v>6560</v>
      </c>
      <c r="B3257" t="s">
        <v>3303</v>
      </c>
      <c r="C3257" t="s">
        <v>3304</v>
      </c>
      <c r="D3257">
        <v>8164</v>
      </c>
      <c r="E3257">
        <v>0</v>
      </c>
      <c r="F3257">
        <v>0</v>
      </c>
      <c r="G3257">
        <v>8164</v>
      </c>
      <c r="H3257">
        <v>1.04</v>
      </c>
      <c r="I3257">
        <v>8491</v>
      </c>
      <c r="J3257">
        <v>0</v>
      </c>
      <c r="K3257">
        <v>8491</v>
      </c>
      <c r="L3257">
        <v>0</v>
      </c>
      <c r="M3257">
        <v>0</v>
      </c>
      <c r="N3257">
        <v>0</v>
      </c>
      <c r="O3257" t="s">
        <v>3303</v>
      </c>
      <c r="P3257">
        <v>8491</v>
      </c>
    </row>
    <row r="3258" spans="1:16" x14ac:dyDescent="0.35">
      <c r="A3258" t="s">
        <v>6561</v>
      </c>
      <c r="B3258" t="s">
        <v>3303</v>
      </c>
      <c r="C3258" t="s">
        <v>3304</v>
      </c>
      <c r="D3258">
        <v>23072</v>
      </c>
      <c r="E3258">
        <v>0</v>
      </c>
      <c r="F3258">
        <v>0</v>
      </c>
      <c r="G3258">
        <v>23072</v>
      </c>
      <c r="H3258">
        <v>1.04</v>
      </c>
      <c r="I3258">
        <v>23995</v>
      </c>
      <c r="J3258">
        <v>0</v>
      </c>
      <c r="K3258">
        <v>23995</v>
      </c>
      <c r="L3258">
        <v>0</v>
      </c>
      <c r="M3258">
        <v>0</v>
      </c>
      <c r="N3258">
        <v>0</v>
      </c>
      <c r="O3258" t="s">
        <v>3303</v>
      </c>
      <c r="P3258">
        <v>23995</v>
      </c>
    </row>
    <row r="3259" spans="1:16" x14ac:dyDescent="0.35">
      <c r="A3259" t="s">
        <v>6562</v>
      </c>
      <c r="B3259" t="s">
        <v>3303</v>
      </c>
      <c r="C3259" t="s">
        <v>3304</v>
      </c>
      <c r="D3259">
        <v>96653</v>
      </c>
      <c r="E3259">
        <v>0</v>
      </c>
      <c r="F3259">
        <v>0</v>
      </c>
      <c r="G3259">
        <v>96653</v>
      </c>
      <c r="H3259">
        <v>1.04</v>
      </c>
      <c r="I3259">
        <v>100519</v>
      </c>
      <c r="J3259">
        <v>0</v>
      </c>
      <c r="K3259">
        <v>100519</v>
      </c>
      <c r="L3259">
        <v>0</v>
      </c>
      <c r="M3259">
        <v>0</v>
      </c>
      <c r="N3259">
        <v>0</v>
      </c>
      <c r="O3259" t="s">
        <v>3303</v>
      </c>
      <c r="P3259">
        <v>100519</v>
      </c>
    </row>
    <row r="3260" spans="1:16" x14ac:dyDescent="0.35">
      <c r="A3260" t="s">
        <v>6563</v>
      </c>
      <c r="B3260" t="s">
        <v>3303</v>
      </c>
      <c r="C3260" t="s">
        <v>3304</v>
      </c>
      <c r="D3260">
        <v>65435</v>
      </c>
      <c r="E3260">
        <v>0</v>
      </c>
      <c r="F3260">
        <v>0</v>
      </c>
      <c r="G3260">
        <v>65435</v>
      </c>
      <c r="H3260">
        <v>1.04</v>
      </c>
      <c r="I3260">
        <v>68052</v>
      </c>
      <c r="J3260">
        <v>0</v>
      </c>
      <c r="K3260">
        <v>68052</v>
      </c>
      <c r="L3260">
        <v>0</v>
      </c>
      <c r="M3260">
        <v>0</v>
      </c>
      <c r="N3260">
        <v>0</v>
      </c>
      <c r="O3260" t="s">
        <v>3303</v>
      </c>
      <c r="P3260">
        <v>68052</v>
      </c>
    </row>
    <row r="3261" spans="1:16" x14ac:dyDescent="0.35">
      <c r="A3261" t="s">
        <v>6564</v>
      </c>
      <c r="B3261" t="s">
        <v>3303</v>
      </c>
      <c r="C3261" t="s">
        <v>3304</v>
      </c>
      <c r="D3261">
        <v>53209</v>
      </c>
      <c r="E3261">
        <v>0</v>
      </c>
      <c r="F3261">
        <v>0</v>
      </c>
      <c r="G3261">
        <v>53209</v>
      </c>
      <c r="H3261">
        <v>1.04</v>
      </c>
      <c r="I3261">
        <v>55337</v>
      </c>
      <c r="J3261">
        <v>0</v>
      </c>
      <c r="K3261">
        <v>55337</v>
      </c>
      <c r="L3261">
        <v>0</v>
      </c>
      <c r="M3261">
        <v>0</v>
      </c>
      <c r="N3261">
        <v>0</v>
      </c>
      <c r="O3261" t="s">
        <v>3303</v>
      </c>
      <c r="P3261">
        <v>55337</v>
      </c>
    </row>
    <row r="3262" spans="1:16" x14ac:dyDescent="0.35">
      <c r="A3262" t="s">
        <v>6565</v>
      </c>
      <c r="B3262" t="s">
        <v>3303</v>
      </c>
      <c r="C3262" t="s">
        <v>3304</v>
      </c>
      <c r="D3262">
        <v>15047</v>
      </c>
      <c r="E3262">
        <v>0</v>
      </c>
      <c r="F3262">
        <v>0</v>
      </c>
      <c r="G3262">
        <v>15047</v>
      </c>
      <c r="H3262">
        <v>1.04</v>
      </c>
      <c r="I3262">
        <v>15649</v>
      </c>
      <c r="J3262">
        <v>0</v>
      </c>
      <c r="K3262">
        <v>15649</v>
      </c>
      <c r="L3262">
        <v>0</v>
      </c>
      <c r="M3262">
        <v>0</v>
      </c>
      <c r="N3262">
        <v>0</v>
      </c>
      <c r="O3262" t="s">
        <v>3303</v>
      </c>
      <c r="P3262">
        <v>15649</v>
      </c>
    </row>
    <row r="3263" spans="1:16" x14ac:dyDescent="0.35">
      <c r="A3263" t="s">
        <v>6566</v>
      </c>
      <c r="B3263" t="s">
        <v>3303</v>
      </c>
      <c r="C3263" t="s">
        <v>3304</v>
      </c>
      <c r="D3263">
        <v>35493</v>
      </c>
      <c r="E3263">
        <v>0</v>
      </c>
      <c r="F3263">
        <v>0</v>
      </c>
      <c r="G3263">
        <v>35493</v>
      </c>
      <c r="H3263">
        <v>1.04</v>
      </c>
      <c r="I3263">
        <v>36913</v>
      </c>
      <c r="J3263">
        <v>0</v>
      </c>
      <c r="K3263">
        <v>36913</v>
      </c>
      <c r="L3263">
        <v>0</v>
      </c>
      <c r="M3263">
        <v>0</v>
      </c>
      <c r="N3263">
        <v>0</v>
      </c>
      <c r="O3263" t="s">
        <v>3303</v>
      </c>
      <c r="P3263">
        <v>36913</v>
      </c>
    </row>
    <row r="3264" spans="1:16" x14ac:dyDescent="0.35">
      <c r="A3264" t="s">
        <v>6567</v>
      </c>
      <c r="B3264" t="s">
        <v>3303</v>
      </c>
      <c r="C3264" t="s">
        <v>3304</v>
      </c>
      <c r="D3264">
        <v>31309</v>
      </c>
      <c r="E3264">
        <v>0</v>
      </c>
      <c r="F3264">
        <v>0</v>
      </c>
      <c r="G3264">
        <v>31309</v>
      </c>
      <c r="H3264">
        <v>1.04</v>
      </c>
      <c r="I3264">
        <v>32561</v>
      </c>
      <c r="J3264">
        <v>0</v>
      </c>
      <c r="K3264">
        <v>32561</v>
      </c>
      <c r="L3264">
        <v>0</v>
      </c>
      <c r="M3264">
        <v>0</v>
      </c>
      <c r="N3264">
        <v>0</v>
      </c>
      <c r="O3264" t="s">
        <v>3303</v>
      </c>
      <c r="P3264">
        <v>32561</v>
      </c>
    </row>
    <row r="3265" spans="1:16" x14ac:dyDescent="0.35">
      <c r="A3265" t="s">
        <v>6568</v>
      </c>
      <c r="B3265" t="s">
        <v>3303</v>
      </c>
      <c r="C3265" t="s">
        <v>3304</v>
      </c>
      <c r="D3265">
        <v>13691</v>
      </c>
      <c r="E3265">
        <v>0</v>
      </c>
      <c r="F3265">
        <v>0</v>
      </c>
      <c r="G3265">
        <v>13691</v>
      </c>
      <c r="H3265">
        <v>1.04</v>
      </c>
      <c r="I3265">
        <v>14239</v>
      </c>
      <c r="J3265">
        <v>0</v>
      </c>
      <c r="K3265">
        <v>14239</v>
      </c>
      <c r="L3265">
        <v>0</v>
      </c>
      <c r="M3265">
        <v>0</v>
      </c>
      <c r="N3265">
        <v>0</v>
      </c>
      <c r="O3265" t="s">
        <v>3303</v>
      </c>
      <c r="P3265">
        <v>14239</v>
      </c>
    </row>
    <row r="3266" spans="1:16" x14ac:dyDescent="0.35">
      <c r="A3266" t="s">
        <v>6569</v>
      </c>
      <c r="B3266" t="s">
        <v>3303</v>
      </c>
      <c r="C3266" t="s">
        <v>3304</v>
      </c>
      <c r="D3266">
        <v>133895</v>
      </c>
      <c r="E3266">
        <v>0</v>
      </c>
      <c r="F3266">
        <v>0</v>
      </c>
      <c r="G3266">
        <v>133895</v>
      </c>
      <c r="H3266">
        <v>1.04</v>
      </c>
      <c r="I3266">
        <v>139251</v>
      </c>
      <c r="J3266">
        <v>0</v>
      </c>
      <c r="K3266">
        <v>139251</v>
      </c>
      <c r="L3266">
        <v>0</v>
      </c>
      <c r="M3266">
        <v>0</v>
      </c>
      <c r="N3266">
        <v>0</v>
      </c>
      <c r="O3266" t="s">
        <v>3303</v>
      </c>
      <c r="P3266">
        <v>139251</v>
      </c>
    </row>
    <row r="3267" spans="1:16" x14ac:dyDescent="0.35">
      <c r="A3267" t="s">
        <v>6570</v>
      </c>
      <c r="B3267" t="s">
        <v>3303</v>
      </c>
      <c r="C3267" t="s">
        <v>3304</v>
      </c>
      <c r="D3267">
        <v>132515</v>
      </c>
      <c r="E3267">
        <v>0</v>
      </c>
      <c r="F3267">
        <v>0</v>
      </c>
      <c r="G3267">
        <v>132515</v>
      </c>
      <c r="H3267">
        <v>1.04</v>
      </c>
      <c r="I3267">
        <v>137816</v>
      </c>
      <c r="J3267">
        <v>0</v>
      </c>
      <c r="K3267">
        <v>137816</v>
      </c>
      <c r="L3267">
        <v>0</v>
      </c>
      <c r="M3267">
        <v>0</v>
      </c>
      <c r="N3267">
        <v>0</v>
      </c>
      <c r="O3267" t="s">
        <v>3303</v>
      </c>
      <c r="P3267">
        <v>137816</v>
      </c>
    </row>
    <row r="3268" spans="1:16" x14ac:dyDescent="0.35">
      <c r="A3268" t="s">
        <v>6571</v>
      </c>
      <c r="B3268" t="s">
        <v>3303</v>
      </c>
      <c r="C3268" t="s">
        <v>3304</v>
      </c>
      <c r="D3268">
        <v>15562</v>
      </c>
      <c r="E3268">
        <v>0</v>
      </c>
      <c r="F3268">
        <v>0</v>
      </c>
      <c r="G3268">
        <v>15562</v>
      </c>
      <c r="H3268">
        <v>1.04</v>
      </c>
      <c r="I3268">
        <v>16184</v>
      </c>
      <c r="J3268">
        <v>0</v>
      </c>
      <c r="K3268">
        <v>16184</v>
      </c>
      <c r="L3268">
        <v>0</v>
      </c>
      <c r="M3268">
        <v>0</v>
      </c>
      <c r="N3268">
        <v>0</v>
      </c>
      <c r="O3268" t="s">
        <v>3303</v>
      </c>
      <c r="P3268">
        <v>16184</v>
      </c>
    </row>
    <row r="3269" spans="1:16" x14ac:dyDescent="0.35">
      <c r="A3269" t="s">
        <v>6572</v>
      </c>
      <c r="B3269" t="s">
        <v>3303</v>
      </c>
      <c r="C3269" t="s">
        <v>3304</v>
      </c>
      <c r="D3269">
        <v>8571</v>
      </c>
      <c r="E3269">
        <v>0</v>
      </c>
      <c r="F3269">
        <v>0</v>
      </c>
      <c r="G3269">
        <v>8571</v>
      </c>
      <c r="H3269">
        <v>1.04</v>
      </c>
      <c r="I3269">
        <v>8914</v>
      </c>
      <c r="J3269">
        <v>0</v>
      </c>
      <c r="K3269">
        <v>8914</v>
      </c>
      <c r="L3269">
        <v>0</v>
      </c>
      <c r="M3269">
        <v>0</v>
      </c>
      <c r="N3269">
        <v>0</v>
      </c>
      <c r="O3269" t="s">
        <v>3303</v>
      </c>
      <c r="P3269">
        <v>8914</v>
      </c>
    </row>
    <row r="3270" spans="1:16" x14ac:dyDescent="0.35">
      <c r="A3270" t="s">
        <v>6573</v>
      </c>
      <c r="B3270" t="s">
        <v>3303</v>
      </c>
      <c r="C3270" t="s">
        <v>3304</v>
      </c>
      <c r="D3270">
        <v>3685810</v>
      </c>
      <c r="E3270">
        <v>0</v>
      </c>
      <c r="F3270">
        <v>0</v>
      </c>
      <c r="G3270">
        <v>3685810</v>
      </c>
      <c r="H3270">
        <v>1.04</v>
      </c>
      <c r="I3270">
        <v>3833242</v>
      </c>
      <c r="J3270">
        <v>0</v>
      </c>
      <c r="K3270">
        <v>3833242</v>
      </c>
      <c r="L3270">
        <v>123026</v>
      </c>
      <c r="M3270">
        <v>0</v>
      </c>
      <c r="N3270">
        <v>0</v>
      </c>
      <c r="O3270" t="s">
        <v>3303</v>
      </c>
      <c r="P3270">
        <v>3956268</v>
      </c>
    </row>
    <row r="3271" spans="1:16" x14ac:dyDescent="0.35">
      <c r="A3271" t="s">
        <v>6574</v>
      </c>
      <c r="B3271" t="s">
        <v>3303</v>
      </c>
      <c r="C3271" t="s">
        <v>3304</v>
      </c>
      <c r="D3271">
        <v>323380</v>
      </c>
      <c r="E3271">
        <v>0</v>
      </c>
      <c r="F3271">
        <v>0</v>
      </c>
      <c r="G3271">
        <v>323380</v>
      </c>
      <c r="H3271">
        <v>1.04</v>
      </c>
      <c r="I3271">
        <v>336315</v>
      </c>
      <c r="J3271">
        <v>0</v>
      </c>
      <c r="K3271">
        <v>336315</v>
      </c>
      <c r="L3271">
        <v>0</v>
      </c>
      <c r="M3271">
        <v>0</v>
      </c>
      <c r="N3271">
        <v>0</v>
      </c>
      <c r="O3271" t="s">
        <v>3303</v>
      </c>
      <c r="P3271">
        <v>336315</v>
      </c>
    </row>
    <row r="3272" spans="1:16" x14ac:dyDescent="0.35">
      <c r="A3272" t="s">
        <v>6575</v>
      </c>
      <c r="B3272" t="s">
        <v>3303</v>
      </c>
      <c r="C3272" t="s">
        <v>3304</v>
      </c>
      <c r="D3272">
        <v>22089</v>
      </c>
      <c r="E3272">
        <v>0</v>
      </c>
      <c r="F3272">
        <v>0</v>
      </c>
      <c r="G3272">
        <v>22089</v>
      </c>
      <c r="H3272">
        <v>1.04</v>
      </c>
      <c r="I3272">
        <v>22973</v>
      </c>
      <c r="J3272">
        <v>0</v>
      </c>
      <c r="K3272">
        <v>22973</v>
      </c>
      <c r="L3272">
        <v>0</v>
      </c>
      <c r="M3272">
        <v>0</v>
      </c>
      <c r="N3272">
        <v>0</v>
      </c>
      <c r="O3272" t="s">
        <v>3303</v>
      </c>
      <c r="P3272">
        <v>22973</v>
      </c>
    </row>
    <row r="3273" spans="1:16" x14ac:dyDescent="0.35">
      <c r="A3273" t="s">
        <v>6576</v>
      </c>
      <c r="B3273" t="s">
        <v>3303</v>
      </c>
      <c r="C3273" t="s">
        <v>3304</v>
      </c>
      <c r="D3273">
        <v>114325</v>
      </c>
      <c r="E3273">
        <v>13244</v>
      </c>
      <c r="F3273">
        <v>0</v>
      </c>
      <c r="G3273">
        <v>127569</v>
      </c>
      <c r="H3273">
        <v>1.04</v>
      </c>
      <c r="I3273">
        <v>132672</v>
      </c>
      <c r="J3273">
        <v>16253</v>
      </c>
      <c r="K3273">
        <v>148925</v>
      </c>
      <c r="L3273">
        <v>7500</v>
      </c>
      <c r="M3273">
        <v>0</v>
      </c>
      <c r="N3273">
        <v>0</v>
      </c>
      <c r="O3273" t="s">
        <v>3303</v>
      </c>
      <c r="P3273">
        <v>156425</v>
      </c>
    </row>
    <row r="3274" spans="1:16" x14ac:dyDescent="0.35">
      <c r="A3274" t="s">
        <v>6577</v>
      </c>
      <c r="B3274" t="s">
        <v>3303</v>
      </c>
      <c r="C3274" t="s">
        <v>3304</v>
      </c>
      <c r="D3274">
        <v>539299</v>
      </c>
      <c r="E3274">
        <v>0</v>
      </c>
      <c r="F3274">
        <v>0</v>
      </c>
      <c r="G3274">
        <v>539299</v>
      </c>
      <c r="H3274">
        <v>1.04</v>
      </c>
      <c r="I3274">
        <v>560871</v>
      </c>
      <c r="J3274">
        <v>0</v>
      </c>
      <c r="K3274">
        <v>560871</v>
      </c>
      <c r="L3274">
        <v>18014</v>
      </c>
      <c r="M3274">
        <v>0</v>
      </c>
      <c r="N3274">
        <v>0</v>
      </c>
      <c r="O3274" t="s">
        <v>3303</v>
      </c>
      <c r="P3274">
        <v>578885</v>
      </c>
    </row>
    <row r="3275" spans="1:16" x14ac:dyDescent="0.35">
      <c r="A3275" t="s">
        <v>6578</v>
      </c>
      <c r="B3275" t="s">
        <v>3303</v>
      </c>
      <c r="C3275" t="s">
        <v>3304</v>
      </c>
      <c r="D3275">
        <v>103181</v>
      </c>
      <c r="E3275">
        <v>0</v>
      </c>
      <c r="F3275">
        <v>0</v>
      </c>
      <c r="G3275">
        <v>103181</v>
      </c>
      <c r="H3275">
        <v>1.04</v>
      </c>
      <c r="I3275">
        <v>107308</v>
      </c>
      <c r="J3275">
        <v>0</v>
      </c>
      <c r="K3275">
        <v>107308</v>
      </c>
      <c r="L3275">
        <v>0</v>
      </c>
      <c r="M3275">
        <v>0</v>
      </c>
      <c r="N3275">
        <v>0</v>
      </c>
      <c r="O3275" t="s">
        <v>3303</v>
      </c>
      <c r="P3275">
        <v>107308</v>
      </c>
    </row>
    <row r="3276" spans="1:16" x14ac:dyDescent="0.35">
      <c r="A3276" t="s">
        <v>6579</v>
      </c>
      <c r="B3276" t="s">
        <v>3303</v>
      </c>
      <c r="C3276" t="s">
        <v>3304</v>
      </c>
      <c r="D3276">
        <v>372558</v>
      </c>
      <c r="E3276">
        <v>0</v>
      </c>
      <c r="F3276">
        <v>0</v>
      </c>
      <c r="G3276">
        <v>372558</v>
      </c>
      <c r="H3276">
        <v>1.04</v>
      </c>
      <c r="I3276">
        <v>387460</v>
      </c>
      <c r="J3276">
        <v>0</v>
      </c>
      <c r="K3276">
        <v>387460</v>
      </c>
      <c r="L3276">
        <v>13687</v>
      </c>
      <c r="M3276">
        <v>0</v>
      </c>
      <c r="N3276">
        <v>0</v>
      </c>
      <c r="O3276" t="s">
        <v>3303</v>
      </c>
      <c r="P3276">
        <v>401147</v>
      </c>
    </row>
    <row r="3277" spans="1:16" x14ac:dyDescent="0.35">
      <c r="A3277" t="s">
        <v>6580</v>
      </c>
      <c r="B3277" t="s">
        <v>263</v>
      </c>
      <c r="C3277" t="s">
        <v>3376</v>
      </c>
      <c r="D3277" t="s">
        <v>3303</v>
      </c>
      <c r="E3277" t="s">
        <v>3303</v>
      </c>
      <c r="F3277" t="s">
        <v>3303</v>
      </c>
      <c r="G3277" t="s">
        <v>3303</v>
      </c>
      <c r="H3277">
        <v>1.04</v>
      </c>
      <c r="I3277" t="s">
        <v>3303</v>
      </c>
      <c r="J3277" t="s">
        <v>3303</v>
      </c>
      <c r="K3277">
        <v>0</v>
      </c>
      <c r="L3277" t="s">
        <v>3303</v>
      </c>
      <c r="M3277" t="s">
        <v>3303</v>
      </c>
      <c r="N3277" t="s">
        <v>3303</v>
      </c>
      <c r="O3277" t="s">
        <v>3303</v>
      </c>
      <c r="P3277">
        <v>0</v>
      </c>
    </row>
    <row r="3278" spans="1:16" x14ac:dyDescent="0.35">
      <c r="A3278" t="s">
        <v>6581</v>
      </c>
      <c r="B3278" t="s">
        <v>3303</v>
      </c>
      <c r="C3278" t="s">
        <v>3304</v>
      </c>
      <c r="D3278">
        <v>2585312</v>
      </c>
      <c r="E3278">
        <v>0</v>
      </c>
      <c r="F3278">
        <v>0</v>
      </c>
      <c r="G3278">
        <v>2585312</v>
      </c>
      <c r="H3278">
        <v>1.04</v>
      </c>
      <c r="I3278">
        <v>2688724</v>
      </c>
      <c r="J3278">
        <v>0</v>
      </c>
      <c r="K3278">
        <v>2688724</v>
      </c>
      <c r="L3278">
        <v>0</v>
      </c>
      <c r="M3278">
        <v>0</v>
      </c>
      <c r="N3278">
        <v>0</v>
      </c>
      <c r="O3278" t="s">
        <v>3303</v>
      </c>
      <c r="P3278">
        <v>2688724</v>
      </c>
    </row>
    <row r="3279" spans="1:16" x14ac:dyDescent="0.35">
      <c r="A3279" t="s">
        <v>6582</v>
      </c>
      <c r="B3279" t="s">
        <v>3303</v>
      </c>
      <c r="C3279" t="s">
        <v>3304</v>
      </c>
      <c r="D3279">
        <v>1600635</v>
      </c>
      <c r="E3279">
        <v>0</v>
      </c>
      <c r="F3279">
        <v>0</v>
      </c>
      <c r="G3279">
        <v>1600635</v>
      </c>
      <c r="H3279">
        <v>1.04</v>
      </c>
      <c r="I3279">
        <v>1664660</v>
      </c>
      <c r="J3279">
        <v>0</v>
      </c>
      <c r="K3279">
        <v>1664660</v>
      </c>
      <c r="L3279">
        <v>0</v>
      </c>
      <c r="M3279">
        <v>0</v>
      </c>
      <c r="N3279">
        <v>0</v>
      </c>
      <c r="O3279" t="s">
        <v>3303</v>
      </c>
      <c r="P3279">
        <v>1664660</v>
      </c>
    </row>
    <row r="3280" spans="1:16" x14ac:dyDescent="0.35">
      <c r="A3280" t="s">
        <v>6583</v>
      </c>
      <c r="B3280" t="s">
        <v>3123</v>
      </c>
      <c r="C3280" t="s">
        <v>3376</v>
      </c>
      <c r="D3280">
        <v>2961068</v>
      </c>
      <c r="E3280">
        <v>0</v>
      </c>
      <c r="F3280">
        <v>0</v>
      </c>
      <c r="G3280">
        <v>2961068</v>
      </c>
      <c r="H3280">
        <v>1.04</v>
      </c>
      <c r="I3280">
        <v>3079511</v>
      </c>
      <c r="J3280">
        <v>0</v>
      </c>
      <c r="K3280">
        <v>3079511</v>
      </c>
      <c r="L3280">
        <v>0</v>
      </c>
      <c r="M3280">
        <v>0</v>
      </c>
      <c r="N3280">
        <v>0</v>
      </c>
      <c r="O3280" t="s">
        <v>3303</v>
      </c>
      <c r="P3280">
        <v>3079511</v>
      </c>
    </row>
    <row r="3281" spans="1:16" x14ac:dyDescent="0.35">
      <c r="A3281" t="s">
        <v>6584</v>
      </c>
      <c r="B3281" t="s">
        <v>3123</v>
      </c>
      <c r="C3281" t="s">
        <v>3376</v>
      </c>
      <c r="D3281">
        <v>5408746</v>
      </c>
      <c r="E3281">
        <v>0</v>
      </c>
      <c r="F3281">
        <v>0</v>
      </c>
      <c r="G3281">
        <v>5408746</v>
      </c>
      <c r="H3281">
        <v>1.04</v>
      </c>
      <c r="I3281">
        <v>5625096</v>
      </c>
      <c r="J3281">
        <v>0</v>
      </c>
      <c r="K3281">
        <v>5625096</v>
      </c>
      <c r="L3281">
        <v>0</v>
      </c>
      <c r="M3281">
        <v>0</v>
      </c>
      <c r="N3281">
        <v>0</v>
      </c>
      <c r="O3281" t="s">
        <v>3303</v>
      </c>
      <c r="P3281">
        <v>5625096</v>
      </c>
    </row>
    <row r="3282" spans="1:16" x14ac:dyDescent="0.35">
      <c r="A3282" t="s">
        <v>6585</v>
      </c>
      <c r="B3282" t="s">
        <v>3303</v>
      </c>
      <c r="C3282" t="s">
        <v>3304</v>
      </c>
      <c r="D3282">
        <v>133409</v>
      </c>
      <c r="E3282">
        <v>0</v>
      </c>
      <c r="F3282">
        <v>0</v>
      </c>
      <c r="G3282">
        <v>133409</v>
      </c>
      <c r="H3282">
        <v>1.04</v>
      </c>
      <c r="I3282">
        <v>138745</v>
      </c>
      <c r="J3282">
        <v>0</v>
      </c>
      <c r="K3282">
        <v>138745</v>
      </c>
      <c r="L3282">
        <v>0</v>
      </c>
      <c r="M3282">
        <v>0</v>
      </c>
      <c r="N3282">
        <v>0</v>
      </c>
      <c r="O3282" t="s">
        <v>3303</v>
      </c>
      <c r="P3282">
        <v>138745</v>
      </c>
    </row>
    <row r="3283" spans="1:16" x14ac:dyDescent="0.35">
      <c r="A3283" t="s">
        <v>6586</v>
      </c>
      <c r="B3283" t="s">
        <v>3303</v>
      </c>
      <c r="C3283" t="s">
        <v>3304</v>
      </c>
      <c r="D3283">
        <v>211427</v>
      </c>
      <c r="E3283">
        <v>0</v>
      </c>
      <c r="F3283">
        <v>0</v>
      </c>
      <c r="G3283">
        <v>211427</v>
      </c>
      <c r="H3283">
        <v>1.04</v>
      </c>
      <c r="I3283">
        <v>219884</v>
      </c>
      <c r="J3283">
        <v>0</v>
      </c>
      <c r="K3283">
        <v>219884</v>
      </c>
      <c r="L3283">
        <v>0</v>
      </c>
      <c r="M3283">
        <v>0</v>
      </c>
      <c r="N3283">
        <v>0</v>
      </c>
      <c r="O3283" t="s">
        <v>3303</v>
      </c>
      <c r="P3283">
        <v>219884</v>
      </c>
    </row>
    <row r="3284" spans="1:16" x14ac:dyDescent="0.35">
      <c r="A3284" t="s">
        <v>6587</v>
      </c>
      <c r="B3284" t="s">
        <v>3303</v>
      </c>
      <c r="C3284" t="s">
        <v>3304</v>
      </c>
      <c r="D3284">
        <v>497209</v>
      </c>
      <c r="E3284">
        <v>0</v>
      </c>
      <c r="F3284">
        <v>0</v>
      </c>
      <c r="G3284">
        <v>497209</v>
      </c>
      <c r="H3284">
        <v>1.04</v>
      </c>
      <c r="I3284">
        <v>517097</v>
      </c>
      <c r="J3284">
        <v>0</v>
      </c>
      <c r="K3284">
        <v>517097</v>
      </c>
      <c r="L3284">
        <v>0</v>
      </c>
      <c r="M3284">
        <v>0</v>
      </c>
      <c r="N3284">
        <v>0</v>
      </c>
      <c r="O3284" t="s">
        <v>3303</v>
      </c>
      <c r="P3284">
        <v>517097</v>
      </c>
    </row>
    <row r="3285" spans="1:16" x14ac:dyDescent="0.35">
      <c r="A3285" t="s">
        <v>6588</v>
      </c>
      <c r="B3285" t="s">
        <v>3303</v>
      </c>
      <c r="C3285" t="s">
        <v>3304</v>
      </c>
      <c r="D3285">
        <v>96653</v>
      </c>
      <c r="E3285">
        <v>0</v>
      </c>
      <c r="F3285">
        <v>0</v>
      </c>
      <c r="G3285">
        <v>96653</v>
      </c>
      <c r="H3285">
        <v>1.04</v>
      </c>
      <c r="I3285">
        <v>100519</v>
      </c>
      <c r="J3285">
        <v>0</v>
      </c>
      <c r="K3285">
        <v>100519</v>
      </c>
      <c r="L3285">
        <v>0</v>
      </c>
      <c r="M3285">
        <v>0</v>
      </c>
      <c r="N3285">
        <v>0</v>
      </c>
      <c r="O3285" t="s">
        <v>3303</v>
      </c>
      <c r="P3285">
        <v>100519</v>
      </c>
    </row>
    <row r="3286" spans="1:16" x14ac:dyDescent="0.35">
      <c r="A3286" t="s">
        <v>6589</v>
      </c>
      <c r="B3286" t="s">
        <v>1341</v>
      </c>
      <c r="C3286" t="s">
        <v>3376</v>
      </c>
      <c r="D3286" t="s">
        <v>3303</v>
      </c>
      <c r="E3286" t="s">
        <v>3303</v>
      </c>
      <c r="F3286" t="s">
        <v>3303</v>
      </c>
      <c r="G3286" t="s">
        <v>3303</v>
      </c>
      <c r="H3286">
        <v>1.04</v>
      </c>
      <c r="I3286" t="s">
        <v>3303</v>
      </c>
      <c r="J3286" t="s">
        <v>3303</v>
      </c>
      <c r="K3286">
        <v>0</v>
      </c>
      <c r="L3286" t="s">
        <v>3303</v>
      </c>
      <c r="M3286" t="s">
        <v>3303</v>
      </c>
      <c r="N3286" t="s">
        <v>3303</v>
      </c>
      <c r="O3286" t="s">
        <v>3303</v>
      </c>
      <c r="P3286">
        <v>0</v>
      </c>
    </row>
    <row r="3287" spans="1:16" x14ac:dyDescent="0.35">
      <c r="A3287" t="s">
        <v>6590</v>
      </c>
      <c r="B3287" t="s">
        <v>2787</v>
      </c>
      <c r="C3287" t="s">
        <v>3376</v>
      </c>
      <c r="D3287" t="s">
        <v>3303</v>
      </c>
      <c r="E3287" t="s">
        <v>3303</v>
      </c>
      <c r="F3287" t="s">
        <v>3303</v>
      </c>
      <c r="G3287" t="s">
        <v>3303</v>
      </c>
      <c r="H3287">
        <v>1.04</v>
      </c>
      <c r="I3287" t="s">
        <v>3303</v>
      </c>
      <c r="J3287" t="s">
        <v>3303</v>
      </c>
      <c r="K3287">
        <v>0</v>
      </c>
      <c r="L3287" t="s">
        <v>3303</v>
      </c>
      <c r="M3287" t="s">
        <v>3303</v>
      </c>
      <c r="N3287" t="s">
        <v>3303</v>
      </c>
      <c r="O3287" t="s">
        <v>3303</v>
      </c>
      <c r="P3287">
        <v>0</v>
      </c>
    </row>
    <row r="3288" spans="1:16" x14ac:dyDescent="0.35">
      <c r="A3288" t="s">
        <v>6591</v>
      </c>
      <c r="B3288" t="s">
        <v>3303</v>
      </c>
      <c r="C3288" t="s">
        <v>3304</v>
      </c>
      <c r="D3288">
        <v>6681565</v>
      </c>
      <c r="E3288">
        <v>0</v>
      </c>
      <c r="F3288">
        <v>0</v>
      </c>
      <c r="G3288">
        <v>6681565</v>
      </c>
      <c r="H3288">
        <v>1.04</v>
      </c>
      <c r="I3288">
        <v>6948828</v>
      </c>
      <c r="J3288">
        <v>0</v>
      </c>
      <c r="K3288">
        <v>6948828</v>
      </c>
      <c r="L3288">
        <v>551201</v>
      </c>
      <c r="M3288">
        <v>249889</v>
      </c>
      <c r="N3288">
        <v>672894</v>
      </c>
      <c r="O3288" t="s">
        <v>3303</v>
      </c>
      <c r="P3288">
        <v>8422812</v>
      </c>
    </row>
    <row r="3289" spans="1:16" x14ac:dyDescent="0.35">
      <c r="A3289" t="s">
        <v>6592</v>
      </c>
      <c r="B3289" t="s">
        <v>3303</v>
      </c>
      <c r="C3289" t="s">
        <v>3304</v>
      </c>
      <c r="D3289">
        <v>81480</v>
      </c>
      <c r="E3289">
        <v>0</v>
      </c>
      <c r="F3289">
        <v>0</v>
      </c>
      <c r="G3289">
        <v>81480</v>
      </c>
      <c r="H3289">
        <v>1.04</v>
      </c>
      <c r="I3289">
        <v>84739</v>
      </c>
      <c r="J3289">
        <v>0</v>
      </c>
      <c r="K3289">
        <v>84739</v>
      </c>
      <c r="L3289">
        <v>0</v>
      </c>
      <c r="M3289">
        <v>0</v>
      </c>
      <c r="N3289">
        <v>0</v>
      </c>
      <c r="O3289" t="s">
        <v>3303</v>
      </c>
      <c r="P3289">
        <v>84739</v>
      </c>
    </row>
    <row r="3290" spans="1:16" x14ac:dyDescent="0.35">
      <c r="A3290" t="s">
        <v>6593</v>
      </c>
      <c r="B3290" t="s">
        <v>3303</v>
      </c>
      <c r="C3290" t="s">
        <v>3304</v>
      </c>
      <c r="D3290">
        <v>150081</v>
      </c>
      <c r="E3290">
        <v>0</v>
      </c>
      <c r="F3290">
        <v>0</v>
      </c>
      <c r="G3290">
        <v>150081</v>
      </c>
      <c r="H3290">
        <v>1.04</v>
      </c>
      <c r="I3290">
        <v>156084</v>
      </c>
      <c r="J3290">
        <v>0</v>
      </c>
      <c r="K3290">
        <v>156084</v>
      </c>
      <c r="L3290">
        <v>0</v>
      </c>
      <c r="M3290">
        <v>0</v>
      </c>
      <c r="N3290">
        <v>0</v>
      </c>
      <c r="O3290" t="s">
        <v>3303</v>
      </c>
      <c r="P3290">
        <v>156084</v>
      </c>
    </row>
    <row r="3291" spans="1:16" x14ac:dyDescent="0.35">
      <c r="A3291" t="s">
        <v>6594</v>
      </c>
      <c r="B3291" t="s">
        <v>3303</v>
      </c>
      <c r="C3291" t="s">
        <v>3304</v>
      </c>
      <c r="D3291">
        <v>61694</v>
      </c>
      <c r="E3291">
        <v>0</v>
      </c>
      <c r="F3291">
        <v>0</v>
      </c>
      <c r="G3291">
        <v>61694</v>
      </c>
      <c r="H3291">
        <v>1.04</v>
      </c>
      <c r="I3291">
        <v>64162</v>
      </c>
      <c r="J3291">
        <v>0</v>
      </c>
      <c r="K3291">
        <v>64162</v>
      </c>
      <c r="L3291">
        <v>0</v>
      </c>
      <c r="M3291">
        <v>0</v>
      </c>
      <c r="N3291">
        <v>0</v>
      </c>
      <c r="O3291" t="s">
        <v>3303</v>
      </c>
      <c r="P3291">
        <v>64162</v>
      </c>
    </row>
    <row r="3292" spans="1:16" x14ac:dyDescent="0.35">
      <c r="A3292" t="s">
        <v>6595</v>
      </c>
      <c r="B3292" t="s">
        <v>3303</v>
      </c>
      <c r="C3292" t="s">
        <v>3304</v>
      </c>
      <c r="D3292">
        <v>140890</v>
      </c>
      <c r="E3292">
        <v>0</v>
      </c>
      <c r="F3292">
        <v>0</v>
      </c>
      <c r="G3292">
        <v>140890</v>
      </c>
      <c r="H3292">
        <v>1.04</v>
      </c>
      <c r="I3292">
        <v>146526</v>
      </c>
      <c r="J3292">
        <v>0</v>
      </c>
      <c r="K3292">
        <v>146526</v>
      </c>
      <c r="L3292">
        <v>0</v>
      </c>
      <c r="M3292">
        <v>0</v>
      </c>
      <c r="N3292">
        <v>0</v>
      </c>
      <c r="O3292" t="s">
        <v>3303</v>
      </c>
      <c r="P3292">
        <v>146526</v>
      </c>
    </row>
    <row r="3293" spans="1:16" x14ac:dyDescent="0.35">
      <c r="A3293" t="s">
        <v>6596</v>
      </c>
      <c r="B3293" t="s">
        <v>3303</v>
      </c>
      <c r="C3293" t="s">
        <v>3304</v>
      </c>
      <c r="D3293">
        <v>26824</v>
      </c>
      <c r="E3293">
        <v>0</v>
      </c>
      <c r="F3293">
        <v>0</v>
      </c>
      <c r="G3293">
        <v>26824</v>
      </c>
      <c r="H3293">
        <v>1.04</v>
      </c>
      <c r="I3293">
        <v>27897</v>
      </c>
      <c r="J3293">
        <v>0</v>
      </c>
      <c r="K3293">
        <v>27897</v>
      </c>
      <c r="L3293">
        <v>0</v>
      </c>
      <c r="M3293">
        <v>0</v>
      </c>
      <c r="N3293">
        <v>0</v>
      </c>
      <c r="O3293" t="s">
        <v>3303</v>
      </c>
      <c r="P3293">
        <v>27897</v>
      </c>
    </row>
    <row r="3294" spans="1:16" x14ac:dyDescent="0.35">
      <c r="A3294" t="s">
        <v>6597</v>
      </c>
      <c r="B3294" t="s">
        <v>3303</v>
      </c>
      <c r="C3294" t="s">
        <v>3304</v>
      </c>
      <c r="D3294">
        <v>42253</v>
      </c>
      <c r="E3294">
        <v>0</v>
      </c>
      <c r="F3294">
        <v>0</v>
      </c>
      <c r="G3294">
        <v>42253</v>
      </c>
      <c r="H3294">
        <v>1.04</v>
      </c>
      <c r="I3294">
        <v>43943</v>
      </c>
      <c r="J3294">
        <v>0</v>
      </c>
      <c r="K3294">
        <v>43943</v>
      </c>
      <c r="L3294">
        <v>0</v>
      </c>
      <c r="M3294">
        <v>0</v>
      </c>
      <c r="N3294">
        <v>0</v>
      </c>
      <c r="O3294" t="s">
        <v>3303</v>
      </c>
      <c r="P3294">
        <v>43943</v>
      </c>
    </row>
    <row r="3295" spans="1:16" x14ac:dyDescent="0.35">
      <c r="A3295" t="s">
        <v>6598</v>
      </c>
      <c r="B3295" t="s">
        <v>3303</v>
      </c>
      <c r="C3295" t="s">
        <v>3304</v>
      </c>
      <c r="D3295">
        <v>61651</v>
      </c>
      <c r="E3295">
        <v>0</v>
      </c>
      <c r="F3295">
        <v>0</v>
      </c>
      <c r="G3295">
        <v>61651</v>
      </c>
      <c r="H3295">
        <v>1.04</v>
      </c>
      <c r="I3295">
        <v>64117</v>
      </c>
      <c r="J3295">
        <v>0</v>
      </c>
      <c r="K3295">
        <v>64117</v>
      </c>
      <c r="L3295">
        <v>0</v>
      </c>
      <c r="M3295">
        <v>0</v>
      </c>
      <c r="N3295">
        <v>0</v>
      </c>
      <c r="O3295" t="s">
        <v>3303</v>
      </c>
      <c r="P3295">
        <v>64117</v>
      </c>
    </row>
    <row r="3296" spans="1:16" x14ac:dyDescent="0.35">
      <c r="A3296" t="s">
        <v>6599</v>
      </c>
      <c r="B3296" t="s">
        <v>3303</v>
      </c>
      <c r="C3296" t="s">
        <v>3304</v>
      </c>
      <c r="D3296">
        <v>42658</v>
      </c>
      <c r="E3296">
        <v>0</v>
      </c>
      <c r="F3296">
        <v>0</v>
      </c>
      <c r="G3296">
        <v>42658</v>
      </c>
      <c r="H3296">
        <v>1.04</v>
      </c>
      <c r="I3296">
        <v>44364</v>
      </c>
      <c r="J3296">
        <v>0</v>
      </c>
      <c r="K3296">
        <v>44364</v>
      </c>
      <c r="L3296">
        <v>0</v>
      </c>
      <c r="M3296">
        <v>0</v>
      </c>
      <c r="N3296">
        <v>0</v>
      </c>
      <c r="O3296" t="s">
        <v>3303</v>
      </c>
      <c r="P3296">
        <v>44364</v>
      </c>
    </row>
    <row r="3297" spans="1:16" x14ac:dyDescent="0.35">
      <c r="A3297" t="s">
        <v>6600</v>
      </c>
      <c r="B3297" t="s">
        <v>3303</v>
      </c>
      <c r="C3297" t="s">
        <v>3304</v>
      </c>
      <c r="D3297">
        <v>32183</v>
      </c>
      <c r="E3297">
        <v>0</v>
      </c>
      <c r="F3297">
        <v>0</v>
      </c>
      <c r="G3297">
        <v>32183</v>
      </c>
      <c r="H3297">
        <v>1.04</v>
      </c>
      <c r="I3297">
        <v>33470</v>
      </c>
      <c r="J3297">
        <v>0</v>
      </c>
      <c r="K3297">
        <v>33470</v>
      </c>
      <c r="L3297">
        <v>0</v>
      </c>
      <c r="M3297">
        <v>0</v>
      </c>
      <c r="N3297">
        <v>0</v>
      </c>
      <c r="O3297" t="s">
        <v>3303</v>
      </c>
      <c r="P3297">
        <v>33470</v>
      </c>
    </row>
    <row r="3298" spans="1:16" x14ac:dyDescent="0.35">
      <c r="A3298" t="s">
        <v>6601</v>
      </c>
      <c r="B3298" t="s">
        <v>3303</v>
      </c>
      <c r="C3298" t="s">
        <v>3304</v>
      </c>
      <c r="D3298">
        <v>58536</v>
      </c>
      <c r="E3298">
        <v>0</v>
      </c>
      <c r="F3298">
        <v>0</v>
      </c>
      <c r="G3298">
        <v>58536</v>
      </c>
      <c r="H3298">
        <v>1.04</v>
      </c>
      <c r="I3298">
        <v>60877</v>
      </c>
      <c r="J3298">
        <v>0</v>
      </c>
      <c r="K3298">
        <v>60877</v>
      </c>
      <c r="L3298">
        <v>0</v>
      </c>
      <c r="M3298">
        <v>0</v>
      </c>
      <c r="N3298">
        <v>0</v>
      </c>
      <c r="O3298" t="s">
        <v>3303</v>
      </c>
      <c r="P3298">
        <v>60877</v>
      </c>
    </row>
    <row r="3299" spans="1:16" x14ac:dyDescent="0.35">
      <c r="A3299" t="s">
        <v>6602</v>
      </c>
      <c r="B3299" t="s">
        <v>3303</v>
      </c>
      <c r="C3299" t="s">
        <v>3304</v>
      </c>
      <c r="D3299">
        <v>92757</v>
      </c>
      <c r="E3299">
        <v>0</v>
      </c>
      <c r="F3299">
        <v>0</v>
      </c>
      <c r="G3299">
        <v>92757</v>
      </c>
      <c r="H3299">
        <v>1.04</v>
      </c>
      <c r="I3299">
        <v>96467</v>
      </c>
      <c r="J3299">
        <v>0</v>
      </c>
      <c r="K3299">
        <v>96467</v>
      </c>
      <c r="L3299">
        <v>0</v>
      </c>
      <c r="M3299">
        <v>0</v>
      </c>
      <c r="N3299">
        <v>0</v>
      </c>
      <c r="O3299" t="s">
        <v>3303</v>
      </c>
      <c r="P3299">
        <v>96467</v>
      </c>
    </row>
    <row r="3300" spans="1:16" x14ac:dyDescent="0.35">
      <c r="A3300" t="s">
        <v>6603</v>
      </c>
      <c r="B3300" t="s">
        <v>3303</v>
      </c>
      <c r="C3300" t="s">
        <v>3304</v>
      </c>
      <c r="D3300">
        <v>57692</v>
      </c>
      <c r="E3300">
        <v>0</v>
      </c>
      <c r="F3300">
        <v>0</v>
      </c>
      <c r="G3300">
        <v>57692</v>
      </c>
      <c r="H3300">
        <v>1.04</v>
      </c>
      <c r="I3300">
        <v>60000</v>
      </c>
      <c r="J3300">
        <v>0</v>
      </c>
      <c r="K3300">
        <v>60000</v>
      </c>
      <c r="L3300">
        <v>0</v>
      </c>
      <c r="M3300">
        <v>0</v>
      </c>
      <c r="N3300">
        <v>0</v>
      </c>
      <c r="O3300" t="s">
        <v>3303</v>
      </c>
      <c r="P3300">
        <v>60000</v>
      </c>
    </row>
    <row r="3301" spans="1:16" x14ac:dyDescent="0.35">
      <c r="A3301" t="s">
        <v>6604</v>
      </c>
      <c r="B3301" t="s">
        <v>3303</v>
      </c>
      <c r="C3301" t="s">
        <v>3304</v>
      </c>
      <c r="D3301">
        <v>47889</v>
      </c>
      <c r="E3301">
        <v>0</v>
      </c>
      <c r="F3301">
        <v>0</v>
      </c>
      <c r="G3301">
        <v>47889</v>
      </c>
      <c r="H3301">
        <v>1.04</v>
      </c>
      <c r="I3301">
        <v>49805</v>
      </c>
      <c r="J3301">
        <v>0</v>
      </c>
      <c r="K3301">
        <v>49805</v>
      </c>
      <c r="L3301">
        <v>0</v>
      </c>
      <c r="M3301">
        <v>0</v>
      </c>
      <c r="N3301">
        <v>0</v>
      </c>
      <c r="O3301" t="s">
        <v>3303</v>
      </c>
      <c r="P3301">
        <v>49805</v>
      </c>
    </row>
    <row r="3302" spans="1:16" x14ac:dyDescent="0.35">
      <c r="A3302" t="s">
        <v>6605</v>
      </c>
      <c r="B3302" t="s">
        <v>3303</v>
      </c>
      <c r="C3302" t="s">
        <v>3304</v>
      </c>
      <c r="D3302">
        <v>118142</v>
      </c>
      <c r="E3302">
        <v>0</v>
      </c>
      <c r="F3302">
        <v>0</v>
      </c>
      <c r="G3302">
        <v>118142</v>
      </c>
      <c r="H3302">
        <v>1.04</v>
      </c>
      <c r="I3302">
        <v>122868</v>
      </c>
      <c r="J3302">
        <v>0</v>
      </c>
      <c r="K3302">
        <v>122868</v>
      </c>
      <c r="L3302">
        <v>0</v>
      </c>
      <c r="M3302">
        <v>0</v>
      </c>
      <c r="N3302">
        <v>0</v>
      </c>
      <c r="O3302" t="s">
        <v>3303</v>
      </c>
      <c r="P3302">
        <v>122868</v>
      </c>
    </row>
    <row r="3303" spans="1:16" x14ac:dyDescent="0.35">
      <c r="A3303" t="s">
        <v>6606</v>
      </c>
      <c r="B3303" t="s">
        <v>3303</v>
      </c>
      <c r="C3303" t="s">
        <v>3304</v>
      </c>
      <c r="D3303">
        <v>22920</v>
      </c>
      <c r="E3303">
        <v>0</v>
      </c>
      <c r="F3303">
        <v>0</v>
      </c>
      <c r="G3303">
        <v>22920</v>
      </c>
      <c r="H3303">
        <v>1.04</v>
      </c>
      <c r="I3303">
        <v>23837</v>
      </c>
      <c r="J3303">
        <v>0</v>
      </c>
      <c r="K3303">
        <v>23837</v>
      </c>
      <c r="L3303">
        <v>0</v>
      </c>
      <c r="M3303">
        <v>0</v>
      </c>
      <c r="N3303">
        <v>0</v>
      </c>
      <c r="O3303" t="s">
        <v>3303</v>
      </c>
      <c r="P3303">
        <v>23837</v>
      </c>
    </row>
    <row r="3304" spans="1:16" x14ac:dyDescent="0.35">
      <c r="A3304" t="s">
        <v>6607</v>
      </c>
      <c r="B3304" t="s">
        <v>3303</v>
      </c>
      <c r="C3304" t="s">
        <v>3304</v>
      </c>
      <c r="D3304">
        <v>41248</v>
      </c>
      <c r="E3304">
        <v>0</v>
      </c>
      <c r="F3304">
        <v>0</v>
      </c>
      <c r="G3304">
        <v>41248</v>
      </c>
      <c r="H3304">
        <v>1.04</v>
      </c>
      <c r="I3304">
        <v>42898</v>
      </c>
      <c r="J3304">
        <v>0</v>
      </c>
      <c r="K3304">
        <v>42898</v>
      </c>
      <c r="L3304">
        <v>0</v>
      </c>
      <c r="M3304">
        <v>0</v>
      </c>
      <c r="N3304">
        <v>0</v>
      </c>
      <c r="O3304" t="s">
        <v>3303</v>
      </c>
      <c r="P3304">
        <v>42898</v>
      </c>
    </row>
    <row r="3305" spans="1:16" x14ac:dyDescent="0.35">
      <c r="A3305" t="s">
        <v>6608</v>
      </c>
      <c r="B3305" t="s">
        <v>3303</v>
      </c>
      <c r="C3305" t="s">
        <v>3304</v>
      </c>
      <c r="D3305">
        <v>35931</v>
      </c>
      <c r="E3305">
        <v>0</v>
      </c>
      <c r="F3305">
        <v>0</v>
      </c>
      <c r="G3305">
        <v>35931</v>
      </c>
      <c r="H3305">
        <v>1.04</v>
      </c>
      <c r="I3305">
        <v>37368</v>
      </c>
      <c r="J3305">
        <v>0</v>
      </c>
      <c r="K3305">
        <v>37368</v>
      </c>
      <c r="L3305">
        <v>0</v>
      </c>
      <c r="M3305">
        <v>0</v>
      </c>
      <c r="N3305">
        <v>0</v>
      </c>
      <c r="O3305" t="s">
        <v>3303</v>
      </c>
      <c r="P3305">
        <v>37368</v>
      </c>
    </row>
    <row r="3306" spans="1:16" x14ac:dyDescent="0.35">
      <c r="A3306" t="s">
        <v>6609</v>
      </c>
      <c r="B3306" t="s">
        <v>3303</v>
      </c>
      <c r="C3306" t="s">
        <v>3304</v>
      </c>
      <c r="D3306">
        <v>50067</v>
      </c>
      <c r="E3306">
        <v>0</v>
      </c>
      <c r="F3306">
        <v>0</v>
      </c>
      <c r="G3306">
        <v>50067</v>
      </c>
      <c r="H3306">
        <v>1.04</v>
      </c>
      <c r="I3306">
        <v>52070</v>
      </c>
      <c r="J3306">
        <v>0</v>
      </c>
      <c r="K3306">
        <v>52070</v>
      </c>
      <c r="L3306">
        <v>0</v>
      </c>
      <c r="M3306">
        <v>0</v>
      </c>
      <c r="N3306">
        <v>0</v>
      </c>
      <c r="O3306" t="s">
        <v>3303</v>
      </c>
      <c r="P3306">
        <v>52070</v>
      </c>
    </row>
    <row r="3307" spans="1:16" x14ac:dyDescent="0.35">
      <c r="A3307" t="s">
        <v>6610</v>
      </c>
      <c r="B3307" t="s">
        <v>3303</v>
      </c>
      <c r="C3307" t="s">
        <v>3304</v>
      </c>
      <c r="D3307">
        <v>2985373</v>
      </c>
      <c r="E3307">
        <v>102360</v>
      </c>
      <c r="F3307">
        <v>0</v>
      </c>
      <c r="G3307">
        <v>3087733</v>
      </c>
      <c r="H3307">
        <v>1.04</v>
      </c>
      <c r="I3307">
        <v>3211242</v>
      </c>
      <c r="J3307">
        <v>0</v>
      </c>
      <c r="K3307">
        <v>3211242</v>
      </c>
      <c r="L3307">
        <v>216170</v>
      </c>
      <c r="M3307">
        <v>0</v>
      </c>
      <c r="N3307">
        <v>0</v>
      </c>
      <c r="O3307" t="s">
        <v>3303</v>
      </c>
      <c r="P3307">
        <v>3427412</v>
      </c>
    </row>
    <row r="3308" spans="1:16" x14ac:dyDescent="0.35">
      <c r="A3308" t="s">
        <v>6611</v>
      </c>
      <c r="B3308" t="s">
        <v>3303</v>
      </c>
      <c r="C3308" t="s">
        <v>3304</v>
      </c>
      <c r="D3308">
        <v>583899</v>
      </c>
      <c r="E3308">
        <v>0</v>
      </c>
      <c r="F3308">
        <v>0</v>
      </c>
      <c r="G3308">
        <v>583899</v>
      </c>
      <c r="H3308">
        <v>1.04</v>
      </c>
      <c r="I3308">
        <v>607255</v>
      </c>
      <c r="J3308">
        <v>0</v>
      </c>
      <c r="K3308">
        <v>607255</v>
      </c>
      <c r="L3308">
        <v>46601</v>
      </c>
      <c r="M3308">
        <v>0</v>
      </c>
      <c r="N3308">
        <v>0</v>
      </c>
      <c r="O3308" t="s">
        <v>3303</v>
      </c>
      <c r="P3308">
        <v>653856</v>
      </c>
    </row>
    <row r="3309" spans="1:16" x14ac:dyDescent="0.35">
      <c r="A3309" t="s">
        <v>6612</v>
      </c>
      <c r="B3309" t="s">
        <v>3303</v>
      </c>
      <c r="C3309" t="s">
        <v>3304</v>
      </c>
      <c r="D3309">
        <v>35225</v>
      </c>
      <c r="E3309">
        <v>0</v>
      </c>
      <c r="F3309">
        <v>0</v>
      </c>
      <c r="G3309">
        <v>35225</v>
      </c>
      <c r="H3309">
        <v>1.04</v>
      </c>
      <c r="I3309">
        <v>36634</v>
      </c>
      <c r="J3309">
        <v>0</v>
      </c>
      <c r="K3309">
        <v>36634</v>
      </c>
      <c r="L3309">
        <v>740</v>
      </c>
      <c r="M3309">
        <v>0</v>
      </c>
      <c r="N3309">
        <v>0</v>
      </c>
      <c r="O3309" t="s">
        <v>3303</v>
      </c>
      <c r="P3309">
        <v>37374</v>
      </c>
    </row>
    <row r="3310" spans="1:16" x14ac:dyDescent="0.35">
      <c r="A3310" t="s">
        <v>6613</v>
      </c>
      <c r="B3310" t="s">
        <v>3303</v>
      </c>
      <c r="C3310" t="s">
        <v>3304</v>
      </c>
      <c r="D3310">
        <v>411206</v>
      </c>
      <c r="E3310">
        <v>0</v>
      </c>
      <c r="F3310">
        <v>0</v>
      </c>
      <c r="G3310">
        <v>411206</v>
      </c>
      <c r="H3310">
        <v>1.04</v>
      </c>
      <c r="I3310">
        <v>427654</v>
      </c>
      <c r="J3310">
        <v>0</v>
      </c>
      <c r="K3310">
        <v>427654</v>
      </c>
      <c r="L3310">
        <v>21585</v>
      </c>
      <c r="M3310">
        <v>0</v>
      </c>
      <c r="N3310">
        <v>0</v>
      </c>
      <c r="O3310" t="s">
        <v>3303</v>
      </c>
      <c r="P3310">
        <v>449239</v>
      </c>
    </row>
    <row r="3311" spans="1:16" x14ac:dyDescent="0.35">
      <c r="A3311" t="s">
        <v>6614</v>
      </c>
      <c r="B3311" t="s">
        <v>1540</v>
      </c>
      <c r="C3311" t="s">
        <v>3376</v>
      </c>
      <c r="D3311" t="s">
        <v>3303</v>
      </c>
      <c r="E3311" t="s">
        <v>3303</v>
      </c>
      <c r="F3311" t="s">
        <v>3303</v>
      </c>
      <c r="G3311" t="s">
        <v>3303</v>
      </c>
      <c r="H3311">
        <v>1.04</v>
      </c>
      <c r="I3311" t="s">
        <v>3303</v>
      </c>
      <c r="J3311" t="s">
        <v>3303</v>
      </c>
      <c r="K3311">
        <v>0</v>
      </c>
      <c r="L3311" t="s">
        <v>3303</v>
      </c>
      <c r="M3311" t="s">
        <v>3303</v>
      </c>
      <c r="N3311" t="s">
        <v>3303</v>
      </c>
      <c r="O3311" t="s">
        <v>3303</v>
      </c>
      <c r="P3311">
        <v>0</v>
      </c>
    </row>
    <row r="3312" spans="1:16" x14ac:dyDescent="0.35">
      <c r="A3312" t="s">
        <v>6615</v>
      </c>
      <c r="B3312" t="s">
        <v>3159</v>
      </c>
      <c r="C3312" t="s">
        <v>3376</v>
      </c>
      <c r="D3312">
        <v>1933205</v>
      </c>
      <c r="E3312">
        <v>0</v>
      </c>
      <c r="F3312">
        <v>0</v>
      </c>
      <c r="G3312">
        <v>1933205</v>
      </c>
      <c r="H3312">
        <v>1.04</v>
      </c>
      <c r="I3312">
        <v>2010533</v>
      </c>
      <c r="J3312">
        <v>0</v>
      </c>
      <c r="K3312">
        <v>2010533</v>
      </c>
      <c r="L3312">
        <v>0</v>
      </c>
      <c r="M3312">
        <v>0</v>
      </c>
      <c r="N3312">
        <v>0</v>
      </c>
      <c r="O3312" t="s">
        <v>3303</v>
      </c>
      <c r="P3312">
        <v>2010533</v>
      </c>
    </row>
    <row r="3313" spans="1:16" x14ac:dyDescent="0.35">
      <c r="A3313" t="s">
        <v>6616</v>
      </c>
      <c r="B3313" t="s">
        <v>3303</v>
      </c>
      <c r="C3313" t="s">
        <v>3304</v>
      </c>
      <c r="D3313">
        <v>6582126</v>
      </c>
      <c r="E3313">
        <v>0</v>
      </c>
      <c r="F3313">
        <v>0</v>
      </c>
      <c r="G3313">
        <v>6582126</v>
      </c>
      <c r="H3313">
        <v>1.04</v>
      </c>
      <c r="I3313">
        <v>6845411</v>
      </c>
      <c r="J3313">
        <v>0</v>
      </c>
      <c r="K3313">
        <v>6845411</v>
      </c>
      <c r="L3313">
        <v>0</v>
      </c>
      <c r="M3313">
        <v>0</v>
      </c>
      <c r="N3313">
        <v>0</v>
      </c>
      <c r="O3313" t="s">
        <v>3303</v>
      </c>
      <c r="P3313">
        <v>6845411</v>
      </c>
    </row>
    <row r="3314" spans="1:16" x14ac:dyDescent="0.35">
      <c r="A3314" t="s">
        <v>6617</v>
      </c>
      <c r="B3314" t="s">
        <v>3303</v>
      </c>
      <c r="C3314" t="s">
        <v>3304</v>
      </c>
      <c r="D3314">
        <v>76780</v>
      </c>
      <c r="E3314">
        <v>0</v>
      </c>
      <c r="F3314">
        <v>0</v>
      </c>
      <c r="G3314">
        <v>76780</v>
      </c>
      <c r="H3314">
        <v>1.04</v>
      </c>
      <c r="I3314">
        <v>79851</v>
      </c>
      <c r="J3314">
        <v>0</v>
      </c>
      <c r="K3314">
        <v>79851</v>
      </c>
      <c r="L3314">
        <v>0</v>
      </c>
      <c r="M3314">
        <v>0</v>
      </c>
      <c r="N3314">
        <v>0</v>
      </c>
      <c r="O3314" t="s">
        <v>3303</v>
      </c>
      <c r="P3314">
        <v>79851</v>
      </c>
    </row>
    <row r="3315" spans="1:16" x14ac:dyDescent="0.35">
      <c r="A3315" t="s">
        <v>6618</v>
      </c>
      <c r="B3315" t="s">
        <v>3303</v>
      </c>
      <c r="C3315" t="s">
        <v>3304</v>
      </c>
      <c r="D3315">
        <v>780245</v>
      </c>
      <c r="E3315">
        <v>0</v>
      </c>
      <c r="F3315">
        <v>0</v>
      </c>
      <c r="G3315">
        <v>780245</v>
      </c>
      <c r="H3315">
        <v>1.04</v>
      </c>
      <c r="I3315">
        <v>811455</v>
      </c>
      <c r="J3315">
        <v>0</v>
      </c>
      <c r="K3315">
        <v>811455</v>
      </c>
      <c r="L3315">
        <v>0</v>
      </c>
      <c r="M3315">
        <v>0</v>
      </c>
      <c r="N3315">
        <v>0</v>
      </c>
      <c r="O3315" t="s">
        <v>3303</v>
      </c>
      <c r="P3315">
        <v>811455</v>
      </c>
    </row>
    <row r="3316" spans="1:16" x14ac:dyDescent="0.35">
      <c r="A3316" t="s">
        <v>6619</v>
      </c>
      <c r="B3316" t="s">
        <v>3303</v>
      </c>
      <c r="C3316" t="s">
        <v>3304</v>
      </c>
      <c r="D3316">
        <v>523977</v>
      </c>
      <c r="E3316">
        <v>0</v>
      </c>
      <c r="F3316">
        <v>0</v>
      </c>
      <c r="G3316">
        <v>523977</v>
      </c>
      <c r="H3316">
        <v>1.04</v>
      </c>
      <c r="I3316">
        <v>544936</v>
      </c>
      <c r="J3316">
        <v>0</v>
      </c>
      <c r="K3316">
        <v>544936</v>
      </c>
      <c r="L3316">
        <v>0</v>
      </c>
      <c r="M3316">
        <v>0</v>
      </c>
      <c r="N3316">
        <v>0</v>
      </c>
      <c r="O3316" t="s">
        <v>3303</v>
      </c>
      <c r="P3316">
        <v>544936</v>
      </c>
    </row>
    <row r="3317" spans="1:16" x14ac:dyDescent="0.35">
      <c r="A3317" t="s">
        <v>6620</v>
      </c>
      <c r="B3317" t="s">
        <v>3303</v>
      </c>
      <c r="C3317" t="s">
        <v>3304</v>
      </c>
      <c r="D3317">
        <v>0</v>
      </c>
      <c r="E3317">
        <v>0</v>
      </c>
      <c r="F3317">
        <v>0</v>
      </c>
      <c r="G3317">
        <v>0</v>
      </c>
      <c r="H3317">
        <v>1.04</v>
      </c>
      <c r="I3317">
        <v>0</v>
      </c>
      <c r="J3317">
        <v>0</v>
      </c>
      <c r="K3317">
        <v>0</v>
      </c>
      <c r="L3317">
        <v>0</v>
      </c>
      <c r="M3317">
        <v>0</v>
      </c>
      <c r="N3317">
        <v>0</v>
      </c>
      <c r="O3317" t="s">
        <v>3303</v>
      </c>
      <c r="P3317">
        <v>0</v>
      </c>
    </row>
    <row r="3318" spans="1:16" x14ac:dyDescent="0.35">
      <c r="A3318" t="s">
        <v>3303</v>
      </c>
      <c r="B3318" t="s">
        <v>3303</v>
      </c>
      <c r="C3318" t="s">
        <v>3303</v>
      </c>
      <c r="D3318">
        <v>0</v>
      </c>
      <c r="E3318">
        <v>0</v>
      </c>
      <c r="F3318">
        <v>0</v>
      </c>
      <c r="G3318">
        <v>0</v>
      </c>
      <c r="H3318" t="s">
        <v>3303</v>
      </c>
      <c r="I3318">
        <v>0</v>
      </c>
      <c r="J3318">
        <v>0</v>
      </c>
      <c r="K3318">
        <v>0</v>
      </c>
      <c r="L3318">
        <v>0</v>
      </c>
      <c r="M3318">
        <v>0</v>
      </c>
      <c r="N3318">
        <v>0</v>
      </c>
      <c r="O3318" t="s">
        <v>3303</v>
      </c>
      <c r="P3318">
        <v>0</v>
      </c>
    </row>
    <row r="3319" spans="1:16" x14ac:dyDescent="0.35">
      <c r="A3319" t="s">
        <v>3303</v>
      </c>
      <c r="B3319" t="s">
        <v>3303</v>
      </c>
      <c r="C3319" t="s">
        <v>3303</v>
      </c>
      <c r="D3319">
        <v>0</v>
      </c>
      <c r="E3319">
        <v>0</v>
      </c>
      <c r="F3319">
        <v>0</v>
      </c>
      <c r="G3319">
        <v>0</v>
      </c>
      <c r="H3319" t="s">
        <v>3303</v>
      </c>
      <c r="I3319">
        <v>0</v>
      </c>
      <c r="J3319">
        <v>0</v>
      </c>
      <c r="K3319">
        <v>0</v>
      </c>
      <c r="L3319">
        <v>0</v>
      </c>
      <c r="M3319">
        <v>0</v>
      </c>
      <c r="N3319">
        <v>0</v>
      </c>
      <c r="O3319" t="s">
        <v>3303</v>
      </c>
      <c r="P3319">
        <v>0</v>
      </c>
    </row>
    <row r="3320" spans="1:16" x14ac:dyDescent="0.35">
      <c r="A3320" t="s">
        <v>3303</v>
      </c>
      <c r="B3320" t="s">
        <v>3303</v>
      </c>
      <c r="C3320" t="s">
        <v>3303</v>
      </c>
      <c r="D3320">
        <v>0</v>
      </c>
      <c r="E3320">
        <v>0</v>
      </c>
      <c r="F3320">
        <v>0</v>
      </c>
      <c r="G3320">
        <v>0</v>
      </c>
      <c r="H3320" t="s">
        <v>3303</v>
      </c>
      <c r="I3320">
        <v>0</v>
      </c>
      <c r="J3320">
        <v>0</v>
      </c>
      <c r="K3320">
        <v>0</v>
      </c>
      <c r="L3320">
        <v>0</v>
      </c>
      <c r="M3320">
        <v>0</v>
      </c>
      <c r="N3320">
        <v>0</v>
      </c>
      <c r="O3320" t="s">
        <v>3303</v>
      </c>
      <c r="P3320">
        <v>0</v>
      </c>
    </row>
    <row r="3321" spans="1:16" x14ac:dyDescent="0.35">
      <c r="A3321" t="s">
        <v>3303</v>
      </c>
      <c r="B3321" t="s">
        <v>3303</v>
      </c>
      <c r="C3321" t="s">
        <v>3303</v>
      </c>
      <c r="D3321">
        <v>0</v>
      </c>
      <c r="E3321">
        <v>0</v>
      </c>
      <c r="F3321">
        <v>0</v>
      </c>
      <c r="G3321">
        <v>0</v>
      </c>
      <c r="H3321" t="s">
        <v>3303</v>
      </c>
      <c r="I3321">
        <v>0</v>
      </c>
      <c r="J3321">
        <v>0</v>
      </c>
      <c r="K3321">
        <v>0</v>
      </c>
      <c r="L3321">
        <v>0</v>
      </c>
      <c r="M3321">
        <v>0</v>
      </c>
      <c r="N3321">
        <v>0</v>
      </c>
      <c r="O3321" t="s">
        <v>3303</v>
      </c>
      <c r="P3321">
        <v>0</v>
      </c>
    </row>
    <row r="3322" spans="1:16" x14ac:dyDescent="0.35">
      <c r="A3322" t="s">
        <v>3303</v>
      </c>
      <c r="B3322" t="s">
        <v>3303</v>
      </c>
      <c r="C3322" t="s">
        <v>3303</v>
      </c>
      <c r="D3322">
        <v>0</v>
      </c>
      <c r="E3322">
        <v>0</v>
      </c>
      <c r="F3322">
        <v>0</v>
      </c>
      <c r="G3322">
        <v>0</v>
      </c>
      <c r="H3322" t="s">
        <v>3303</v>
      </c>
      <c r="I3322">
        <v>0</v>
      </c>
      <c r="J3322">
        <v>0</v>
      </c>
      <c r="K3322">
        <v>0</v>
      </c>
      <c r="L3322">
        <v>0</v>
      </c>
      <c r="M3322">
        <v>0</v>
      </c>
      <c r="N3322">
        <v>0</v>
      </c>
      <c r="O3322" t="s">
        <v>3303</v>
      </c>
      <c r="P3322">
        <v>0</v>
      </c>
    </row>
    <row r="3323" spans="1:16" x14ac:dyDescent="0.35">
      <c r="A3323" t="s">
        <v>3303</v>
      </c>
      <c r="B3323" t="s">
        <v>3303</v>
      </c>
      <c r="C3323" t="s">
        <v>3303</v>
      </c>
      <c r="D3323">
        <v>0</v>
      </c>
      <c r="E3323">
        <v>0</v>
      </c>
      <c r="F3323">
        <v>0</v>
      </c>
      <c r="G3323">
        <v>0</v>
      </c>
      <c r="H3323" t="s">
        <v>3303</v>
      </c>
      <c r="I3323">
        <v>0</v>
      </c>
      <c r="J3323">
        <v>0</v>
      </c>
      <c r="K3323">
        <v>0</v>
      </c>
      <c r="L3323">
        <v>0</v>
      </c>
      <c r="M3323">
        <v>0</v>
      </c>
      <c r="N3323">
        <v>0</v>
      </c>
      <c r="O3323" t="s">
        <v>3303</v>
      </c>
      <c r="P3323">
        <v>0</v>
      </c>
    </row>
    <row r="3324" spans="1:16" x14ac:dyDescent="0.35">
      <c r="A3324" t="s">
        <v>3303</v>
      </c>
      <c r="B3324" t="s">
        <v>3303</v>
      </c>
      <c r="C3324" t="s">
        <v>3303</v>
      </c>
      <c r="D3324">
        <v>0</v>
      </c>
      <c r="E3324">
        <v>0</v>
      </c>
      <c r="F3324">
        <v>0</v>
      </c>
      <c r="G3324">
        <v>0</v>
      </c>
      <c r="H3324" t="s">
        <v>3303</v>
      </c>
      <c r="I3324">
        <v>0</v>
      </c>
      <c r="J3324">
        <v>0</v>
      </c>
      <c r="K3324">
        <v>0</v>
      </c>
      <c r="L3324">
        <v>0</v>
      </c>
      <c r="M3324">
        <v>0</v>
      </c>
      <c r="N3324">
        <v>0</v>
      </c>
      <c r="O3324" t="s">
        <v>3303</v>
      </c>
      <c r="P3324">
        <v>0</v>
      </c>
    </row>
    <row r="3325" spans="1:16" x14ac:dyDescent="0.35">
      <c r="A3325" t="s">
        <v>3303</v>
      </c>
      <c r="B3325" t="s">
        <v>3303</v>
      </c>
      <c r="C3325" t="s">
        <v>3303</v>
      </c>
      <c r="D3325">
        <v>0</v>
      </c>
      <c r="E3325">
        <v>0</v>
      </c>
      <c r="F3325">
        <v>0</v>
      </c>
      <c r="G3325">
        <v>0</v>
      </c>
      <c r="H3325" t="s">
        <v>3303</v>
      </c>
      <c r="I3325">
        <v>0</v>
      </c>
      <c r="J3325">
        <v>0</v>
      </c>
      <c r="K3325">
        <v>0</v>
      </c>
      <c r="L3325">
        <v>0</v>
      </c>
      <c r="M3325">
        <v>0</v>
      </c>
      <c r="N3325">
        <v>0</v>
      </c>
      <c r="O3325" t="s">
        <v>3303</v>
      </c>
      <c r="P3325">
        <v>0</v>
      </c>
    </row>
    <row r="3326" spans="1:16" x14ac:dyDescent="0.35">
      <c r="A3326" t="s">
        <v>3303</v>
      </c>
      <c r="B3326" t="s">
        <v>3303</v>
      </c>
      <c r="C3326" t="s">
        <v>3303</v>
      </c>
      <c r="D3326">
        <v>0</v>
      </c>
      <c r="E3326">
        <v>0</v>
      </c>
      <c r="F3326">
        <v>0</v>
      </c>
      <c r="G3326">
        <v>0</v>
      </c>
      <c r="H3326" t="s">
        <v>3303</v>
      </c>
      <c r="I3326">
        <v>0</v>
      </c>
      <c r="J3326">
        <v>0</v>
      </c>
      <c r="K3326" t="s">
        <v>3303</v>
      </c>
      <c r="L3326">
        <v>0</v>
      </c>
      <c r="M3326">
        <v>0</v>
      </c>
      <c r="N3326">
        <v>0</v>
      </c>
      <c r="O3326" t="s">
        <v>3303</v>
      </c>
      <c r="P3326" t="s">
        <v>3303</v>
      </c>
    </row>
    <row r="3327" spans="1:16" x14ac:dyDescent="0.35">
      <c r="A3327" t="s">
        <v>3303</v>
      </c>
      <c r="B3327" t="s">
        <v>3303</v>
      </c>
      <c r="C3327" t="s">
        <v>3303</v>
      </c>
      <c r="D3327">
        <v>0</v>
      </c>
      <c r="E3327">
        <v>0</v>
      </c>
      <c r="F3327">
        <v>0</v>
      </c>
      <c r="G3327">
        <v>0</v>
      </c>
      <c r="H3327" t="s">
        <v>3303</v>
      </c>
      <c r="I3327">
        <v>0</v>
      </c>
      <c r="J3327">
        <v>0</v>
      </c>
      <c r="K3327" t="s">
        <v>3303</v>
      </c>
      <c r="L3327">
        <v>0</v>
      </c>
      <c r="M3327">
        <v>0</v>
      </c>
      <c r="N3327">
        <v>0</v>
      </c>
      <c r="O3327" t="s">
        <v>3303</v>
      </c>
      <c r="P3327" t="s">
        <v>3303</v>
      </c>
    </row>
    <row r="3328" spans="1:16" x14ac:dyDescent="0.35">
      <c r="A3328" t="s">
        <v>3303</v>
      </c>
      <c r="B3328" t="s">
        <v>3303</v>
      </c>
      <c r="C3328" t="s">
        <v>3303</v>
      </c>
      <c r="D3328">
        <v>0</v>
      </c>
      <c r="E3328">
        <v>0</v>
      </c>
      <c r="F3328">
        <v>0</v>
      </c>
      <c r="G3328">
        <v>0</v>
      </c>
      <c r="H3328" t="s">
        <v>3303</v>
      </c>
      <c r="I3328">
        <v>0</v>
      </c>
      <c r="J3328">
        <v>0</v>
      </c>
      <c r="K3328" t="s">
        <v>3303</v>
      </c>
      <c r="L3328">
        <v>0</v>
      </c>
      <c r="M3328">
        <v>0</v>
      </c>
      <c r="N3328">
        <v>0</v>
      </c>
      <c r="O3328" t="s">
        <v>3303</v>
      </c>
      <c r="P3328" t="s">
        <v>3303</v>
      </c>
    </row>
    <row r="3329" spans="1:16" x14ac:dyDescent="0.35">
      <c r="A3329" t="s">
        <v>3303</v>
      </c>
      <c r="B3329" t="s">
        <v>3303</v>
      </c>
      <c r="C3329" t="s">
        <v>3303</v>
      </c>
      <c r="D3329">
        <v>0</v>
      </c>
      <c r="E3329">
        <v>0</v>
      </c>
      <c r="F3329">
        <v>0</v>
      </c>
      <c r="G3329">
        <v>0</v>
      </c>
      <c r="H3329" t="s">
        <v>3303</v>
      </c>
      <c r="I3329">
        <v>0</v>
      </c>
      <c r="J3329">
        <v>0</v>
      </c>
      <c r="K3329" t="s">
        <v>3303</v>
      </c>
      <c r="L3329">
        <v>0</v>
      </c>
      <c r="M3329">
        <v>0</v>
      </c>
      <c r="N3329">
        <v>0</v>
      </c>
      <c r="O3329" t="s">
        <v>3303</v>
      </c>
      <c r="P3329" t="s">
        <v>3303</v>
      </c>
    </row>
    <row r="3330" spans="1:16" x14ac:dyDescent="0.35">
      <c r="A3330" t="s">
        <v>3303</v>
      </c>
      <c r="B3330" t="s">
        <v>3303</v>
      </c>
      <c r="C3330" t="s">
        <v>3303</v>
      </c>
      <c r="D3330">
        <v>0</v>
      </c>
      <c r="E3330">
        <v>0</v>
      </c>
      <c r="F3330">
        <v>0</v>
      </c>
      <c r="G3330">
        <v>0</v>
      </c>
      <c r="H3330" t="s">
        <v>3303</v>
      </c>
      <c r="I3330">
        <v>0</v>
      </c>
      <c r="J3330">
        <v>0</v>
      </c>
      <c r="K3330" t="s">
        <v>3303</v>
      </c>
      <c r="L3330">
        <v>0</v>
      </c>
      <c r="M3330">
        <v>0</v>
      </c>
      <c r="N3330">
        <v>0</v>
      </c>
      <c r="O3330" t="s">
        <v>3303</v>
      </c>
      <c r="P3330" t="s">
        <v>3303</v>
      </c>
    </row>
    <row r="3331" spans="1:16" x14ac:dyDescent="0.35">
      <c r="A3331" t="s">
        <v>3303</v>
      </c>
      <c r="B3331" t="s">
        <v>3303</v>
      </c>
      <c r="C3331" t="s">
        <v>3303</v>
      </c>
      <c r="D3331">
        <v>0</v>
      </c>
      <c r="E3331">
        <v>0</v>
      </c>
      <c r="F3331">
        <v>0</v>
      </c>
      <c r="G3331">
        <v>0</v>
      </c>
      <c r="H3331" t="s">
        <v>3303</v>
      </c>
      <c r="I3331">
        <v>0</v>
      </c>
      <c r="J3331">
        <v>0</v>
      </c>
      <c r="K3331" t="s">
        <v>3303</v>
      </c>
      <c r="L3331">
        <v>0</v>
      </c>
      <c r="M3331">
        <v>0</v>
      </c>
      <c r="N3331">
        <v>0</v>
      </c>
      <c r="O3331" t="s">
        <v>3303</v>
      </c>
      <c r="P3331" t="s">
        <v>3303</v>
      </c>
    </row>
    <row r="3332" spans="1:16" x14ac:dyDescent="0.35">
      <c r="A3332" t="s">
        <v>3303</v>
      </c>
      <c r="B3332" t="s">
        <v>3303</v>
      </c>
      <c r="C3332" t="s">
        <v>3303</v>
      </c>
      <c r="D3332">
        <v>0</v>
      </c>
      <c r="E3332">
        <v>0</v>
      </c>
      <c r="F3332">
        <v>0</v>
      </c>
      <c r="G3332">
        <v>0</v>
      </c>
      <c r="H3332" t="s">
        <v>3303</v>
      </c>
      <c r="I3332">
        <v>0</v>
      </c>
      <c r="J3332">
        <v>0</v>
      </c>
      <c r="K3332" t="s">
        <v>3303</v>
      </c>
      <c r="L3332">
        <v>0</v>
      </c>
      <c r="M3332">
        <v>0</v>
      </c>
      <c r="N3332">
        <v>0</v>
      </c>
      <c r="O3332" t="s">
        <v>3303</v>
      </c>
      <c r="P3332" t="s">
        <v>3303</v>
      </c>
    </row>
    <row r="3333" spans="1:16" x14ac:dyDescent="0.35">
      <c r="A3333" t="s">
        <v>3303</v>
      </c>
      <c r="B3333" t="s">
        <v>3303</v>
      </c>
      <c r="C3333" t="s">
        <v>3303</v>
      </c>
      <c r="D3333">
        <v>0</v>
      </c>
      <c r="E3333">
        <v>0</v>
      </c>
      <c r="F3333">
        <v>0</v>
      </c>
      <c r="G3333">
        <v>0</v>
      </c>
      <c r="H3333" t="s">
        <v>3303</v>
      </c>
      <c r="I3333">
        <v>0</v>
      </c>
      <c r="J3333">
        <v>0</v>
      </c>
      <c r="K3333" t="s">
        <v>3303</v>
      </c>
      <c r="L3333">
        <v>0</v>
      </c>
      <c r="M3333">
        <v>0</v>
      </c>
      <c r="N3333">
        <v>0</v>
      </c>
      <c r="O3333" t="s">
        <v>3303</v>
      </c>
      <c r="P3333" t="s">
        <v>3303</v>
      </c>
    </row>
    <row r="3334" spans="1:16" x14ac:dyDescent="0.35">
      <c r="A3334" t="s">
        <v>3303</v>
      </c>
      <c r="B3334" t="s">
        <v>3303</v>
      </c>
      <c r="C3334" t="s">
        <v>3303</v>
      </c>
      <c r="D3334">
        <v>0</v>
      </c>
      <c r="E3334">
        <v>0</v>
      </c>
      <c r="F3334">
        <v>0</v>
      </c>
      <c r="G3334">
        <v>0</v>
      </c>
      <c r="H3334" t="s">
        <v>3303</v>
      </c>
      <c r="I3334">
        <v>0</v>
      </c>
      <c r="J3334">
        <v>0</v>
      </c>
      <c r="K3334" t="s">
        <v>3303</v>
      </c>
      <c r="L3334">
        <v>0</v>
      </c>
      <c r="M3334">
        <v>0</v>
      </c>
      <c r="N3334">
        <v>0</v>
      </c>
      <c r="O3334" t="s">
        <v>3303</v>
      </c>
      <c r="P3334" t="s">
        <v>3303</v>
      </c>
    </row>
    <row r="3335" spans="1:16" x14ac:dyDescent="0.35">
      <c r="A3335" t="s">
        <v>3303</v>
      </c>
      <c r="B3335" t="s">
        <v>3303</v>
      </c>
      <c r="C3335" t="s">
        <v>3303</v>
      </c>
      <c r="D3335">
        <v>0</v>
      </c>
      <c r="E3335">
        <v>0</v>
      </c>
      <c r="F3335">
        <v>0</v>
      </c>
      <c r="G3335">
        <v>0</v>
      </c>
      <c r="H3335" t="s">
        <v>3303</v>
      </c>
      <c r="I3335">
        <v>0</v>
      </c>
      <c r="J3335">
        <v>0</v>
      </c>
      <c r="K3335" t="s">
        <v>3303</v>
      </c>
      <c r="L3335">
        <v>0</v>
      </c>
      <c r="M3335">
        <v>0</v>
      </c>
      <c r="N3335">
        <v>0</v>
      </c>
      <c r="O3335" t="s">
        <v>3303</v>
      </c>
      <c r="P3335" t="s">
        <v>3303</v>
      </c>
    </row>
    <row r="3336" spans="1:16" x14ac:dyDescent="0.35">
      <c r="A3336" t="s">
        <v>3303</v>
      </c>
      <c r="B3336" t="s">
        <v>3303</v>
      </c>
      <c r="C3336" t="s">
        <v>3303</v>
      </c>
      <c r="D3336">
        <v>0</v>
      </c>
      <c r="E3336">
        <v>0</v>
      </c>
      <c r="F3336">
        <v>0</v>
      </c>
      <c r="G3336">
        <v>0</v>
      </c>
      <c r="H3336" t="s">
        <v>3303</v>
      </c>
      <c r="I3336">
        <v>0</v>
      </c>
      <c r="J3336">
        <v>0</v>
      </c>
      <c r="K3336" t="s">
        <v>3303</v>
      </c>
      <c r="L3336">
        <v>0</v>
      </c>
      <c r="M3336">
        <v>0</v>
      </c>
      <c r="N3336">
        <v>0</v>
      </c>
      <c r="O3336" t="s">
        <v>3303</v>
      </c>
      <c r="P3336" t="s">
        <v>3303</v>
      </c>
    </row>
    <row r="3337" spans="1:16" x14ac:dyDescent="0.35">
      <c r="A3337" t="s">
        <v>3303</v>
      </c>
      <c r="B3337" t="s">
        <v>3303</v>
      </c>
      <c r="C3337" t="s">
        <v>3303</v>
      </c>
      <c r="D3337">
        <v>0</v>
      </c>
      <c r="E3337">
        <v>0</v>
      </c>
      <c r="F3337">
        <v>0</v>
      </c>
      <c r="G3337">
        <v>0</v>
      </c>
      <c r="H3337" t="s">
        <v>3303</v>
      </c>
      <c r="I3337">
        <v>0</v>
      </c>
      <c r="J3337">
        <v>0</v>
      </c>
      <c r="K3337" t="s">
        <v>3303</v>
      </c>
      <c r="L3337">
        <v>0</v>
      </c>
      <c r="M3337">
        <v>0</v>
      </c>
      <c r="N3337">
        <v>0</v>
      </c>
      <c r="O3337" t="s">
        <v>3303</v>
      </c>
      <c r="P3337" t="s">
        <v>3303</v>
      </c>
    </row>
    <row r="3338" spans="1:16" x14ac:dyDescent="0.35">
      <c r="A3338" t="s">
        <v>3303</v>
      </c>
      <c r="B3338" t="s">
        <v>3303</v>
      </c>
      <c r="C3338" t="s">
        <v>3303</v>
      </c>
      <c r="D3338">
        <v>0</v>
      </c>
      <c r="E3338">
        <v>0</v>
      </c>
      <c r="F3338">
        <v>0</v>
      </c>
      <c r="G3338">
        <v>0</v>
      </c>
      <c r="H3338" t="s">
        <v>3303</v>
      </c>
      <c r="I3338">
        <v>0</v>
      </c>
      <c r="J3338">
        <v>0</v>
      </c>
      <c r="K3338" t="s">
        <v>3303</v>
      </c>
      <c r="L3338">
        <v>0</v>
      </c>
      <c r="M3338">
        <v>0</v>
      </c>
      <c r="N3338">
        <v>0</v>
      </c>
      <c r="O3338" t="s">
        <v>3303</v>
      </c>
      <c r="P3338" t="s">
        <v>3303</v>
      </c>
    </row>
    <row r="3339" spans="1:16" x14ac:dyDescent="0.35">
      <c r="A3339" t="s">
        <v>3303</v>
      </c>
      <c r="B3339" t="s">
        <v>3303</v>
      </c>
      <c r="C3339" t="s">
        <v>3303</v>
      </c>
      <c r="D3339">
        <v>0</v>
      </c>
      <c r="E3339">
        <v>0</v>
      </c>
      <c r="F3339">
        <v>0</v>
      </c>
      <c r="G3339">
        <v>0</v>
      </c>
      <c r="H3339" t="s">
        <v>3303</v>
      </c>
      <c r="I3339">
        <v>0</v>
      </c>
      <c r="J3339">
        <v>0</v>
      </c>
      <c r="K3339" t="s">
        <v>3303</v>
      </c>
      <c r="L3339">
        <v>0</v>
      </c>
      <c r="M3339">
        <v>0</v>
      </c>
      <c r="N3339">
        <v>0</v>
      </c>
      <c r="O3339" t="s">
        <v>3303</v>
      </c>
      <c r="P3339" t="s">
        <v>3303</v>
      </c>
    </row>
    <row r="3340" spans="1:16" x14ac:dyDescent="0.35">
      <c r="A3340" t="s">
        <v>3303</v>
      </c>
      <c r="B3340" t="s">
        <v>3303</v>
      </c>
      <c r="C3340" t="s">
        <v>3303</v>
      </c>
      <c r="D3340">
        <v>0</v>
      </c>
      <c r="E3340">
        <v>0</v>
      </c>
      <c r="F3340">
        <v>0</v>
      </c>
      <c r="G3340">
        <v>0</v>
      </c>
      <c r="H3340" t="s">
        <v>3303</v>
      </c>
      <c r="I3340">
        <v>0</v>
      </c>
      <c r="J3340">
        <v>0</v>
      </c>
      <c r="K3340" t="s">
        <v>3303</v>
      </c>
      <c r="L3340">
        <v>0</v>
      </c>
      <c r="M3340">
        <v>0</v>
      </c>
      <c r="N3340">
        <v>0</v>
      </c>
      <c r="O3340" t="s">
        <v>3303</v>
      </c>
      <c r="P3340" t="s">
        <v>3303</v>
      </c>
    </row>
    <row r="3341" spans="1:16" x14ac:dyDescent="0.35">
      <c r="A3341" t="s">
        <v>3303</v>
      </c>
      <c r="B3341" t="s">
        <v>3303</v>
      </c>
      <c r="C3341" t="s">
        <v>3303</v>
      </c>
      <c r="D3341">
        <v>0</v>
      </c>
      <c r="E3341">
        <v>0</v>
      </c>
      <c r="F3341">
        <v>0</v>
      </c>
      <c r="G3341">
        <v>0</v>
      </c>
      <c r="H3341" t="s">
        <v>3303</v>
      </c>
      <c r="I3341">
        <v>0</v>
      </c>
      <c r="J3341">
        <v>0</v>
      </c>
      <c r="K3341" t="s">
        <v>3303</v>
      </c>
      <c r="L3341">
        <v>0</v>
      </c>
      <c r="M3341">
        <v>0</v>
      </c>
      <c r="N3341">
        <v>0</v>
      </c>
      <c r="O3341" t="s">
        <v>3303</v>
      </c>
      <c r="P3341" t="s">
        <v>3303</v>
      </c>
    </row>
    <row r="3342" spans="1:16" x14ac:dyDescent="0.35">
      <c r="A3342" t="s">
        <v>3303</v>
      </c>
      <c r="B3342" t="s">
        <v>3303</v>
      </c>
      <c r="C3342" t="s">
        <v>3303</v>
      </c>
      <c r="D3342">
        <v>0</v>
      </c>
      <c r="E3342">
        <v>0</v>
      </c>
      <c r="F3342">
        <v>0</v>
      </c>
      <c r="G3342">
        <v>0</v>
      </c>
      <c r="H3342" t="s">
        <v>3303</v>
      </c>
      <c r="I3342">
        <v>0</v>
      </c>
      <c r="J3342">
        <v>0</v>
      </c>
      <c r="K3342" t="s">
        <v>3303</v>
      </c>
      <c r="L3342">
        <v>0</v>
      </c>
      <c r="M3342">
        <v>0</v>
      </c>
      <c r="N3342">
        <v>0</v>
      </c>
      <c r="O3342" t="s">
        <v>3303</v>
      </c>
      <c r="P3342" t="s">
        <v>3303</v>
      </c>
    </row>
    <row r="3343" spans="1:16" x14ac:dyDescent="0.35">
      <c r="A3343" t="s">
        <v>3303</v>
      </c>
      <c r="B3343" t="s">
        <v>3303</v>
      </c>
      <c r="C3343" t="s">
        <v>3303</v>
      </c>
      <c r="D3343">
        <v>0</v>
      </c>
      <c r="E3343">
        <v>0</v>
      </c>
      <c r="F3343">
        <v>0</v>
      </c>
      <c r="G3343">
        <v>0</v>
      </c>
      <c r="H3343" t="s">
        <v>3303</v>
      </c>
      <c r="I3343">
        <v>0</v>
      </c>
      <c r="J3343">
        <v>0</v>
      </c>
      <c r="K3343" t="s">
        <v>3303</v>
      </c>
      <c r="L3343">
        <v>0</v>
      </c>
      <c r="M3343">
        <v>0</v>
      </c>
      <c r="N3343">
        <v>0</v>
      </c>
      <c r="O3343" t="s">
        <v>3303</v>
      </c>
      <c r="P3343" t="s">
        <v>3303</v>
      </c>
    </row>
    <row r="3344" spans="1:16" x14ac:dyDescent="0.35">
      <c r="A3344" t="s">
        <v>3303</v>
      </c>
      <c r="B3344" t="s">
        <v>3303</v>
      </c>
      <c r="C3344" t="s">
        <v>3303</v>
      </c>
      <c r="D3344">
        <v>0</v>
      </c>
      <c r="E3344">
        <v>0</v>
      </c>
      <c r="F3344">
        <v>0</v>
      </c>
      <c r="G3344">
        <v>0</v>
      </c>
      <c r="H3344" t="s">
        <v>3303</v>
      </c>
      <c r="I3344">
        <v>0</v>
      </c>
      <c r="J3344">
        <v>0</v>
      </c>
      <c r="K3344" t="s">
        <v>3303</v>
      </c>
      <c r="L3344">
        <v>0</v>
      </c>
      <c r="M3344">
        <v>0</v>
      </c>
      <c r="N3344">
        <v>0</v>
      </c>
      <c r="O3344" t="s">
        <v>3303</v>
      </c>
      <c r="P3344" t="s">
        <v>3303</v>
      </c>
    </row>
    <row r="3345" spans="1:16" x14ac:dyDescent="0.35">
      <c r="A3345" t="s">
        <v>3303</v>
      </c>
      <c r="B3345" t="s">
        <v>3303</v>
      </c>
      <c r="C3345" t="s">
        <v>3303</v>
      </c>
      <c r="D3345">
        <v>0</v>
      </c>
      <c r="E3345">
        <v>0</v>
      </c>
      <c r="F3345">
        <v>0</v>
      </c>
      <c r="G3345">
        <v>0</v>
      </c>
      <c r="H3345" t="s">
        <v>3303</v>
      </c>
      <c r="I3345">
        <v>0</v>
      </c>
      <c r="J3345">
        <v>0</v>
      </c>
      <c r="K3345" t="s">
        <v>3303</v>
      </c>
      <c r="L3345">
        <v>0</v>
      </c>
      <c r="M3345">
        <v>0</v>
      </c>
      <c r="N3345">
        <v>0</v>
      </c>
      <c r="O3345" t="s">
        <v>3303</v>
      </c>
      <c r="P3345" t="s">
        <v>3303</v>
      </c>
    </row>
    <row r="3346" spans="1:16" x14ac:dyDescent="0.35">
      <c r="A3346" t="s">
        <v>3303</v>
      </c>
      <c r="B3346" t="s">
        <v>3303</v>
      </c>
      <c r="C3346" t="s">
        <v>3303</v>
      </c>
      <c r="D3346">
        <v>0</v>
      </c>
      <c r="E3346">
        <v>0</v>
      </c>
      <c r="F3346">
        <v>0</v>
      </c>
      <c r="G3346">
        <v>0</v>
      </c>
      <c r="H3346" t="s">
        <v>3303</v>
      </c>
      <c r="I3346">
        <v>0</v>
      </c>
      <c r="J3346">
        <v>0</v>
      </c>
      <c r="K3346" t="s">
        <v>3303</v>
      </c>
      <c r="L3346">
        <v>0</v>
      </c>
      <c r="M3346">
        <v>0</v>
      </c>
      <c r="N3346">
        <v>0</v>
      </c>
      <c r="O3346" t="s">
        <v>3303</v>
      </c>
      <c r="P3346" t="s">
        <v>3303</v>
      </c>
    </row>
    <row r="3347" spans="1:16" x14ac:dyDescent="0.35">
      <c r="A3347" t="s">
        <v>3303</v>
      </c>
      <c r="B3347" t="s">
        <v>3303</v>
      </c>
      <c r="C3347" t="s">
        <v>3303</v>
      </c>
      <c r="D3347">
        <v>0</v>
      </c>
      <c r="E3347">
        <v>0</v>
      </c>
      <c r="F3347">
        <v>0</v>
      </c>
      <c r="G3347">
        <v>0</v>
      </c>
      <c r="H3347" t="s">
        <v>3303</v>
      </c>
      <c r="I3347">
        <v>0</v>
      </c>
      <c r="J3347">
        <v>0</v>
      </c>
      <c r="K3347" t="s">
        <v>3303</v>
      </c>
      <c r="L3347">
        <v>0</v>
      </c>
      <c r="M3347">
        <v>0</v>
      </c>
      <c r="N3347">
        <v>0</v>
      </c>
      <c r="O3347" t="s">
        <v>3303</v>
      </c>
      <c r="P3347" t="s">
        <v>3303</v>
      </c>
    </row>
    <row r="3348" spans="1:16" x14ac:dyDescent="0.35">
      <c r="A3348" t="s">
        <v>3303</v>
      </c>
      <c r="B3348" t="s">
        <v>3303</v>
      </c>
      <c r="C3348" t="s">
        <v>3303</v>
      </c>
      <c r="D3348">
        <v>0</v>
      </c>
      <c r="E3348">
        <v>0</v>
      </c>
      <c r="F3348">
        <v>0</v>
      </c>
      <c r="G3348">
        <v>0</v>
      </c>
      <c r="H3348" t="s">
        <v>3303</v>
      </c>
      <c r="I3348">
        <v>0</v>
      </c>
      <c r="J3348">
        <v>0</v>
      </c>
      <c r="K3348" t="s">
        <v>3303</v>
      </c>
      <c r="L3348">
        <v>0</v>
      </c>
      <c r="M3348">
        <v>0</v>
      </c>
      <c r="N3348">
        <v>0</v>
      </c>
      <c r="O3348" t="s">
        <v>3303</v>
      </c>
      <c r="P3348" t="s">
        <v>3303</v>
      </c>
    </row>
    <row r="3349" spans="1:16" x14ac:dyDescent="0.35">
      <c r="A3349" t="s">
        <v>3303</v>
      </c>
      <c r="B3349" t="s">
        <v>3303</v>
      </c>
      <c r="C3349" t="s">
        <v>3303</v>
      </c>
      <c r="D3349">
        <v>0</v>
      </c>
      <c r="E3349">
        <v>0</v>
      </c>
      <c r="F3349">
        <v>0</v>
      </c>
      <c r="G3349">
        <v>0</v>
      </c>
      <c r="H3349" t="s">
        <v>3303</v>
      </c>
      <c r="I3349">
        <v>0</v>
      </c>
      <c r="J3349">
        <v>0</v>
      </c>
      <c r="K3349" t="s">
        <v>3303</v>
      </c>
      <c r="L3349">
        <v>0</v>
      </c>
      <c r="M3349">
        <v>0</v>
      </c>
      <c r="N3349">
        <v>0</v>
      </c>
      <c r="O3349" t="s">
        <v>3303</v>
      </c>
      <c r="P3349" t="s">
        <v>3303</v>
      </c>
    </row>
    <row r="3350" spans="1:16" x14ac:dyDescent="0.35">
      <c r="A3350" t="s">
        <v>3303</v>
      </c>
      <c r="B3350" t="s">
        <v>3303</v>
      </c>
      <c r="C3350" t="s">
        <v>3303</v>
      </c>
      <c r="D3350">
        <v>0</v>
      </c>
      <c r="E3350">
        <v>0</v>
      </c>
      <c r="F3350">
        <v>0</v>
      </c>
      <c r="G3350">
        <v>0</v>
      </c>
      <c r="H3350" t="s">
        <v>3303</v>
      </c>
      <c r="I3350">
        <v>0</v>
      </c>
      <c r="J3350">
        <v>0</v>
      </c>
      <c r="K3350" t="s">
        <v>3303</v>
      </c>
      <c r="L3350">
        <v>0</v>
      </c>
      <c r="M3350">
        <v>0</v>
      </c>
      <c r="N3350">
        <v>0</v>
      </c>
      <c r="O3350" t="s">
        <v>3303</v>
      </c>
      <c r="P3350" t="s">
        <v>3303</v>
      </c>
    </row>
    <row r="3351" spans="1:16" x14ac:dyDescent="0.35">
      <c r="A3351" t="s">
        <v>3303</v>
      </c>
      <c r="B3351" t="s">
        <v>3303</v>
      </c>
      <c r="C3351" t="s">
        <v>3303</v>
      </c>
      <c r="D3351">
        <v>0</v>
      </c>
      <c r="E3351">
        <v>0</v>
      </c>
      <c r="F3351">
        <v>0</v>
      </c>
      <c r="G3351">
        <v>0</v>
      </c>
      <c r="H3351" t="s">
        <v>3303</v>
      </c>
      <c r="I3351">
        <v>0</v>
      </c>
      <c r="J3351">
        <v>0</v>
      </c>
      <c r="K3351" t="s">
        <v>3303</v>
      </c>
      <c r="L3351">
        <v>0</v>
      </c>
      <c r="M3351">
        <v>0</v>
      </c>
      <c r="N3351">
        <v>0</v>
      </c>
      <c r="O3351" t="s">
        <v>3303</v>
      </c>
      <c r="P3351" t="s">
        <v>3303</v>
      </c>
    </row>
    <row r="3352" spans="1:16" x14ac:dyDescent="0.35">
      <c r="A3352" t="s">
        <v>3303</v>
      </c>
      <c r="B3352" t="s">
        <v>3303</v>
      </c>
      <c r="C3352" t="s">
        <v>3303</v>
      </c>
      <c r="D3352">
        <v>0</v>
      </c>
      <c r="E3352">
        <v>0</v>
      </c>
      <c r="F3352">
        <v>0</v>
      </c>
      <c r="G3352">
        <v>0</v>
      </c>
      <c r="H3352" t="s">
        <v>3303</v>
      </c>
      <c r="I3352">
        <v>0</v>
      </c>
      <c r="J3352">
        <v>0</v>
      </c>
      <c r="K3352" t="s">
        <v>3303</v>
      </c>
      <c r="L3352">
        <v>0</v>
      </c>
      <c r="M3352">
        <v>0</v>
      </c>
      <c r="N3352">
        <v>0</v>
      </c>
      <c r="O3352" t="s">
        <v>3303</v>
      </c>
      <c r="P3352" t="s">
        <v>3303</v>
      </c>
    </row>
    <row r="3353" spans="1:16" x14ac:dyDescent="0.35">
      <c r="A3353" t="s">
        <v>3303</v>
      </c>
      <c r="B3353" t="s">
        <v>3303</v>
      </c>
      <c r="C3353" t="s">
        <v>3303</v>
      </c>
      <c r="D3353">
        <v>0</v>
      </c>
      <c r="E3353">
        <v>0</v>
      </c>
      <c r="F3353">
        <v>0</v>
      </c>
      <c r="G3353">
        <v>0</v>
      </c>
      <c r="H3353" t="s">
        <v>3303</v>
      </c>
      <c r="I3353">
        <v>0</v>
      </c>
      <c r="J3353">
        <v>0</v>
      </c>
      <c r="K3353" t="s">
        <v>3303</v>
      </c>
      <c r="L3353">
        <v>0</v>
      </c>
      <c r="M3353">
        <v>0</v>
      </c>
      <c r="N3353">
        <v>0</v>
      </c>
      <c r="O3353" t="s">
        <v>3303</v>
      </c>
      <c r="P3353" t="s">
        <v>3303</v>
      </c>
    </row>
    <row r="3354" spans="1:16" x14ac:dyDescent="0.35">
      <c r="A3354" t="s">
        <v>3303</v>
      </c>
      <c r="B3354" t="s">
        <v>3303</v>
      </c>
      <c r="C3354" t="s">
        <v>3303</v>
      </c>
      <c r="D3354">
        <v>0</v>
      </c>
      <c r="E3354">
        <v>0</v>
      </c>
      <c r="F3354">
        <v>0</v>
      </c>
      <c r="G3354">
        <v>0</v>
      </c>
      <c r="H3354" t="s">
        <v>3303</v>
      </c>
      <c r="I3354">
        <v>0</v>
      </c>
      <c r="J3354">
        <v>0</v>
      </c>
      <c r="K3354" t="s">
        <v>3303</v>
      </c>
      <c r="L3354">
        <v>0</v>
      </c>
      <c r="M3354">
        <v>0</v>
      </c>
      <c r="N3354">
        <v>0</v>
      </c>
      <c r="O3354" t="s">
        <v>3303</v>
      </c>
      <c r="P3354" t="s">
        <v>3303</v>
      </c>
    </row>
    <row r="3355" spans="1:16" x14ac:dyDescent="0.35">
      <c r="A3355" t="s">
        <v>3303</v>
      </c>
      <c r="B3355" t="s">
        <v>3303</v>
      </c>
      <c r="C3355" t="s">
        <v>3303</v>
      </c>
      <c r="D3355">
        <v>0</v>
      </c>
      <c r="E3355">
        <v>0</v>
      </c>
      <c r="F3355">
        <v>0</v>
      </c>
      <c r="G3355">
        <v>0</v>
      </c>
      <c r="H3355" t="s">
        <v>3303</v>
      </c>
      <c r="I3355">
        <v>0</v>
      </c>
      <c r="J3355">
        <v>0</v>
      </c>
      <c r="K3355" t="s">
        <v>3303</v>
      </c>
      <c r="L3355">
        <v>0</v>
      </c>
      <c r="M3355">
        <v>0</v>
      </c>
      <c r="N3355">
        <v>0</v>
      </c>
      <c r="O3355" t="s">
        <v>3303</v>
      </c>
      <c r="P3355" t="s">
        <v>3303</v>
      </c>
    </row>
    <row r="3356" spans="1:16" x14ac:dyDescent="0.35">
      <c r="A3356" t="s">
        <v>3303</v>
      </c>
      <c r="B3356" t="s">
        <v>3303</v>
      </c>
      <c r="C3356" t="s">
        <v>3303</v>
      </c>
      <c r="D3356">
        <v>0</v>
      </c>
      <c r="E3356">
        <v>0</v>
      </c>
      <c r="F3356">
        <v>0</v>
      </c>
      <c r="G3356">
        <v>0</v>
      </c>
      <c r="H3356" t="s">
        <v>3303</v>
      </c>
      <c r="I3356">
        <v>0</v>
      </c>
      <c r="J3356">
        <v>0</v>
      </c>
      <c r="K3356" t="s">
        <v>3303</v>
      </c>
      <c r="L3356">
        <v>0</v>
      </c>
      <c r="M3356">
        <v>0</v>
      </c>
      <c r="N3356">
        <v>0</v>
      </c>
      <c r="O3356" t="s">
        <v>3303</v>
      </c>
      <c r="P3356" t="s">
        <v>3303</v>
      </c>
    </row>
    <row r="3357" spans="1:16" x14ac:dyDescent="0.35">
      <c r="A3357" t="s">
        <v>3303</v>
      </c>
      <c r="B3357" t="s">
        <v>3303</v>
      </c>
      <c r="C3357" t="s">
        <v>3303</v>
      </c>
      <c r="D3357">
        <v>0</v>
      </c>
      <c r="E3357">
        <v>0</v>
      </c>
      <c r="F3357">
        <v>0</v>
      </c>
      <c r="G3357">
        <v>0</v>
      </c>
      <c r="H3357" t="s">
        <v>3303</v>
      </c>
      <c r="I3357">
        <v>0</v>
      </c>
      <c r="J3357">
        <v>0</v>
      </c>
      <c r="K3357" t="s">
        <v>3303</v>
      </c>
      <c r="L3357">
        <v>0</v>
      </c>
      <c r="M3357">
        <v>0</v>
      </c>
      <c r="N3357">
        <v>0</v>
      </c>
      <c r="O3357" t="s">
        <v>3303</v>
      </c>
      <c r="P3357" t="s">
        <v>3303</v>
      </c>
    </row>
    <row r="3358" spans="1:16" x14ac:dyDescent="0.35">
      <c r="A3358" t="s">
        <v>3303</v>
      </c>
      <c r="B3358" t="s">
        <v>3303</v>
      </c>
      <c r="C3358" t="s">
        <v>3303</v>
      </c>
      <c r="D3358">
        <v>0</v>
      </c>
      <c r="E3358">
        <v>0</v>
      </c>
      <c r="F3358">
        <v>0</v>
      </c>
      <c r="G3358">
        <v>0</v>
      </c>
      <c r="H3358" t="s">
        <v>3303</v>
      </c>
      <c r="I3358">
        <v>0</v>
      </c>
      <c r="J3358">
        <v>0</v>
      </c>
      <c r="K3358" t="s">
        <v>3303</v>
      </c>
      <c r="L3358">
        <v>0</v>
      </c>
      <c r="M3358">
        <v>0</v>
      </c>
      <c r="N3358">
        <v>0</v>
      </c>
      <c r="O3358" t="s">
        <v>3303</v>
      </c>
      <c r="P3358" t="s">
        <v>3303</v>
      </c>
    </row>
    <row r="3359" spans="1:16" x14ac:dyDescent="0.35">
      <c r="A3359" t="s">
        <v>3303</v>
      </c>
      <c r="B3359" t="s">
        <v>3303</v>
      </c>
      <c r="C3359" t="s">
        <v>3303</v>
      </c>
      <c r="D3359">
        <v>0</v>
      </c>
      <c r="E3359">
        <v>0</v>
      </c>
      <c r="F3359">
        <v>0</v>
      </c>
      <c r="G3359">
        <v>0</v>
      </c>
      <c r="H3359" t="s">
        <v>3303</v>
      </c>
      <c r="I3359">
        <v>0</v>
      </c>
      <c r="J3359">
        <v>0</v>
      </c>
      <c r="K3359" t="s">
        <v>3303</v>
      </c>
      <c r="L3359">
        <v>0</v>
      </c>
      <c r="M3359">
        <v>0</v>
      </c>
      <c r="N3359">
        <v>0</v>
      </c>
      <c r="O3359" t="s">
        <v>3303</v>
      </c>
      <c r="P3359" t="s">
        <v>3303</v>
      </c>
    </row>
    <row r="3360" spans="1:16" x14ac:dyDescent="0.35">
      <c r="A3360" t="s">
        <v>3303</v>
      </c>
      <c r="B3360" t="s">
        <v>3303</v>
      </c>
      <c r="C3360" t="s">
        <v>3303</v>
      </c>
      <c r="D3360">
        <v>0</v>
      </c>
      <c r="E3360">
        <v>0</v>
      </c>
      <c r="F3360">
        <v>0</v>
      </c>
      <c r="G3360">
        <v>0</v>
      </c>
      <c r="H3360" t="s">
        <v>3303</v>
      </c>
      <c r="I3360">
        <v>0</v>
      </c>
      <c r="J3360">
        <v>0</v>
      </c>
      <c r="K3360" t="s">
        <v>3303</v>
      </c>
      <c r="L3360">
        <v>0</v>
      </c>
      <c r="M3360">
        <v>0</v>
      </c>
      <c r="N3360">
        <v>0</v>
      </c>
      <c r="O3360" t="s">
        <v>3303</v>
      </c>
      <c r="P3360" t="s">
        <v>3303</v>
      </c>
    </row>
    <row r="3361" spans="1:16" x14ac:dyDescent="0.35">
      <c r="A3361" t="s">
        <v>3303</v>
      </c>
      <c r="B3361" t="s">
        <v>3303</v>
      </c>
      <c r="C3361" t="s">
        <v>3303</v>
      </c>
      <c r="D3361">
        <v>0</v>
      </c>
      <c r="E3361">
        <v>0</v>
      </c>
      <c r="F3361">
        <v>0</v>
      </c>
      <c r="G3361">
        <v>0</v>
      </c>
      <c r="H3361" t="s">
        <v>3303</v>
      </c>
      <c r="I3361">
        <v>0</v>
      </c>
      <c r="J3361">
        <v>0</v>
      </c>
      <c r="K3361" t="s">
        <v>3303</v>
      </c>
      <c r="L3361">
        <v>0</v>
      </c>
      <c r="M3361">
        <v>0</v>
      </c>
      <c r="N3361">
        <v>0</v>
      </c>
      <c r="O3361" t="s">
        <v>3303</v>
      </c>
      <c r="P3361" t="s">
        <v>3303</v>
      </c>
    </row>
    <row r="3362" spans="1:16" x14ac:dyDescent="0.35">
      <c r="A3362" t="s">
        <v>3303</v>
      </c>
      <c r="B3362" t="s">
        <v>3303</v>
      </c>
      <c r="C3362" t="s">
        <v>3303</v>
      </c>
      <c r="D3362">
        <v>0</v>
      </c>
      <c r="E3362">
        <v>0</v>
      </c>
      <c r="F3362">
        <v>0</v>
      </c>
      <c r="G3362">
        <v>0</v>
      </c>
      <c r="H3362" t="s">
        <v>3303</v>
      </c>
      <c r="I3362">
        <v>0</v>
      </c>
      <c r="J3362">
        <v>0</v>
      </c>
      <c r="K3362" t="s">
        <v>3303</v>
      </c>
      <c r="L3362">
        <v>0</v>
      </c>
      <c r="M3362">
        <v>0</v>
      </c>
      <c r="N3362">
        <v>0</v>
      </c>
      <c r="O3362" t="s">
        <v>3303</v>
      </c>
      <c r="P3362" t="s">
        <v>3303</v>
      </c>
    </row>
    <row r="3363" spans="1:16" x14ac:dyDescent="0.35">
      <c r="A3363" t="s">
        <v>3303</v>
      </c>
      <c r="B3363" t="s">
        <v>3303</v>
      </c>
      <c r="C3363" t="s">
        <v>3303</v>
      </c>
      <c r="D3363">
        <v>0</v>
      </c>
      <c r="E3363">
        <v>0</v>
      </c>
      <c r="F3363">
        <v>0</v>
      </c>
      <c r="G3363">
        <v>0</v>
      </c>
      <c r="H3363" t="s">
        <v>3303</v>
      </c>
      <c r="I3363">
        <v>0</v>
      </c>
      <c r="J3363">
        <v>0</v>
      </c>
      <c r="K3363" t="s">
        <v>3303</v>
      </c>
      <c r="L3363">
        <v>0</v>
      </c>
      <c r="M3363">
        <v>0</v>
      </c>
      <c r="N3363">
        <v>0</v>
      </c>
      <c r="O3363" t="s">
        <v>3303</v>
      </c>
      <c r="P3363" t="s">
        <v>3303</v>
      </c>
    </row>
    <row r="3364" spans="1:16" x14ac:dyDescent="0.35">
      <c r="A3364" t="s">
        <v>3303</v>
      </c>
      <c r="B3364" t="s">
        <v>3303</v>
      </c>
      <c r="C3364" t="s">
        <v>3303</v>
      </c>
      <c r="D3364">
        <v>0</v>
      </c>
      <c r="E3364">
        <v>0</v>
      </c>
      <c r="F3364">
        <v>0</v>
      </c>
      <c r="G3364">
        <v>0</v>
      </c>
      <c r="H3364" t="s">
        <v>3303</v>
      </c>
      <c r="I3364">
        <v>0</v>
      </c>
      <c r="J3364">
        <v>0</v>
      </c>
      <c r="K3364" t="s">
        <v>3303</v>
      </c>
      <c r="L3364">
        <v>0</v>
      </c>
      <c r="M3364">
        <v>0</v>
      </c>
      <c r="N3364">
        <v>0</v>
      </c>
      <c r="O3364" t="s">
        <v>3303</v>
      </c>
      <c r="P3364" t="s">
        <v>3303</v>
      </c>
    </row>
    <row r="3365" spans="1:16" x14ac:dyDescent="0.35">
      <c r="A3365" t="s">
        <v>3303</v>
      </c>
      <c r="B3365" t="s">
        <v>3303</v>
      </c>
      <c r="C3365" t="s">
        <v>3303</v>
      </c>
      <c r="D3365">
        <v>0</v>
      </c>
      <c r="E3365">
        <v>0</v>
      </c>
      <c r="F3365">
        <v>0</v>
      </c>
      <c r="G3365">
        <v>0</v>
      </c>
      <c r="H3365" t="s">
        <v>3303</v>
      </c>
      <c r="I3365">
        <v>0</v>
      </c>
      <c r="J3365">
        <v>0</v>
      </c>
      <c r="K3365" t="s">
        <v>3303</v>
      </c>
      <c r="L3365">
        <v>0</v>
      </c>
      <c r="M3365">
        <v>0</v>
      </c>
      <c r="N3365">
        <v>0</v>
      </c>
      <c r="O3365" t="s">
        <v>3303</v>
      </c>
      <c r="P3365" t="s">
        <v>3303</v>
      </c>
    </row>
    <row r="3366" spans="1:16" x14ac:dyDescent="0.35">
      <c r="A3366" t="s">
        <v>3303</v>
      </c>
      <c r="B3366" t="s">
        <v>3303</v>
      </c>
      <c r="C3366" t="s">
        <v>3303</v>
      </c>
      <c r="D3366">
        <v>0</v>
      </c>
      <c r="E3366">
        <v>0</v>
      </c>
      <c r="F3366">
        <v>0</v>
      </c>
      <c r="G3366">
        <v>0</v>
      </c>
      <c r="H3366" t="s">
        <v>3303</v>
      </c>
      <c r="I3366">
        <v>0</v>
      </c>
      <c r="J3366">
        <v>0</v>
      </c>
      <c r="K3366" t="s">
        <v>3303</v>
      </c>
      <c r="L3366">
        <v>0</v>
      </c>
      <c r="M3366">
        <v>0</v>
      </c>
      <c r="N3366">
        <v>0</v>
      </c>
      <c r="O3366" t="s">
        <v>3303</v>
      </c>
      <c r="P3366" t="s">
        <v>3303</v>
      </c>
    </row>
    <row r="3367" spans="1:16" x14ac:dyDescent="0.35">
      <c r="A3367" t="s">
        <v>3303</v>
      </c>
      <c r="B3367" t="s">
        <v>3303</v>
      </c>
      <c r="C3367" t="s">
        <v>3303</v>
      </c>
      <c r="D3367">
        <v>0</v>
      </c>
      <c r="E3367">
        <v>0</v>
      </c>
      <c r="F3367">
        <v>0</v>
      </c>
      <c r="G3367">
        <v>0</v>
      </c>
      <c r="H3367" t="s">
        <v>3303</v>
      </c>
      <c r="I3367">
        <v>0</v>
      </c>
      <c r="J3367">
        <v>0</v>
      </c>
      <c r="K3367" t="s">
        <v>3303</v>
      </c>
      <c r="L3367">
        <v>0</v>
      </c>
      <c r="M3367">
        <v>0</v>
      </c>
      <c r="N3367">
        <v>0</v>
      </c>
      <c r="O3367" t="s">
        <v>3303</v>
      </c>
      <c r="P3367" t="s">
        <v>3303</v>
      </c>
    </row>
    <row r="3368" spans="1:16" x14ac:dyDescent="0.35">
      <c r="A3368" t="s">
        <v>3303</v>
      </c>
      <c r="B3368" t="s">
        <v>3303</v>
      </c>
      <c r="C3368" t="s">
        <v>3303</v>
      </c>
      <c r="D3368">
        <v>0</v>
      </c>
      <c r="E3368">
        <v>0</v>
      </c>
      <c r="F3368">
        <v>0</v>
      </c>
      <c r="G3368">
        <v>0</v>
      </c>
      <c r="H3368" t="s">
        <v>3303</v>
      </c>
      <c r="I3368">
        <v>0</v>
      </c>
      <c r="J3368">
        <v>0</v>
      </c>
      <c r="K3368" t="s">
        <v>3303</v>
      </c>
      <c r="L3368">
        <v>0</v>
      </c>
      <c r="M3368">
        <v>0</v>
      </c>
      <c r="N3368">
        <v>0</v>
      </c>
      <c r="O3368" t="s">
        <v>3303</v>
      </c>
      <c r="P3368" t="s">
        <v>3303</v>
      </c>
    </row>
    <row r="3369" spans="1:16" x14ac:dyDescent="0.35">
      <c r="A3369" t="s">
        <v>3303</v>
      </c>
      <c r="B3369" t="s">
        <v>3303</v>
      </c>
      <c r="C3369" t="s">
        <v>3303</v>
      </c>
      <c r="D3369">
        <v>0</v>
      </c>
      <c r="E3369">
        <v>0</v>
      </c>
      <c r="F3369">
        <v>0</v>
      </c>
      <c r="G3369">
        <v>0</v>
      </c>
      <c r="H3369" t="s">
        <v>3303</v>
      </c>
      <c r="I3369">
        <v>0</v>
      </c>
      <c r="J3369">
        <v>0</v>
      </c>
      <c r="K3369" t="s">
        <v>3303</v>
      </c>
      <c r="L3369">
        <v>0</v>
      </c>
      <c r="M3369">
        <v>0</v>
      </c>
      <c r="N3369">
        <v>0</v>
      </c>
      <c r="O3369" t="s">
        <v>3303</v>
      </c>
      <c r="P3369" t="s">
        <v>3303</v>
      </c>
    </row>
    <row r="3370" spans="1:16" x14ac:dyDescent="0.35">
      <c r="A3370" t="s">
        <v>3303</v>
      </c>
      <c r="B3370" t="s">
        <v>3303</v>
      </c>
      <c r="C3370" t="s">
        <v>3303</v>
      </c>
      <c r="D3370">
        <v>0</v>
      </c>
      <c r="E3370">
        <v>0</v>
      </c>
      <c r="F3370">
        <v>0</v>
      </c>
      <c r="G3370">
        <v>0</v>
      </c>
      <c r="H3370" t="s">
        <v>3303</v>
      </c>
      <c r="I3370">
        <v>0</v>
      </c>
      <c r="J3370">
        <v>0</v>
      </c>
      <c r="K3370" t="s">
        <v>3303</v>
      </c>
      <c r="L3370">
        <v>0</v>
      </c>
      <c r="M3370">
        <v>0</v>
      </c>
      <c r="N3370">
        <v>0</v>
      </c>
      <c r="O3370" t="s">
        <v>3303</v>
      </c>
      <c r="P3370" t="s">
        <v>3303</v>
      </c>
    </row>
    <row r="3371" spans="1:16" x14ac:dyDescent="0.35">
      <c r="A3371" t="s">
        <v>3303</v>
      </c>
      <c r="B3371" t="s">
        <v>3303</v>
      </c>
      <c r="C3371" t="s">
        <v>3303</v>
      </c>
      <c r="D3371">
        <v>0</v>
      </c>
      <c r="E3371">
        <v>0</v>
      </c>
      <c r="F3371">
        <v>0</v>
      </c>
      <c r="G3371">
        <v>0</v>
      </c>
      <c r="H3371" t="s">
        <v>3303</v>
      </c>
      <c r="I3371">
        <v>0</v>
      </c>
      <c r="J3371">
        <v>0</v>
      </c>
      <c r="K3371" t="s">
        <v>3303</v>
      </c>
      <c r="L3371">
        <v>0</v>
      </c>
      <c r="M3371">
        <v>0</v>
      </c>
      <c r="N3371">
        <v>0</v>
      </c>
      <c r="O3371" t="s">
        <v>3303</v>
      </c>
      <c r="P3371" t="s">
        <v>3303</v>
      </c>
    </row>
    <row r="3372" spans="1:16" x14ac:dyDescent="0.35">
      <c r="A3372" t="s">
        <v>3303</v>
      </c>
      <c r="B3372" t="s">
        <v>3303</v>
      </c>
      <c r="C3372" t="s">
        <v>3303</v>
      </c>
      <c r="D3372">
        <v>0</v>
      </c>
      <c r="E3372">
        <v>0</v>
      </c>
      <c r="F3372">
        <v>0</v>
      </c>
      <c r="G3372">
        <v>0</v>
      </c>
      <c r="H3372" t="s">
        <v>3303</v>
      </c>
      <c r="I3372">
        <v>0</v>
      </c>
      <c r="J3372">
        <v>0</v>
      </c>
      <c r="K3372" t="s">
        <v>3303</v>
      </c>
      <c r="L3372">
        <v>0</v>
      </c>
      <c r="M3372">
        <v>0</v>
      </c>
      <c r="N3372">
        <v>0</v>
      </c>
      <c r="O3372" t="s">
        <v>3303</v>
      </c>
      <c r="P3372" t="s">
        <v>3303</v>
      </c>
    </row>
    <row r="3373" spans="1:16" x14ac:dyDescent="0.35">
      <c r="A3373" t="s">
        <v>3303</v>
      </c>
      <c r="B3373" t="s">
        <v>3303</v>
      </c>
      <c r="C3373" t="s">
        <v>3303</v>
      </c>
      <c r="D3373">
        <v>0</v>
      </c>
      <c r="E3373">
        <v>0</v>
      </c>
      <c r="F3373">
        <v>0</v>
      </c>
      <c r="G3373">
        <v>0</v>
      </c>
      <c r="H3373" t="s">
        <v>3303</v>
      </c>
      <c r="I3373">
        <v>0</v>
      </c>
      <c r="J3373">
        <v>0</v>
      </c>
      <c r="K3373" t="s">
        <v>3303</v>
      </c>
      <c r="L3373">
        <v>0</v>
      </c>
      <c r="M3373">
        <v>0</v>
      </c>
      <c r="N3373">
        <v>0</v>
      </c>
      <c r="O3373" t="s">
        <v>3303</v>
      </c>
      <c r="P3373" t="s">
        <v>3303</v>
      </c>
    </row>
    <row r="3374" spans="1:16" x14ac:dyDescent="0.35">
      <c r="A3374" t="s">
        <v>3303</v>
      </c>
      <c r="B3374" t="s">
        <v>3303</v>
      </c>
      <c r="C3374" t="s">
        <v>3303</v>
      </c>
      <c r="D3374">
        <v>0</v>
      </c>
      <c r="E3374">
        <v>0</v>
      </c>
      <c r="F3374">
        <v>0</v>
      </c>
      <c r="G3374">
        <v>0</v>
      </c>
      <c r="H3374" t="s">
        <v>3303</v>
      </c>
      <c r="I3374">
        <v>0</v>
      </c>
      <c r="J3374">
        <v>0</v>
      </c>
      <c r="K3374" t="s">
        <v>3303</v>
      </c>
      <c r="L3374">
        <v>0</v>
      </c>
      <c r="M3374">
        <v>0</v>
      </c>
      <c r="N3374">
        <v>0</v>
      </c>
      <c r="O3374" t="s">
        <v>3303</v>
      </c>
      <c r="P3374" t="s">
        <v>3303</v>
      </c>
    </row>
    <row r="3375" spans="1:16" x14ac:dyDescent="0.35">
      <c r="A3375" t="s">
        <v>3303</v>
      </c>
      <c r="B3375" t="s">
        <v>3303</v>
      </c>
      <c r="C3375" t="s">
        <v>3303</v>
      </c>
      <c r="D3375">
        <v>0</v>
      </c>
      <c r="E3375">
        <v>0</v>
      </c>
      <c r="F3375">
        <v>0</v>
      </c>
      <c r="G3375">
        <v>0</v>
      </c>
      <c r="H3375" t="s">
        <v>3303</v>
      </c>
      <c r="I3375">
        <v>0</v>
      </c>
      <c r="J3375">
        <v>0</v>
      </c>
      <c r="K3375" t="s">
        <v>3303</v>
      </c>
      <c r="L3375">
        <v>0</v>
      </c>
      <c r="M3375">
        <v>0</v>
      </c>
      <c r="N3375">
        <v>0</v>
      </c>
      <c r="O3375" t="s">
        <v>3303</v>
      </c>
      <c r="P3375" t="s">
        <v>3303</v>
      </c>
    </row>
    <row r="3376" spans="1:16" x14ac:dyDescent="0.35">
      <c r="A3376" t="s">
        <v>3303</v>
      </c>
      <c r="B3376" t="s">
        <v>3303</v>
      </c>
      <c r="C3376" t="s">
        <v>3303</v>
      </c>
      <c r="D3376">
        <v>0</v>
      </c>
      <c r="E3376">
        <v>0</v>
      </c>
      <c r="F3376">
        <v>0</v>
      </c>
      <c r="G3376">
        <v>0</v>
      </c>
      <c r="H3376" t="s">
        <v>3303</v>
      </c>
      <c r="I3376">
        <v>0</v>
      </c>
      <c r="J3376">
        <v>0</v>
      </c>
      <c r="K3376" t="s">
        <v>3303</v>
      </c>
      <c r="L3376">
        <v>0</v>
      </c>
      <c r="M3376">
        <v>0</v>
      </c>
      <c r="N3376">
        <v>0</v>
      </c>
      <c r="O3376" t="s">
        <v>3303</v>
      </c>
      <c r="P3376" t="s">
        <v>3303</v>
      </c>
    </row>
    <row r="3377" spans="1:16" x14ac:dyDescent="0.35">
      <c r="A3377" t="s">
        <v>3303</v>
      </c>
      <c r="B3377" t="s">
        <v>3303</v>
      </c>
      <c r="C3377" t="s">
        <v>3303</v>
      </c>
      <c r="D3377">
        <v>0</v>
      </c>
      <c r="E3377">
        <v>0</v>
      </c>
      <c r="F3377">
        <v>0</v>
      </c>
      <c r="G3377">
        <v>0</v>
      </c>
      <c r="H3377" t="s">
        <v>3303</v>
      </c>
      <c r="I3377">
        <v>0</v>
      </c>
      <c r="J3377">
        <v>0</v>
      </c>
      <c r="K3377" t="s">
        <v>3303</v>
      </c>
      <c r="L3377">
        <v>0</v>
      </c>
      <c r="M3377">
        <v>0</v>
      </c>
      <c r="N3377">
        <v>0</v>
      </c>
      <c r="O3377" t="s">
        <v>3303</v>
      </c>
      <c r="P3377" t="s">
        <v>3303</v>
      </c>
    </row>
    <row r="3378" spans="1:16" x14ac:dyDescent="0.35">
      <c r="A3378" t="s">
        <v>3303</v>
      </c>
      <c r="B3378" t="s">
        <v>3303</v>
      </c>
      <c r="C3378" t="s">
        <v>3303</v>
      </c>
      <c r="D3378">
        <v>0</v>
      </c>
      <c r="E3378">
        <v>0</v>
      </c>
      <c r="F3378">
        <v>0</v>
      </c>
      <c r="G3378">
        <v>0</v>
      </c>
      <c r="H3378" t="s">
        <v>3303</v>
      </c>
      <c r="I3378">
        <v>0</v>
      </c>
      <c r="J3378">
        <v>0</v>
      </c>
      <c r="K3378" t="s">
        <v>3303</v>
      </c>
      <c r="L3378">
        <v>0</v>
      </c>
      <c r="M3378">
        <v>0</v>
      </c>
      <c r="N3378">
        <v>0</v>
      </c>
      <c r="O3378" t="s">
        <v>3303</v>
      </c>
      <c r="P3378" t="s">
        <v>3303</v>
      </c>
    </row>
    <row r="3379" spans="1:16" x14ac:dyDescent="0.35">
      <c r="A3379" t="s">
        <v>3303</v>
      </c>
      <c r="B3379" t="s">
        <v>3303</v>
      </c>
      <c r="C3379" t="s">
        <v>3303</v>
      </c>
      <c r="D3379">
        <v>0</v>
      </c>
      <c r="E3379">
        <v>0</v>
      </c>
      <c r="F3379">
        <v>0</v>
      </c>
      <c r="G3379">
        <v>0</v>
      </c>
      <c r="H3379" t="s">
        <v>3303</v>
      </c>
      <c r="I3379">
        <v>0</v>
      </c>
      <c r="J3379">
        <v>0</v>
      </c>
      <c r="K3379" t="s">
        <v>3303</v>
      </c>
      <c r="L3379">
        <v>0</v>
      </c>
      <c r="M3379">
        <v>0</v>
      </c>
      <c r="N3379">
        <v>0</v>
      </c>
      <c r="O3379" t="s">
        <v>3303</v>
      </c>
      <c r="P3379" t="s">
        <v>3303</v>
      </c>
    </row>
    <row r="3380" spans="1:16" x14ac:dyDescent="0.35">
      <c r="A3380" t="s">
        <v>3303</v>
      </c>
      <c r="B3380" t="s">
        <v>3303</v>
      </c>
      <c r="C3380" t="s">
        <v>3303</v>
      </c>
      <c r="D3380">
        <v>0</v>
      </c>
      <c r="E3380">
        <v>0</v>
      </c>
      <c r="F3380">
        <v>0</v>
      </c>
      <c r="G3380">
        <v>0</v>
      </c>
      <c r="H3380" t="s">
        <v>3303</v>
      </c>
      <c r="I3380">
        <v>0</v>
      </c>
      <c r="J3380">
        <v>0</v>
      </c>
      <c r="K3380" t="s">
        <v>3303</v>
      </c>
      <c r="L3380">
        <v>0</v>
      </c>
      <c r="M3380">
        <v>0</v>
      </c>
      <c r="N3380">
        <v>0</v>
      </c>
      <c r="O3380" t="s">
        <v>3303</v>
      </c>
      <c r="P3380" t="s">
        <v>3303</v>
      </c>
    </row>
    <row r="3381" spans="1:16" x14ac:dyDescent="0.35">
      <c r="A3381" t="s">
        <v>3303</v>
      </c>
      <c r="B3381" t="s">
        <v>3303</v>
      </c>
      <c r="C3381" t="s">
        <v>3303</v>
      </c>
      <c r="D3381">
        <v>0</v>
      </c>
      <c r="E3381">
        <v>0</v>
      </c>
      <c r="F3381">
        <v>0</v>
      </c>
      <c r="G3381">
        <v>0</v>
      </c>
      <c r="H3381" t="s">
        <v>3303</v>
      </c>
      <c r="I3381">
        <v>0</v>
      </c>
      <c r="J3381">
        <v>0</v>
      </c>
      <c r="K3381" t="s">
        <v>3303</v>
      </c>
      <c r="L3381">
        <v>0</v>
      </c>
      <c r="M3381">
        <v>0</v>
      </c>
      <c r="N3381">
        <v>0</v>
      </c>
      <c r="O3381" t="s">
        <v>3303</v>
      </c>
      <c r="P3381" t="s">
        <v>3303</v>
      </c>
    </row>
    <row r="3382" spans="1:16" x14ac:dyDescent="0.35">
      <c r="A3382" t="s">
        <v>3303</v>
      </c>
      <c r="B3382" t="s">
        <v>3303</v>
      </c>
      <c r="C3382" t="s">
        <v>3303</v>
      </c>
      <c r="D3382">
        <v>0</v>
      </c>
      <c r="E3382">
        <v>0</v>
      </c>
      <c r="F3382">
        <v>0</v>
      </c>
      <c r="G3382">
        <v>0</v>
      </c>
      <c r="H3382" t="s">
        <v>3303</v>
      </c>
      <c r="I3382">
        <v>0</v>
      </c>
      <c r="J3382">
        <v>0</v>
      </c>
      <c r="K3382" t="s">
        <v>3303</v>
      </c>
      <c r="L3382">
        <v>0</v>
      </c>
      <c r="M3382">
        <v>0</v>
      </c>
      <c r="N3382">
        <v>0</v>
      </c>
      <c r="O3382" t="s">
        <v>3303</v>
      </c>
      <c r="P3382" t="s">
        <v>3303</v>
      </c>
    </row>
    <row r="3383" spans="1:16" x14ac:dyDescent="0.35">
      <c r="A3383" t="s">
        <v>3303</v>
      </c>
      <c r="B3383" t="s">
        <v>3303</v>
      </c>
      <c r="C3383" t="s">
        <v>3303</v>
      </c>
      <c r="D3383">
        <v>0</v>
      </c>
      <c r="E3383">
        <v>0</v>
      </c>
      <c r="F3383">
        <v>0</v>
      </c>
      <c r="G3383">
        <v>0</v>
      </c>
      <c r="H3383" t="s">
        <v>3303</v>
      </c>
      <c r="I3383">
        <v>0</v>
      </c>
      <c r="J3383">
        <v>0</v>
      </c>
      <c r="K3383" t="s">
        <v>3303</v>
      </c>
      <c r="L3383">
        <v>0</v>
      </c>
      <c r="M3383">
        <v>0</v>
      </c>
      <c r="N3383">
        <v>0</v>
      </c>
      <c r="O3383" t="s">
        <v>3303</v>
      </c>
      <c r="P3383" t="s">
        <v>3303</v>
      </c>
    </row>
    <row r="3384" spans="1:16" x14ac:dyDescent="0.35">
      <c r="A3384" t="s">
        <v>3303</v>
      </c>
      <c r="B3384" t="s">
        <v>3303</v>
      </c>
      <c r="C3384" t="s">
        <v>3303</v>
      </c>
      <c r="D3384">
        <v>0</v>
      </c>
      <c r="E3384">
        <v>0</v>
      </c>
      <c r="F3384">
        <v>0</v>
      </c>
      <c r="G3384">
        <v>0</v>
      </c>
      <c r="H3384" t="s">
        <v>3303</v>
      </c>
      <c r="I3384">
        <v>0</v>
      </c>
      <c r="J3384">
        <v>0</v>
      </c>
      <c r="K3384" t="s">
        <v>3303</v>
      </c>
      <c r="L3384">
        <v>0</v>
      </c>
      <c r="M3384">
        <v>0</v>
      </c>
      <c r="N3384">
        <v>0</v>
      </c>
      <c r="O3384" t="s">
        <v>3303</v>
      </c>
      <c r="P3384" t="s">
        <v>3303</v>
      </c>
    </row>
    <row r="3385" spans="1:16" x14ac:dyDescent="0.35">
      <c r="A3385" t="s">
        <v>3303</v>
      </c>
      <c r="B3385" t="s">
        <v>3303</v>
      </c>
      <c r="C3385" t="s">
        <v>3303</v>
      </c>
      <c r="D3385">
        <v>0</v>
      </c>
      <c r="E3385">
        <v>0</v>
      </c>
      <c r="F3385">
        <v>0</v>
      </c>
      <c r="G3385">
        <v>0</v>
      </c>
      <c r="H3385" t="s">
        <v>3303</v>
      </c>
      <c r="I3385">
        <v>0</v>
      </c>
      <c r="J3385">
        <v>0</v>
      </c>
      <c r="K3385" t="s">
        <v>3303</v>
      </c>
      <c r="L3385">
        <v>0</v>
      </c>
      <c r="M3385">
        <v>0</v>
      </c>
      <c r="N3385">
        <v>0</v>
      </c>
      <c r="O3385" t="s">
        <v>3303</v>
      </c>
      <c r="P3385" t="s">
        <v>3303</v>
      </c>
    </row>
    <row r="3386" spans="1:16" x14ac:dyDescent="0.35">
      <c r="A3386" t="s">
        <v>3303</v>
      </c>
      <c r="B3386" t="s">
        <v>3303</v>
      </c>
      <c r="C3386" t="s">
        <v>3303</v>
      </c>
      <c r="D3386">
        <v>0</v>
      </c>
      <c r="E3386">
        <v>0</v>
      </c>
      <c r="F3386">
        <v>0</v>
      </c>
      <c r="G3386">
        <v>0</v>
      </c>
      <c r="H3386" t="s">
        <v>3303</v>
      </c>
      <c r="I3386">
        <v>0</v>
      </c>
      <c r="J3386">
        <v>0</v>
      </c>
      <c r="K3386" t="s">
        <v>3303</v>
      </c>
      <c r="L3386">
        <v>0</v>
      </c>
      <c r="M3386">
        <v>0</v>
      </c>
      <c r="N3386">
        <v>0</v>
      </c>
      <c r="O3386" t="s">
        <v>3303</v>
      </c>
      <c r="P3386" t="s">
        <v>3303</v>
      </c>
    </row>
    <row r="3387" spans="1:16" x14ac:dyDescent="0.35">
      <c r="A3387" t="s">
        <v>3303</v>
      </c>
      <c r="B3387" t="s">
        <v>3303</v>
      </c>
      <c r="C3387" t="s">
        <v>3303</v>
      </c>
      <c r="D3387">
        <v>0</v>
      </c>
      <c r="E3387">
        <v>0</v>
      </c>
      <c r="F3387">
        <v>0</v>
      </c>
      <c r="G3387">
        <v>0</v>
      </c>
      <c r="H3387" t="s">
        <v>3303</v>
      </c>
      <c r="I3387">
        <v>0</v>
      </c>
      <c r="J3387">
        <v>0</v>
      </c>
      <c r="K3387" t="s">
        <v>3303</v>
      </c>
      <c r="L3387">
        <v>0</v>
      </c>
      <c r="M3387">
        <v>0</v>
      </c>
      <c r="N3387">
        <v>0</v>
      </c>
      <c r="O3387" t="s">
        <v>3303</v>
      </c>
      <c r="P3387" t="s">
        <v>3303</v>
      </c>
    </row>
    <row r="3388" spans="1:16" x14ac:dyDescent="0.35">
      <c r="A3388" t="s">
        <v>3303</v>
      </c>
      <c r="B3388" t="s">
        <v>3303</v>
      </c>
      <c r="C3388" t="s">
        <v>3303</v>
      </c>
      <c r="D3388">
        <v>0</v>
      </c>
      <c r="E3388">
        <v>0</v>
      </c>
      <c r="F3388">
        <v>0</v>
      </c>
      <c r="G3388">
        <v>0</v>
      </c>
      <c r="H3388" t="s">
        <v>3303</v>
      </c>
      <c r="I3388">
        <v>0</v>
      </c>
      <c r="J3388">
        <v>0</v>
      </c>
      <c r="K3388" t="s">
        <v>3303</v>
      </c>
      <c r="L3388">
        <v>0</v>
      </c>
      <c r="M3388">
        <v>0</v>
      </c>
      <c r="N3388">
        <v>0</v>
      </c>
      <c r="O3388" t="s">
        <v>3303</v>
      </c>
      <c r="P3388" t="s">
        <v>3303</v>
      </c>
    </row>
    <row r="3389" spans="1:16" x14ac:dyDescent="0.35">
      <c r="A3389" t="s">
        <v>3303</v>
      </c>
      <c r="B3389" t="s">
        <v>3303</v>
      </c>
      <c r="C3389" t="s">
        <v>3303</v>
      </c>
      <c r="D3389">
        <v>0</v>
      </c>
      <c r="E3389">
        <v>0</v>
      </c>
      <c r="F3389">
        <v>0</v>
      </c>
      <c r="G3389">
        <v>0</v>
      </c>
      <c r="H3389" t="s">
        <v>3303</v>
      </c>
      <c r="I3389">
        <v>0</v>
      </c>
      <c r="J3389">
        <v>0</v>
      </c>
      <c r="K3389" t="s">
        <v>3303</v>
      </c>
      <c r="L3389">
        <v>0</v>
      </c>
      <c r="M3389">
        <v>0</v>
      </c>
      <c r="N3389">
        <v>0</v>
      </c>
      <c r="O3389" t="s">
        <v>3303</v>
      </c>
      <c r="P3389" t="s">
        <v>3303</v>
      </c>
    </row>
    <row r="3390" spans="1:16" x14ac:dyDescent="0.35">
      <c r="A3390" t="s">
        <v>3303</v>
      </c>
      <c r="B3390" t="s">
        <v>3303</v>
      </c>
      <c r="C3390" t="s">
        <v>3303</v>
      </c>
      <c r="D3390">
        <v>0</v>
      </c>
      <c r="E3390">
        <v>0</v>
      </c>
      <c r="F3390">
        <v>0</v>
      </c>
      <c r="G3390">
        <v>0</v>
      </c>
      <c r="H3390" t="s">
        <v>3303</v>
      </c>
      <c r="I3390">
        <v>0</v>
      </c>
      <c r="J3390">
        <v>0</v>
      </c>
      <c r="K3390" t="s">
        <v>3303</v>
      </c>
      <c r="L3390">
        <v>0</v>
      </c>
      <c r="M3390">
        <v>0</v>
      </c>
      <c r="N3390">
        <v>0</v>
      </c>
      <c r="O3390" t="s">
        <v>3303</v>
      </c>
      <c r="P3390" t="s">
        <v>3303</v>
      </c>
    </row>
    <row r="3391" spans="1:16" x14ac:dyDescent="0.35">
      <c r="A3391" t="s">
        <v>3303</v>
      </c>
      <c r="B3391" t="s">
        <v>3303</v>
      </c>
      <c r="C3391" t="s">
        <v>3303</v>
      </c>
      <c r="D3391">
        <v>0</v>
      </c>
      <c r="E3391">
        <v>0</v>
      </c>
      <c r="F3391">
        <v>0</v>
      </c>
      <c r="G3391">
        <v>0</v>
      </c>
      <c r="H3391" t="s">
        <v>3303</v>
      </c>
      <c r="I3391">
        <v>0</v>
      </c>
      <c r="J3391">
        <v>0</v>
      </c>
      <c r="K3391" t="s">
        <v>3303</v>
      </c>
      <c r="L3391">
        <v>0</v>
      </c>
      <c r="M3391">
        <v>0</v>
      </c>
      <c r="N3391">
        <v>0</v>
      </c>
      <c r="O3391" t="s">
        <v>3303</v>
      </c>
      <c r="P3391" t="s">
        <v>3303</v>
      </c>
    </row>
    <row r="3392" spans="1:16" x14ac:dyDescent="0.35">
      <c r="A3392" t="s">
        <v>3303</v>
      </c>
      <c r="B3392" t="s">
        <v>3303</v>
      </c>
      <c r="C3392" t="s">
        <v>3303</v>
      </c>
      <c r="D3392">
        <v>0</v>
      </c>
      <c r="E3392">
        <v>0</v>
      </c>
      <c r="F3392">
        <v>0</v>
      </c>
      <c r="G3392">
        <v>0</v>
      </c>
      <c r="H3392" t="s">
        <v>3303</v>
      </c>
      <c r="I3392">
        <v>0</v>
      </c>
      <c r="J3392">
        <v>0</v>
      </c>
      <c r="K3392" t="s">
        <v>3303</v>
      </c>
      <c r="L3392">
        <v>0</v>
      </c>
      <c r="M3392">
        <v>0</v>
      </c>
      <c r="N3392">
        <v>0</v>
      </c>
      <c r="O3392" t="s">
        <v>3303</v>
      </c>
      <c r="P3392" t="s">
        <v>3303</v>
      </c>
    </row>
    <row r="3393" spans="1:16" x14ac:dyDescent="0.35">
      <c r="A3393" t="s">
        <v>3303</v>
      </c>
      <c r="B3393" t="s">
        <v>3303</v>
      </c>
      <c r="C3393" t="s">
        <v>3303</v>
      </c>
      <c r="D3393">
        <v>0</v>
      </c>
      <c r="E3393">
        <v>0</v>
      </c>
      <c r="F3393">
        <v>0</v>
      </c>
      <c r="G3393">
        <v>0</v>
      </c>
      <c r="H3393" t="s">
        <v>3303</v>
      </c>
      <c r="I3393">
        <v>0</v>
      </c>
      <c r="J3393">
        <v>0</v>
      </c>
      <c r="K3393" t="s">
        <v>3303</v>
      </c>
      <c r="L3393">
        <v>0</v>
      </c>
      <c r="M3393">
        <v>0</v>
      </c>
      <c r="N3393">
        <v>0</v>
      </c>
      <c r="O3393" t="s">
        <v>3303</v>
      </c>
      <c r="P3393" t="s">
        <v>3303</v>
      </c>
    </row>
    <row r="3394" spans="1:16" x14ac:dyDescent="0.35">
      <c r="A3394" t="s">
        <v>3303</v>
      </c>
      <c r="B3394" t="s">
        <v>3303</v>
      </c>
      <c r="C3394" t="s">
        <v>3303</v>
      </c>
      <c r="D3394">
        <v>0</v>
      </c>
      <c r="E3394">
        <v>0</v>
      </c>
      <c r="F3394">
        <v>0</v>
      </c>
      <c r="G3394">
        <v>0</v>
      </c>
      <c r="H3394" t="s">
        <v>3303</v>
      </c>
      <c r="I3394">
        <v>0</v>
      </c>
      <c r="J3394">
        <v>0</v>
      </c>
      <c r="K3394" t="s">
        <v>3303</v>
      </c>
      <c r="L3394">
        <v>0</v>
      </c>
      <c r="M3394">
        <v>0</v>
      </c>
      <c r="N3394">
        <v>0</v>
      </c>
      <c r="O3394" t="s">
        <v>3303</v>
      </c>
      <c r="P3394" t="s">
        <v>3303</v>
      </c>
    </row>
    <row r="3395" spans="1:16" x14ac:dyDescent="0.35">
      <c r="A3395" t="s">
        <v>3303</v>
      </c>
      <c r="B3395" t="s">
        <v>3303</v>
      </c>
      <c r="C3395" t="s">
        <v>3303</v>
      </c>
      <c r="D3395">
        <v>0</v>
      </c>
      <c r="E3395">
        <v>0</v>
      </c>
      <c r="F3395">
        <v>0</v>
      </c>
      <c r="G3395">
        <v>0</v>
      </c>
      <c r="H3395" t="s">
        <v>3303</v>
      </c>
      <c r="I3395">
        <v>0</v>
      </c>
      <c r="J3395">
        <v>0</v>
      </c>
      <c r="K3395" t="s">
        <v>3303</v>
      </c>
      <c r="L3395">
        <v>0</v>
      </c>
      <c r="M3395">
        <v>0</v>
      </c>
      <c r="N3395">
        <v>0</v>
      </c>
      <c r="O3395" t="s">
        <v>3303</v>
      </c>
      <c r="P3395" t="s">
        <v>3303</v>
      </c>
    </row>
    <row r="3396" spans="1:16" x14ac:dyDescent="0.35">
      <c r="A3396" t="s">
        <v>3303</v>
      </c>
      <c r="B3396" t="s">
        <v>3303</v>
      </c>
      <c r="C3396" t="s">
        <v>3303</v>
      </c>
      <c r="D3396">
        <v>0</v>
      </c>
      <c r="E3396">
        <v>0</v>
      </c>
      <c r="F3396">
        <v>0</v>
      </c>
      <c r="G3396">
        <v>0</v>
      </c>
      <c r="H3396" t="s">
        <v>3303</v>
      </c>
      <c r="I3396">
        <v>0</v>
      </c>
      <c r="J3396">
        <v>0</v>
      </c>
      <c r="K3396" t="s">
        <v>3303</v>
      </c>
      <c r="L3396">
        <v>0</v>
      </c>
      <c r="M3396">
        <v>0</v>
      </c>
      <c r="N3396">
        <v>0</v>
      </c>
      <c r="O3396" t="s">
        <v>3303</v>
      </c>
      <c r="P3396" t="s">
        <v>3303</v>
      </c>
    </row>
    <row r="3397" spans="1:16" x14ac:dyDescent="0.35">
      <c r="A3397" t="s">
        <v>3303</v>
      </c>
      <c r="B3397" t="s">
        <v>3303</v>
      </c>
      <c r="C3397" t="s">
        <v>3303</v>
      </c>
      <c r="D3397">
        <v>0</v>
      </c>
      <c r="E3397">
        <v>0</v>
      </c>
      <c r="F3397">
        <v>0</v>
      </c>
      <c r="G3397">
        <v>0</v>
      </c>
      <c r="H3397" t="s">
        <v>3303</v>
      </c>
      <c r="I3397">
        <v>0</v>
      </c>
      <c r="J3397">
        <v>0</v>
      </c>
      <c r="K3397" t="s">
        <v>3303</v>
      </c>
      <c r="L3397">
        <v>0</v>
      </c>
      <c r="M3397">
        <v>0</v>
      </c>
      <c r="N3397">
        <v>0</v>
      </c>
      <c r="O3397" t="s">
        <v>3303</v>
      </c>
      <c r="P3397" t="s">
        <v>3303</v>
      </c>
    </row>
    <row r="3398" spans="1:16" x14ac:dyDescent="0.35">
      <c r="A3398" t="s">
        <v>3303</v>
      </c>
      <c r="B3398" t="s">
        <v>3303</v>
      </c>
      <c r="C3398" t="s">
        <v>3303</v>
      </c>
      <c r="D3398">
        <v>0</v>
      </c>
      <c r="E3398">
        <v>0</v>
      </c>
      <c r="F3398">
        <v>0</v>
      </c>
      <c r="G3398">
        <v>0</v>
      </c>
      <c r="H3398" t="s">
        <v>3303</v>
      </c>
      <c r="I3398">
        <v>0</v>
      </c>
      <c r="J3398">
        <v>0</v>
      </c>
      <c r="K3398" t="s">
        <v>3303</v>
      </c>
      <c r="L3398">
        <v>0</v>
      </c>
      <c r="M3398">
        <v>0</v>
      </c>
      <c r="N3398">
        <v>0</v>
      </c>
      <c r="O3398" t="s">
        <v>3303</v>
      </c>
      <c r="P3398" t="s">
        <v>3303</v>
      </c>
    </row>
    <row r="3399" spans="1:16" x14ac:dyDescent="0.35">
      <c r="A3399" t="s">
        <v>3303</v>
      </c>
      <c r="B3399" t="s">
        <v>3303</v>
      </c>
      <c r="C3399" t="s">
        <v>3303</v>
      </c>
      <c r="D3399">
        <v>0</v>
      </c>
      <c r="E3399">
        <v>0</v>
      </c>
      <c r="F3399">
        <v>0</v>
      </c>
      <c r="G3399">
        <v>0</v>
      </c>
      <c r="H3399" t="s">
        <v>3303</v>
      </c>
      <c r="I3399">
        <v>0</v>
      </c>
      <c r="J3399">
        <v>0</v>
      </c>
      <c r="K3399" t="s">
        <v>3303</v>
      </c>
      <c r="L3399">
        <v>0</v>
      </c>
      <c r="M3399">
        <v>0</v>
      </c>
      <c r="N3399">
        <v>0</v>
      </c>
      <c r="O3399" t="s">
        <v>3303</v>
      </c>
      <c r="P3399" t="s">
        <v>3303</v>
      </c>
    </row>
    <row r="3400" spans="1:16" x14ac:dyDescent="0.35">
      <c r="A3400" t="s">
        <v>3303</v>
      </c>
      <c r="B3400" t="s">
        <v>3303</v>
      </c>
      <c r="C3400" t="s">
        <v>3303</v>
      </c>
      <c r="D3400">
        <v>0</v>
      </c>
      <c r="E3400">
        <v>0</v>
      </c>
      <c r="F3400">
        <v>0</v>
      </c>
      <c r="G3400">
        <v>0</v>
      </c>
      <c r="H3400" t="s">
        <v>3303</v>
      </c>
      <c r="I3400">
        <v>0</v>
      </c>
      <c r="J3400">
        <v>0</v>
      </c>
      <c r="K3400" t="s">
        <v>3303</v>
      </c>
      <c r="L3400">
        <v>0</v>
      </c>
      <c r="M3400">
        <v>0</v>
      </c>
      <c r="N3400">
        <v>0</v>
      </c>
      <c r="O3400" t="s">
        <v>3303</v>
      </c>
      <c r="P3400" t="s">
        <v>3303</v>
      </c>
    </row>
    <row r="3401" spans="1:16" x14ac:dyDescent="0.35">
      <c r="A3401" t="s">
        <v>3303</v>
      </c>
      <c r="B3401" t="s">
        <v>3303</v>
      </c>
      <c r="C3401" t="s">
        <v>3303</v>
      </c>
      <c r="D3401">
        <v>0</v>
      </c>
      <c r="E3401">
        <v>0</v>
      </c>
      <c r="F3401">
        <v>0</v>
      </c>
      <c r="G3401">
        <v>0</v>
      </c>
      <c r="H3401" t="s">
        <v>3303</v>
      </c>
      <c r="I3401">
        <v>0</v>
      </c>
      <c r="J3401">
        <v>0</v>
      </c>
      <c r="K3401" t="s">
        <v>3303</v>
      </c>
      <c r="L3401">
        <v>0</v>
      </c>
      <c r="M3401">
        <v>0</v>
      </c>
      <c r="N3401">
        <v>0</v>
      </c>
      <c r="O3401" t="s">
        <v>3303</v>
      </c>
      <c r="P3401" t="s">
        <v>3303</v>
      </c>
    </row>
    <row r="3402" spans="1:16" x14ac:dyDescent="0.35">
      <c r="A3402" t="s">
        <v>3303</v>
      </c>
      <c r="B3402" t="s">
        <v>3303</v>
      </c>
      <c r="C3402" t="s">
        <v>3303</v>
      </c>
      <c r="D3402">
        <v>0</v>
      </c>
      <c r="E3402">
        <v>0</v>
      </c>
      <c r="F3402">
        <v>0</v>
      </c>
      <c r="G3402">
        <v>0</v>
      </c>
      <c r="H3402" t="s">
        <v>3303</v>
      </c>
      <c r="I3402">
        <v>0</v>
      </c>
      <c r="J3402">
        <v>0</v>
      </c>
      <c r="K3402" t="s">
        <v>3303</v>
      </c>
      <c r="L3402">
        <v>0</v>
      </c>
      <c r="M3402">
        <v>0</v>
      </c>
      <c r="N3402">
        <v>0</v>
      </c>
      <c r="O3402" t="s">
        <v>3303</v>
      </c>
      <c r="P3402" t="s">
        <v>3303</v>
      </c>
    </row>
    <row r="3403" spans="1:16" x14ac:dyDescent="0.35">
      <c r="A3403" t="s">
        <v>3303</v>
      </c>
      <c r="B3403" t="s">
        <v>3303</v>
      </c>
      <c r="C3403" t="s">
        <v>3303</v>
      </c>
      <c r="D3403">
        <v>0</v>
      </c>
      <c r="E3403">
        <v>0</v>
      </c>
      <c r="F3403">
        <v>0</v>
      </c>
      <c r="G3403">
        <v>0</v>
      </c>
      <c r="H3403" t="s">
        <v>3303</v>
      </c>
      <c r="I3403">
        <v>0</v>
      </c>
      <c r="J3403">
        <v>0</v>
      </c>
      <c r="K3403" t="s">
        <v>3303</v>
      </c>
      <c r="L3403">
        <v>0</v>
      </c>
      <c r="M3403">
        <v>0</v>
      </c>
      <c r="N3403">
        <v>0</v>
      </c>
      <c r="O3403" t="s">
        <v>3303</v>
      </c>
      <c r="P3403" t="s">
        <v>3303</v>
      </c>
    </row>
    <row r="3404" spans="1:16" x14ac:dyDescent="0.35">
      <c r="A3404" t="s">
        <v>3303</v>
      </c>
      <c r="B3404" t="s">
        <v>3303</v>
      </c>
      <c r="C3404" t="s">
        <v>3303</v>
      </c>
      <c r="D3404">
        <v>0</v>
      </c>
      <c r="E3404">
        <v>0</v>
      </c>
      <c r="F3404">
        <v>0</v>
      </c>
      <c r="G3404">
        <v>0</v>
      </c>
      <c r="H3404" t="s">
        <v>3303</v>
      </c>
      <c r="I3404">
        <v>0</v>
      </c>
      <c r="J3404">
        <v>0</v>
      </c>
      <c r="K3404" t="s">
        <v>3303</v>
      </c>
      <c r="L3404">
        <v>0</v>
      </c>
      <c r="M3404">
        <v>0</v>
      </c>
      <c r="N3404">
        <v>0</v>
      </c>
      <c r="O3404" t="s">
        <v>3303</v>
      </c>
      <c r="P3404" t="s">
        <v>3303</v>
      </c>
    </row>
    <row r="3405" spans="1:16" x14ac:dyDescent="0.35">
      <c r="A3405" t="s">
        <v>3303</v>
      </c>
      <c r="B3405" t="s">
        <v>3303</v>
      </c>
      <c r="C3405" t="s">
        <v>3303</v>
      </c>
      <c r="D3405">
        <v>0</v>
      </c>
      <c r="E3405">
        <v>0</v>
      </c>
      <c r="F3405">
        <v>0</v>
      </c>
      <c r="G3405">
        <v>0</v>
      </c>
      <c r="H3405" t="s">
        <v>3303</v>
      </c>
      <c r="I3405">
        <v>0</v>
      </c>
      <c r="J3405">
        <v>0</v>
      </c>
      <c r="K3405" t="s">
        <v>3303</v>
      </c>
      <c r="L3405">
        <v>0</v>
      </c>
      <c r="M3405">
        <v>0</v>
      </c>
      <c r="N3405">
        <v>0</v>
      </c>
      <c r="O3405" t="s">
        <v>3303</v>
      </c>
      <c r="P3405" t="s">
        <v>3303</v>
      </c>
    </row>
    <row r="3406" spans="1:16" x14ac:dyDescent="0.35">
      <c r="A3406" t="s">
        <v>3303</v>
      </c>
      <c r="B3406" t="s">
        <v>3303</v>
      </c>
      <c r="C3406" t="s">
        <v>3303</v>
      </c>
      <c r="D3406">
        <v>0</v>
      </c>
      <c r="E3406">
        <v>0</v>
      </c>
      <c r="F3406">
        <v>0</v>
      </c>
      <c r="G3406">
        <v>0</v>
      </c>
      <c r="H3406" t="s">
        <v>3303</v>
      </c>
      <c r="I3406">
        <v>0</v>
      </c>
      <c r="J3406">
        <v>0</v>
      </c>
      <c r="K3406" t="s">
        <v>3303</v>
      </c>
      <c r="L3406">
        <v>0</v>
      </c>
      <c r="M3406">
        <v>0</v>
      </c>
      <c r="N3406">
        <v>0</v>
      </c>
      <c r="O3406" t="s">
        <v>3303</v>
      </c>
      <c r="P3406" t="s">
        <v>3303</v>
      </c>
    </row>
    <row r="3407" spans="1:16" x14ac:dyDescent="0.35">
      <c r="A3407" t="s">
        <v>3303</v>
      </c>
      <c r="B3407" t="s">
        <v>3303</v>
      </c>
      <c r="C3407" t="s">
        <v>3303</v>
      </c>
      <c r="D3407">
        <v>0</v>
      </c>
      <c r="E3407">
        <v>0</v>
      </c>
      <c r="F3407">
        <v>0</v>
      </c>
      <c r="G3407">
        <v>0</v>
      </c>
      <c r="H3407" t="s">
        <v>3303</v>
      </c>
      <c r="I3407">
        <v>0</v>
      </c>
      <c r="J3407">
        <v>0</v>
      </c>
      <c r="K3407" t="s">
        <v>3303</v>
      </c>
      <c r="L3407">
        <v>0</v>
      </c>
      <c r="M3407">
        <v>0</v>
      </c>
      <c r="N3407">
        <v>0</v>
      </c>
      <c r="O3407" t="s">
        <v>3303</v>
      </c>
      <c r="P3407" t="s">
        <v>3303</v>
      </c>
    </row>
    <row r="3408" spans="1:16" x14ac:dyDescent="0.35">
      <c r="A3408" t="s">
        <v>3303</v>
      </c>
      <c r="B3408" t="s">
        <v>3303</v>
      </c>
      <c r="C3408" t="s">
        <v>3303</v>
      </c>
      <c r="D3408">
        <v>0</v>
      </c>
      <c r="E3408">
        <v>0</v>
      </c>
      <c r="F3408">
        <v>0</v>
      </c>
      <c r="G3408">
        <v>0</v>
      </c>
      <c r="H3408" t="s">
        <v>3303</v>
      </c>
      <c r="I3408">
        <v>0</v>
      </c>
      <c r="J3408">
        <v>0</v>
      </c>
      <c r="K3408" t="s">
        <v>3303</v>
      </c>
      <c r="L3408">
        <v>0</v>
      </c>
      <c r="M3408">
        <v>0</v>
      </c>
      <c r="N3408">
        <v>0</v>
      </c>
      <c r="O3408" t="s">
        <v>3303</v>
      </c>
      <c r="P3408" t="s">
        <v>3303</v>
      </c>
    </row>
    <row r="3409" spans="1:16" x14ac:dyDescent="0.35">
      <c r="A3409" t="s">
        <v>3303</v>
      </c>
      <c r="B3409" t="s">
        <v>3303</v>
      </c>
      <c r="C3409" t="s">
        <v>3303</v>
      </c>
      <c r="D3409">
        <v>0</v>
      </c>
      <c r="E3409">
        <v>0</v>
      </c>
      <c r="F3409">
        <v>0</v>
      </c>
      <c r="G3409">
        <v>0</v>
      </c>
      <c r="H3409" t="s">
        <v>3303</v>
      </c>
      <c r="I3409">
        <v>0</v>
      </c>
      <c r="J3409">
        <v>0</v>
      </c>
      <c r="K3409" t="s">
        <v>3303</v>
      </c>
      <c r="L3409">
        <v>0</v>
      </c>
      <c r="M3409">
        <v>0</v>
      </c>
      <c r="N3409">
        <v>0</v>
      </c>
      <c r="O3409" t="s">
        <v>3303</v>
      </c>
      <c r="P3409" t="s">
        <v>3303</v>
      </c>
    </row>
    <row r="3410" spans="1:16" x14ac:dyDescent="0.35">
      <c r="A3410" t="s">
        <v>3303</v>
      </c>
      <c r="B3410" t="s">
        <v>3303</v>
      </c>
      <c r="C3410" t="s">
        <v>3303</v>
      </c>
      <c r="D3410">
        <v>0</v>
      </c>
      <c r="E3410">
        <v>0</v>
      </c>
      <c r="F3410">
        <v>0</v>
      </c>
      <c r="G3410">
        <v>0</v>
      </c>
      <c r="H3410" t="s">
        <v>3303</v>
      </c>
      <c r="I3410">
        <v>0</v>
      </c>
      <c r="J3410">
        <v>0</v>
      </c>
      <c r="K3410" t="s">
        <v>3303</v>
      </c>
      <c r="L3410">
        <v>0</v>
      </c>
      <c r="M3410">
        <v>0</v>
      </c>
      <c r="N3410">
        <v>0</v>
      </c>
      <c r="O3410" t="s">
        <v>3303</v>
      </c>
      <c r="P3410" t="s">
        <v>3303</v>
      </c>
    </row>
    <row r="3411" spans="1:16" x14ac:dyDescent="0.35">
      <c r="A3411" t="s">
        <v>3303</v>
      </c>
      <c r="B3411" t="s">
        <v>3303</v>
      </c>
      <c r="C3411" t="s">
        <v>3303</v>
      </c>
      <c r="D3411">
        <v>0</v>
      </c>
      <c r="E3411">
        <v>0</v>
      </c>
      <c r="F3411">
        <v>0</v>
      </c>
      <c r="G3411">
        <v>0</v>
      </c>
      <c r="H3411" t="s">
        <v>3303</v>
      </c>
      <c r="I3411">
        <v>0</v>
      </c>
      <c r="J3411">
        <v>0</v>
      </c>
      <c r="K3411" t="s">
        <v>3303</v>
      </c>
      <c r="L3411">
        <v>0</v>
      </c>
      <c r="M3411">
        <v>0</v>
      </c>
      <c r="N3411">
        <v>0</v>
      </c>
      <c r="O3411" t="s">
        <v>3303</v>
      </c>
      <c r="P3411" t="s">
        <v>3303</v>
      </c>
    </row>
    <row r="3412" spans="1:16" x14ac:dyDescent="0.35">
      <c r="A3412" t="s">
        <v>3303</v>
      </c>
      <c r="B3412" t="s">
        <v>3303</v>
      </c>
      <c r="C3412" t="s">
        <v>3303</v>
      </c>
      <c r="D3412">
        <v>0</v>
      </c>
      <c r="E3412">
        <v>0</v>
      </c>
      <c r="F3412">
        <v>0</v>
      </c>
      <c r="G3412">
        <v>0</v>
      </c>
      <c r="H3412" t="s">
        <v>3303</v>
      </c>
      <c r="I3412">
        <v>0</v>
      </c>
      <c r="J3412">
        <v>0</v>
      </c>
      <c r="K3412" t="s">
        <v>3303</v>
      </c>
      <c r="L3412">
        <v>0</v>
      </c>
      <c r="M3412">
        <v>0</v>
      </c>
      <c r="N3412">
        <v>0</v>
      </c>
      <c r="O3412" t="s">
        <v>3303</v>
      </c>
      <c r="P3412" t="s">
        <v>3303</v>
      </c>
    </row>
    <row r="3413" spans="1:16" x14ac:dyDescent="0.35">
      <c r="A3413" t="s">
        <v>3303</v>
      </c>
      <c r="B3413" t="s">
        <v>3303</v>
      </c>
      <c r="C3413" t="s">
        <v>3303</v>
      </c>
      <c r="D3413">
        <v>0</v>
      </c>
      <c r="E3413">
        <v>0</v>
      </c>
      <c r="F3413">
        <v>0</v>
      </c>
      <c r="G3413">
        <v>0</v>
      </c>
      <c r="H3413" t="s">
        <v>3303</v>
      </c>
      <c r="I3413">
        <v>0</v>
      </c>
      <c r="J3413">
        <v>0</v>
      </c>
      <c r="K3413" t="s">
        <v>3303</v>
      </c>
      <c r="L3413">
        <v>0</v>
      </c>
      <c r="M3413">
        <v>0</v>
      </c>
      <c r="N3413">
        <v>0</v>
      </c>
      <c r="O3413" t="s">
        <v>3303</v>
      </c>
      <c r="P3413" t="s">
        <v>3303</v>
      </c>
    </row>
    <row r="3414" spans="1:16" x14ac:dyDescent="0.35">
      <c r="A3414" t="s">
        <v>3303</v>
      </c>
      <c r="B3414" t="s">
        <v>3303</v>
      </c>
      <c r="C3414" t="s">
        <v>3303</v>
      </c>
      <c r="D3414">
        <v>0</v>
      </c>
      <c r="E3414">
        <v>0</v>
      </c>
      <c r="F3414">
        <v>0</v>
      </c>
      <c r="G3414">
        <v>0</v>
      </c>
      <c r="H3414" t="s">
        <v>3303</v>
      </c>
      <c r="I3414">
        <v>0</v>
      </c>
      <c r="J3414">
        <v>0</v>
      </c>
      <c r="K3414" t="s">
        <v>3303</v>
      </c>
      <c r="L3414">
        <v>0</v>
      </c>
      <c r="M3414">
        <v>0</v>
      </c>
      <c r="N3414">
        <v>0</v>
      </c>
      <c r="O3414" t="s">
        <v>3303</v>
      </c>
      <c r="P3414" t="s">
        <v>3303</v>
      </c>
    </row>
    <row r="3415" spans="1:16" x14ac:dyDescent="0.35">
      <c r="A3415" t="s">
        <v>3303</v>
      </c>
      <c r="B3415" t="s">
        <v>3303</v>
      </c>
      <c r="C3415" t="s">
        <v>3303</v>
      </c>
      <c r="D3415">
        <v>0</v>
      </c>
      <c r="E3415">
        <v>0</v>
      </c>
      <c r="F3415">
        <v>0</v>
      </c>
      <c r="G3415">
        <v>0</v>
      </c>
      <c r="H3415" t="s">
        <v>3303</v>
      </c>
      <c r="I3415">
        <v>0</v>
      </c>
      <c r="J3415">
        <v>0</v>
      </c>
      <c r="K3415" t="s">
        <v>3303</v>
      </c>
      <c r="L3415">
        <v>0</v>
      </c>
      <c r="M3415">
        <v>0</v>
      </c>
      <c r="N3415">
        <v>0</v>
      </c>
      <c r="O3415" t="s">
        <v>3303</v>
      </c>
      <c r="P3415" t="s">
        <v>3303</v>
      </c>
    </row>
    <row r="3416" spans="1:16" x14ac:dyDescent="0.35">
      <c r="A3416" t="s">
        <v>3303</v>
      </c>
      <c r="B3416" t="s">
        <v>3303</v>
      </c>
      <c r="C3416" t="s">
        <v>3303</v>
      </c>
      <c r="D3416">
        <v>0</v>
      </c>
      <c r="E3416">
        <v>0</v>
      </c>
      <c r="F3416">
        <v>0</v>
      </c>
      <c r="G3416">
        <v>0</v>
      </c>
      <c r="H3416" t="s">
        <v>3303</v>
      </c>
      <c r="I3416">
        <v>0</v>
      </c>
      <c r="J3416">
        <v>0</v>
      </c>
      <c r="K3416" t="s">
        <v>3303</v>
      </c>
      <c r="L3416">
        <v>0</v>
      </c>
      <c r="M3416">
        <v>0</v>
      </c>
      <c r="N3416">
        <v>0</v>
      </c>
      <c r="O3416" t="s">
        <v>3303</v>
      </c>
      <c r="P3416" t="s">
        <v>3303</v>
      </c>
    </row>
    <row r="3417" spans="1:16" x14ac:dyDescent="0.35">
      <c r="A3417" t="s">
        <v>3303</v>
      </c>
      <c r="B3417" t="s">
        <v>3303</v>
      </c>
      <c r="C3417" t="s">
        <v>3303</v>
      </c>
      <c r="D3417">
        <v>0</v>
      </c>
      <c r="E3417">
        <v>0</v>
      </c>
      <c r="F3417">
        <v>0</v>
      </c>
      <c r="G3417">
        <v>0</v>
      </c>
      <c r="H3417" t="s">
        <v>3303</v>
      </c>
      <c r="I3417">
        <v>0</v>
      </c>
      <c r="J3417">
        <v>0</v>
      </c>
      <c r="K3417" t="s">
        <v>3303</v>
      </c>
      <c r="L3417">
        <v>0</v>
      </c>
      <c r="M3417">
        <v>0</v>
      </c>
      <c r="N3417">
        <v>0</v>
      </c>
      <c r="O3417" t="s">
        <v>3303</v>
      </c>
      <c r="P3417" t="s">
        <v>3303</v>
      </c>
    </row>
    <row r="3418" spans="1:16" x14ac:dyDescent="0.35">
      <c r="A3418" t="s">
        <v>3303</v>
      </c>
      <c r="B3418" t="s">
        <v>3303</v>
      </c>
      <c r="C3418" t="s">
        <v>3303</v>
      </c>
      <c r="D3418">
        <v>0</v>
      </c>
      <c r="E3418">
        <v>0</v>
      </c>
      <c r="F3418">
        <v>0</v>
      </c>
      <c r="G3418">
        <v>0</v>
      </c>
      <c r="H3418" t="s">
        <v>3303</v>
      </c>
      <c r="I3418">
        <v>0</v>
      </c>
      <c r="J3418">
        <v>0</v>
      </c>
      <c r="K3418" t="s">
        <v>3303</v>
      </c>
      <c r="L3418">
        <v>0</v>
      </c>
      <c r="M3418">
        <v>0</v>
      </c>
      <c r="N3418">
        <v>0</v>
      </c>
      <c r="O3418" t="s">
        <v>3303</v>
      </c>
      <c r="P3418" t="s">
        <v>3303</v>
      </c>
    </row>
    <row r="3419" spans="1:16" x14ac:dyDescent="0.35">
      <c r="A3419" t="s">
        <v>3303</v>
      </c>
      <c r="B3419" t="s">
        <v>3303</v>
      </c>
      <c r="C3419" t="s">
        <v>3303</v>
      </c>
      <c r="D3419">
        <v>0</v>
      </c>
      <c r="E3419">
        <v>0</v>
      </c>
      <c r="F3419">
        <v>0</v>
      </c>
      <c r="G3419">
        <v>0</v>
      </c>
      <c r="H3419" t="s">
        <v>3303</v>
      </c>
      <c r="I3419">
        <v>0</v>
      </c>
      <c r="J3419">
        <v>0</v>
      </c>
      <c r="K3419" t="s">
        <v>3303</v>
      </c>
      <c r="L3419">
        <v>0</v>
      </c>
      <c r="M3419">
        <v>0</v>
      </c>
      <c r="N3419">
        <v>0</v>
      </c>
      <c r="O3419" t="s">
        <v>3303</v>
      </c>
      <c r="P3419" t="s">
        <v>3303</v>
      </c>
    </row>
    <row r="3420" spans="1:16" x14ac:dyDescent="0.35">
      <c r="A3420" t="s">
        <v>3303</v>
      </c>
      <c r="B3420" t="s">
        <v>3303</v>
      </c>
      <c r="C3420" t="s">
        <v>3303</v>
      </c>
      <c r="D3420">
        <v>0</v>
      </c>
      <c r="E3420">
        <v>0</v>
      </c>
      <c r="F3420">
        <v>0</v>
      </c>
      <c r="G3420">
        <v>0</v>
      </c>
      <c r="H3420" t="s">
        <v>3303</v>
      </c>
      <c r="I3420">
        <v>0</v>
      </c>
      <c r="J3420">
        <v>0</v>
      </c>
      <c r="K3420" t="s">
        <v>3303</v>
      </c>
      <c r="L3420">
        <v>0</v>
      </c>
      <c r="M3420">
        <v>0</v>
      </c>
      <c r="N3420">
        <v>0</v>
      </c>
      <c r="O3420" t="s">
        <v>3303</v>
      </c>
      <c r="P3420" t="s">
        <v>3303</v>
      </c>
    </row>
    <row r="3421" spans="1:16" x14ac:dyDescent="0.35">
      <c r="A3421" t="s">
        <v>3303</v>
      </c>
      <c r="B3421" t="s">
        <v>3303</v>
      </c>
      <c r="C3421" t="s">
        <v>3303</v>
      </c>
      <c r="D3421">
        <v>0</v>
      </c>
      <c r="E3421">
        <v>0</v>
      </c>
      <c r="F3421">
        <v>0</v>
      </c>
      <c r="G3421">
        <v>0</v>
      </c>
      <c r="H3421" t="s">
        <v>3303</v>
      </c>
      <c r="I3421">
        <v>0</v>
      </c>
      <c r="J3421">
        <v>0</v>
      </c>
      <c r="K3421" t="s">
        <v>3303</v>
      </c>
      <c r="L3421">
        <v>0</v>
      </c>
      <c r="M3421">
        <v>0</v>
      </c>
      <c r="N3421">
        <v>0</v>
      </c>
      <c r="O3421" t="s">
        <v>3303</v>
      </c>
      <c r="P3421" t="s">
        <v>3303</v>
      </c>
    </row>
    <row r="3422" spans="1:16" x14ac:dyDescent="0.35">
      <c r="A3422" t="s">
        <v>3303</v>
      </c>
      <c r="B3422" t="s">
        <v>3303</v>
      </c>
      <c r="C3422" t="s">
        <v>3303</v>
      </c>
      <c r="D3422">
        <v>0</v>
      </c>
      <c r="E3422">
        <v>0</v>
      </c>
      <c r="F3422">
        <v>0</v>
      </c>
      <c r="G3422">
        <v>0</v>
      </c>
      <c r="H3422" t="s">
        <v>3303</v>
      </c>
      <c r="I3422">
        <v>0</v>
      </c>
      <c r="J3422">
        <v>0</v>
      </c>
      <c r="K3422" t="s">
        <v>3303</v>
      </c>
      <c r="L3422">
        <v>0</v>
      </c>
      <c r="M3422">
        <v>0</v>
      </c>
      <c r="N3422">
        <v>0</v>
      </c>
      <c r="O3422" t="s">
        <v>3303</v>
      </c>
      <c r="P3422" t="s">
        <v>3303</v>
      </c>
    </row>
    <row r="3423" spans="1:16" x14ac:dyDescent="0.35">
      <c r="A3423" t="s">
        <v>3303</v>
      </c>
      <c r="B3423" t="s">
        <v>3303</v>
      </c>
      <c r="C3423" t="s">
        <v>3303</v>
      </c>
      <c r="D3423">
        <v>0</v>
      </c>
      <c r="E3423">
        <v>0</v>
      </c>
      <c r="F3423">
        <v>0</v>
      </c>
      <c r="G3423">
        <v>0</v>
      </c>
      <c r="H3423" t="s">
        <v>3303</v>
      </c>
      <c r="I3423">
        <v>0</v>
      </c>
      <c r="J3423">
        <v>0</v>
      </c>
      <c r="K3423" t="s">
        <v>3303</v>
      </c>
      <c r="L3423">
        <v>0</v>
      </c>
      <c r="M3423">
        <v>0</v>
      </c>
      <c r="N3423">
        <v>0</v>
      </c>
      <c r="O3423" t="s">
        <v>3303</v>
      </c>
      <c r="P3423" t="s">
        <v>3303</v>
      </c>
    </row>
    <row r="3424" spans="1:16" x14ac:dyDescent="0.35">
      <c r="A3424" t="s">
        <v>3303</v>
      </c>
      <c r="B3424" t="s">
        <v>3303</v>
      </c>
      <c r="C3424" t="s">
        <v>3303</v>
      </c>
      <c r="D3424">
        <v>0</v>
      </c>
      <c r="E3424">
        <v>0</v>
      </c>
      <c r="F3424">
        <v>0</v>
      </c>
      <c r="G3424">
        <v>0</v>
      </c>
      <c r="H3424" t="s">
        <v>3303</v>
      </c>
      <c r="I3424">
        <v>0</v>
      </c>
      <c r="J3424">
        <v>0</v>
      </c>
      <c r="K3424" t="s">
        <v>3303</v>
      </c>
      <c r="L3424">
        <v>0</v>
      </c>
      <c r="M3424">
        <v>0</v>
      </c>
      <c r="N3424">
        <v>0</v>
      </c>
      <c r="O3424" t="s">
        <v>3303</v>
      </c>
      <c r="P3424" t="s">
        <v>3303</v>
      </c>
    </row>
    <row r="3425" spans="1:16" x14ac:dyDescent="0.35">
      <c r="A3425" t="s">
        <v>3303</v>
      </c>
      <c r="B3425" t="s">
        <v>3303</v>
      </c>
      <c r="C3425" t="s">
        <v>3303</v>
      </c>
      <c r="D3425">
        <v>0</v>
      </c>
      <c r="E3425">
        <v>0</v>
      </c>
      <c r="F3425">
        <v>0</v>
      </c>
      <c r="G3425">
        <v>0</v>
      </c>
      <c r="H3425" t="s">
        <v>3303</v>
      </c>
      <c r="I3425">
        <v>0</v>
      </c>
      <c r="J3425">
        <v>0</v>
      </c>
      <c r="K3425" t="s">
        <v>3303</v>
      </c>
      <c r="L3425">
        <v>0</v>
      </c>
      <c r="M3425">
        <v>0</v>
      </c>
      <c r="N3425">
        <v>0</v>
      </c>
      <c r="O3425" t="s">
        <v>3303</v>
      </c>
      <c r="P3425" t="s">
        <v>3303</v>
      </c>
    </row>
    <row r="3426" spans="1:16" x14ac:dyDescent="0.35">
      <c r="A3426" t="s">
        <v>3303</v>
      </c>
      <c r="B3426" t="s">
        <v>3303</v>
      </c>
      <c r="C3426" t="s">
        <v>3303</v>
      </c>
      <c r="D3426">
        <v>0</v>
      </c>
      <c r="E3426">
        <v>0</v>
      </c>
      <c r="F3426">
        <v>0</v>
      </c>
      <c r="G3426">
        <v>0</v>
      </c>
      <c r="H3426" t="s">
        <v>3303</v>
      </c>
      <c r="I3426">
        <v>0</v>
      </c>
      <c r="J3426">
        <v>0</v>
      </c>
      <c r="K3426" t="s">
        <v>3303</v>
      </c>
      <c r="L3426">
        <v>0</v>
      </c>
      <c r="M3426">
        <v>0</v>
      </c>
      <c r="N3426">
        <v>0</v>
      </c>
      <c r="O3426" t="s">
        <v>3303</v>
      </c>
      <c r="P3426" t="s">
        <v>3303</v>
      </c>
    </row>
    <row r="3427" spans="1:16" x14ac:dyDescent="0.35">
      <c r="A3427" t="s">
        <v>3303</v>
      </c>
      <c r="B3427" t="s">
        <v>3303</v>
      </c>
      <c r="C3427" t="s">
        <v>3303</v>
      </c>
      <c r="D3427">
        <v>0</v>
      </c>
      <c r="E3427">
        <v>0</v>
      </c>
      <c r="F3427">
        <v>0</v>
      </c>
      <c r="G3427">
        <v>0</v>
      </c>
      <c r="H3427" t="s">
        <v>3303</v>
      </c>
      <c r="I3427">
        <v>0</v>
      </c>
      <c r="J3427">
        <v>0</v>
      </c>
      <c r="K3427" t="s">
        <v>3303</v>
      </c>
      <c r="L3427">
        <v>0</v>
      </c>
      <c r="M3427">
        <v>0</v>
      </c>
      <c r="N3427">
        <v>0</v>
      </c>
      <c r="O3427" t="s">
        <v>3303</v>
      </c>
      <c r="P3427" t="s">
        <v>3303</v>
      </c>
    </row>
    <row r="3428" spans="1:16" x14ac:dyDescent="0.35">
      <c r="A3428" t="s">
        <v>3303</v>
      </c>
      <c r="B3428" t="s">
        <v>3303</v>
      </c>
      <c r="C3428" t="s">
        <v>3303</v>
      </c>
      <c r="D3428">
        <v>0</v>
      </c>
      <c r="E3428">
        <v>0</v>
      </c>
      <c r="F3428">
        <v>0</v>
      </c>
      <c r="G3428">
        <v>0</v>
      </c>
      <c r="H3428" t="s">
        <v>3303</v>
      </c>
      <c r="I3428">
        <v>0</v>
      </c>
      <c r="J3428">
        <v>0</v>
      </c>
      <c r="K3428" t="s">
        <v>3303</v>
      </c>
      <c r="L3428">
        <v>0</v>
      </c>
      <c r="M3428">
        <v>0</v>
      </c>
      <c r="N3428">
        <v>0</v>
      </c>
      <c r="O3428" t="s">
        <v>3303</v>
      </c>
      <c r="P3428" t="s">
        <v>3303</v>
      </c>
    </row>
    <row r="3429" spans="1:16" x14ac:dyDescent="0.35">
      <c r="A3429" t="s">
        <v>3303</v>
      </c>
      <c r="B3429" t="s">
        <v>3303</v>
      </c>
      <c r="C3429" t="s">
        <v>3303</v>
      </c>
      <c r="D3429">
        <v>0</v>
      </c>
      <c r="E3429">
        <v>0</v>
      </c>
      <c r="F3429">
        <v>0</v>
      </c>
      <c r="G3429">
        <v>0</v>
      </c>
      <c r="H3429" t="s">
        <v>3303</v>
      </c>
      <c r="I3429">
        <v>0</v>
      </c>
      <c r="J3429">
        <v>0</v>
      </c>
      <c r="K3429" t="s">
        <v>3303</v>
      </c>
      <c r="L3429">
        <v>0</v>
      </c>
      <c r="M3429">
        <v>0</v>
      </c>
      <c r="N3429">
        <v>0</v>
      </c>
      <c r="O3429" t="s">
        <v>3303</v>
      </c>
      <c r="P3429" t="s">
        <v>3303</v>
      </c>
    </row>
    <row r="3430" spans="1:16" x14ac:dyDescent="0.35">
      <c r="A3430" t="s">
        <v>3303</v>
      </c>
      <c r="B3430" t="s">
        <v>3303</v>
      </c>
      <c r="C3430" t="s">
        <v>3303</v>
      </c>
      <c r="D3430">
        <v>0</v>
      </c>
      <c r="E3430">
        <v>0</v>
      </c>
      <c r="F3430">
        <v>0</v>
      </c>
      <c r="G3430">
        <v>0</v>
      </c>
      <c r="H3430" t="s">
        <v>3303</v>
      </c>
      <c r="I3430">
        <v>0</v>
      </c>
      <c r="J3430">
        <v>0</v>
      </c>
      <c r="K3430" t="s">
        <v>3303</v>
      </c>
      <c r="L3430">
        <v>0</v>
      </c>
      <c r="M3430">
        <v>0</v>
      </c>
      <c r="N3430">
        <v>0</v>
      </c>
      <c r="O3430" t="s">
        <v>3303</v>
      </c>
      <c r="P3430" t="s">
        <v>3303</v>
      </c>
    </row>
    <row r="3431" spans="1:16" x14ac:dyDescent="0.35">
      <c r="A3431" t="s">
        <v>3303</v>
      </c>
      <c r="B3431" t="s">
        <v>3303</v>
      </c>
      <c r="C3431" t="s">
        <v>3303</v>
      </c>
      <c r="D3431">
        <v>0</v>
      </c>
      <c r="E3431">
        <v>0</v>
      </c>
      <c r="F3431">
        <v>0</v>
      </c>
      <c r="G3431">
        <v>0</v>
      </c>
      <c r="H3431" t="s">
        <v>3303</v>
      </c>
      <c r="I3431">
        <v>0</v>
      </c>
      <c r="J3431">
        <v>0</v>
      </c>
      <c r="K3431" t="s">
        <v>3303</v>
      </c>
      <c r="L3431">
        <v>0</v>
      </c>
      <c r="M3431">
        <v>0</v>
      </c>
      <c r="N3431">
        <v>0</v>
      </c>
      <c r="O3431" t="s">
        <v>3303</v>
      </c>
      <c r="P3431" t="s">
        <v>3303</v>
      </c>
    </row>
    <row r="3432" spans="1:16" x14ac:dyDescent="0.35">
      <c r="A3432" t="s">
        <v>3303</v>
      </c>
      <c r="B3432" t="s">
        <v>3303</v>
      </c>
      <c r="C3432" t="s">
        <v>3303</v>
      </c>
      <c r="D3432">
        <v>0</v>
      </c>
      <c r="E3432">
        <v>0</v>
      </c>
      <c r="F3432">
        <v>0</v>
      </c>
      <c r="G3432">
        <v>0</v>
      </c>
      <c r="H3432" t="s">
        <v>3303</v>
      </c>
      <c r="I3432">
        <v>0</v>
      </c>
      <c r="J3432">
        <v>0</v>
      </c>
      <c r="K3432" t="s">
        <v>3303</v>
      </c>
      <c r="L3432">
        <v>0</v>
      </c>
      <c r="M3432">
        <v>0</v>
      </c>
      <c r="N3432">
        <v>0</v>
      </c>
      <c r="O3432" t="s">
        <v>3303</v>
      </c>
      <c r="P3432" t="s">
        <v>3303</v>
      </c>
    </row>
    <row r="3433" spans="1:16" x14ac:dyDescent="0.35">
      <c r="A3433" t="s">
        <v>3303</v>
      </c>
      <c r="B3433" t="s">
        <v>3303</v>
      </c>
      <c r="C3433" t="s">
        <v>3303</v>
      </c>
      <c r="D3433">
        <v>0</v>
      </c>
      <c r="E3433">
        <v>0</v>
      </c>
      <c r="F3433">
        <v>0</v>
      </c>
      <c r="G3433">
        <v>0</v>
      </c>
      <c r="H3433" t="s">
        <v>3303</v>
      </c>
      <c r="I3433">
        <v>0</v>
      </c>
      <c r="J3433">
        <v>0</v>
      </c>
      <c r="K3433" t="s">
        <v>3303</v>
      </c>
      <c r="L3433">
        <v>0</v>
      </c>
      <c r="M3433">
        <v>0</v>
      </c>
      <c r="N3433">
        <v>0</v>
      </c>
      <c r="O3433" t="s">
        <v>3303</v>
      </c>
      <c r="P3433" t="s">
        <v>3303</v>
      </c>
    </row>
    <row r="3434" spans="1:16" x14ac:dyDescent="0.35">
      <c r="A3434" t="s">
        <v>3303</v>
      </c>
      <c r="B3434" t="s">
        <v>3303</v>
      </c>
      <c r="C3434" t="s">
        <v>3303</v>
      </c>
      <c r="D3434">
        <v>0</v>
      </c>
      <c r="E3434">
        <v>0</v>
      </c>
      <c r="F3434">
        <v>0</v>
      </c>
      <c r="G3434">
        <v>0</v>
      </c>
      <c r="H3434" t="s">
        <v>3303</v>
      </c>
      <c r="I3434">
        <v>0</v>
      </c>
      <c r="J3434">
        <v>0</v>
      </c>
      <c r="K3434" t="s">
        <v>3303</v>
      </c>
      <c r="L3434">
        <v>0</v>
      </c>
      <c r="M3434">
        <v>0</v>
      </c>
      <c r="N3434">
        <v>0</v>
      </c>
      <c r="O3434" t="s">
        <v>3303</v>
      </c>
      <c r="P3434" t="s">
        <v>3303</v>
      </c>
    </row>
    <row r="3435" spans="1:16" x14ac:dyDescent="0.35">
      <c r="A3435" t="s">
        <v>3303</v>
      </c>
      <c r="B3435" t="s">
        <v>3303</v>
      </c>
      <c r="C3435" t="s">
        <v>3303</v>
      </c>
      <c r="D3435">
        <v>0</v>
      </c>
      <c r="E3435">
        <v>0</v>
      </c>
      <c r="F3435">
        <v>0</v>
      </c>
      <c r="G3435">
        <v>0</v>
      </c>
      <c r="H3435" t="s">
        <v>3303</v>
      </c>
      <c r="I3435">
        <v>0</v>
      </c>
      <c r="J3435">
        <v>0</v>
      </c>
      <c r="K3435" t="s">
        <v>3303</v>
      </c>
      <c r="L3435">
        <v>0</v>
      </c>
      <c r="M3435">
        <v>0</v>
      </c>
      <c r="N3435">
        <v>0</v>
      </c>
      <c r="O3435" t="s">
        <v>3303</v>
      </c>
      <c r="P3435" t="s">
        <v>3303</v>
      </c>
    </row>
    <row r="3436" spans="1:16" x14ac:dyDescent="0.35">
      <c r="A3436" t="s">
        <v>3303</v>
      </c>
      <c r="B3436" t="s">
        <v>3303</v>
      </c>
      <c r="C3436" t="s">
        <v>3303</v>
      </c>
      <c r="D3436">
        <v>0</v>
      </c>
      <c r="E3436">
        <v>0</v>
      </c>
      <c r="F3436">
        <v>0</v>
      </c>
      <c r="G3436">
        <v>0</v>
      </c>
      <c r="H3436" t="s">
        <v>3303</v>
      </c>
      <c r="I3436">
        <v>0</v>
      </c>
      <c r="J3436">
        <v>0</v>
      </c>
      <c r="K3436" t="s">
        <v>3303</v>
      </c>
      <c r="L3436">
        <v>0</v>
      </c>
      <c r="M3436">
        <v>0</v>
      </c>
      <c r="N3436">
        <v>0</v>
      </c>
      <c r="O3436" t="s">
        <v>3303</v>
      </c>
      <c r="P3436" t="s">
        <v>3303</v>
      </c>
    </row>
    <row r="3437" spans="1:16" x14ac:dyDescent="0.35">
      <c r="A3437" t="s">
        <v>3303</v>
      </c>
      <c r="B3437" t="s">
        <v>3303</v>
      </c>
      <c r="C3437" t="s">
        <v>3303</v>
      </c>
      <c r="D3437">
        <v>0</v>
      </c>
      <c r="E3437">
        <v>0</v>
      </c>
      <c r="F3437">
        <v>0</v>
      </c>
      <c r="G3437">
        <v>0</v>
      </c>
      <c r="H3437" t="s">
        <v>3303</v>
      </c>
      <c r="I3437">
        <v>0</v>
      </c>
      <c r="J3437">
        <v>0</v>
      </c>
      <c r="K3437" t="s">
        <v>3303</v>
      </c>
      <c r="L3437">
        <v>0</v>
      </c>
      <c r="M3437">
        <v>0</v>
      </c>
      <c r="N3437">
        <v>0</v>
      </c>
      <c r="O3437" t="s">
        <v>3303</v>
      </c>
      <c r="P3437" t="s">
        <v>3303</v>
      </c>
    </row>
    <row r="3438" spans="1:16" x14ac:dyDescent="0.35">
      <c r="A3438" t="s">
        <v>3303</v>
      </c>
      <c r="B3438" t="s">
        <v>3303</v>
      </c>
      <c r="C3438" t="s">
        <v>3303</v>
      </c>
      <c r="D3438">
        <v>0</v>
      </c>
      <c r="E3438">
        <v>0</v>
      </c>
      <c r="F3438">
        <v>0</v>
      </c>
      <c r="G3438">
        <v>0</v>
      </c>
      <c r="H3438" t="s">
        <v>3303</v>
      </c>
      <c r="I3438">
        <v>0</v>
      </c>
      <c r="J3438">
        <v>0</v>
      </c>
      <c r="K3438" t="s">
        <v>3303</v>
      </c>
      <c r="L3438">
        <v>0</v>
      </c>
      <c r="M3438">
        <v>0</v>
      </c>
      <c r="N3438">
        <v>0</v>
      </c>
      <c r="O3438" t="s">
        <v>3303</v>
      </c>
      <c r="P3438" t="s">
        <v>3303</v>
      </c>
    </row>
    <row r="3439" spans="1:16" x14ac:dyDescent="0.35">
      <c r="A3439" t="s">
        <v>3303</v>
      </c>
      <c r="B3439" t="s">
        <v>3303</v>
      </c>
      <c r="C3439" t="s">
        <v>3303</v>
      </c>
      <c r="D3439">
        <v>0</v>
      </c>
      <c r="E3439">
        <v>0</v>
      </c>
      <c r="F3439">
        <v>0</v>
      </c>
      <c r="G3439">
        <v>0</v>
      </c>
      <c r="H3439" t="s">
        <v>3303</v>
      </c>
      <c r="I3439">
        <v>0</v>
      </c>
      <c r="J3439">
        <v>0</v>
      </c>
      <c r="K3439" t="s">
        <v>3303</v>
      </c>
      <c r="L3439">
        <v>0</v>
      </c>
      <c r="M3439">
        <v>0</v>
      </c>
      <c r="N3439">
        <v>0</v>
      </c>
      <c r="O3439" t="s">
        <v>3303</v>
      </c>
      <c r="P3439" t="s">
        <v>3303</v>
      </c>
    </row>
    <row r="3440" spans="1:16" x14ac:dyDescent="0.35">
      <c r="A3440" t="s">
        <v>3303</v>
      </c>
      <c r="B3440" t="s">
        <v>3303</v>
      </c>
      <c r="C3440" t="s">
        <v>3303</v>
      </c>
      <c r="D3440">
        <v>0</v>
      </c>
      <c r="E3440">
        <v>0</v>
      </c>
      <c r="F3440">
        <v>0</v>
      </c>
      <c r="G3440">
        <v>0</v>
      </c>
      <c r="H3440" t="s">
        <v>3303</v>
      </c>
      <c r="I3440">
        <v>0</v>
      </c>
      <c r="J3440">
        <v>0</v>
      </c>
      <c r="K3440" t="s">
        <v>3303</v>
      </c>
      <c r="L3440">
        <v>0</v>
      </c>
      <c r="M3440">
        <v>0</v>
      </c>
      <c r="N3440">
        <v>0</v>
      </c>
      <c r="O3440" t="s">
        <v>3303</v>
      </c>
      <c r="P3440" t="s">
        <v>3303</v>
      </c>
    </row>
    <row r="3441" spans="1:16" x14ac:dyDescent="0.35">
      <c r="A3441" t="s">
        <v>3303</v>
      </c>
      <c r="B3441" t="s">
        <v>3303</v>
      </c>
      <c r="C3441" t="s">
        <v>3303</v>
      </c>
      <c r="D3441">
        <v>0</v>
      </c>
      <c r="E3441">
        <v>0</v>
      </c>
      <c r="F3441">
        <v>0</v>
      </c>
      <c r="G3441">
        <v>0</v>
      </c>
      <c r="H3441" t="s">
        <v>3303</v>
      </c>
      <c r="I3441">
        <v>0</v>
      </c>
      <c r="J3441">
        <v>0</v>
      </c>
      <c r="K3441" t="s">
        <v>3303</v>
      </c>
      <c r="L3441">
        <v>0</v>
      </c>
      <c r="M3441">
        <v>0</v>
      </c>
      <c r="N3441">
        <v>0</v>
      </c>
      <c r="O3441" t="s">
        <v>3303</v>
      </c>
      <c r="P3441" t="s">
        <v>3303</v>
      </c>
    </row>
    <row r="3442" spans="1:16" x14ac:dyDescent="0.35">
      <c r="A3442" t="s">
        <v>3303</v>
      </c>
      <c r="B3442" t="s">
        <v>3303</v>
      </c>
      <c r="C3442" t="s">
        <v>3303</v>
      </c>
      <c r="D3442">
        <v>0</v>
      </c>
      <c r="E3442">
        <v>0</v>
      </c>
      <c r="F3442">
        <v>0</v>
      </c>
      <c r="G3442">
        <v>0</v>
      </c>
      <c r="H3442" t="s">
        <v>3303</v>
      </c>
      <c r="I3442">
        <v>0</v>
      </c>
      <c r="J3442">
        <v>0</v>
      </c>
      <c r="K3442" t="s">
        <v>3303</v>
      </c>
      <c r="L3442">
        <v>0</v>
      </c>
      <c r="M3442">
        <v>0</v>
      </c>
      <c r="N3442">
        <v>0</v>
      </c>
      <c r="O3442" t="s">
        <v>3303</v>
      </c>
      <c r="P3442" t="s">
        <v>3303</v>
      </c>
    </row>
    <row r="3443" spans="1:16" x14ac:dyDescent="0.35">
      <c r="A3443" t="s">
        <v>3303</v>
      </c>
      <c r="B3443" t="s">
        <v>3303</v>
      </c>
      <c r="C3443" t="s">
        <v>3303</v>
      </c>
      <c r="D3443">
        <v>0</v>
      </c>
      <c r="E3443">
        <v>0</v>
      </c>
      <c r="F3443">
        <v>0</v>
      </c>
      <c r="G3443">
        <v>0</v>
      </c>
      <c r="H3443" t="s">
        <v>3303</v>
      </c>
      <c r="I3443">
        <v>0</v>
      </c>
      <c r="J3443">
        <v>0</v>
      </c>
      <c r="K3443" t="s">
        <v>3303</v>
      </c>
      <c r="L3443">
        <v>0</v>
      </c>
      <c r="M3443">
        <v>0</v>
      </c>
      <c r="N3443">
        <v>0</v>
      </c>
      <c r="O3443" t="s">
        <v>3303</v>
      </c>
      <c r="P3443" t="s">
        <v>3303</v>
      </c>
    </row>
    <row r="3444" spans="1:16" x14ac:dyDescent="0.35">
      <c r="A3444" t="s">
        <v>3303</v>
      </c>
      <c r="B3444" t="s">
        <v>3303</v>
      </c>
      <c r="C3444" t="s">
        <v>3303</v>
      </c>
      <c r="D3444">
        <v>0</v>
      </c>
      <c r="E3444">
        <v>0</v>
      </c>
      <c r="F3444">
        <v>0</v>
      </c>
      <c r="G3444">
        <v>0</v>
      </c>
      <c r="H3444" t="s">
        <v>3303</v>
      </c>
      <c r="I3444">
        <v>0</v>
      </c>
      <c r="J3444">
        <v>0</v>
      </c>
      <c r="K3444" t="s">
        <v>3303</v>
      </c>
      <c r="L3444">
        <v>0</v>
      </c>
      <c r="M3444">
        <v>0</v>
      </c>
      <c r="N3444">
        <v>0</v>
      </c>
      <c r="O3444" t="s">
        <v>3303</v>
      </c>
      <c r="P3444" t="s">
        <v>3303</v>
      </c>
    </row>
    <row r="3445" spans="1:16" x14ac:dyDescent="0.35">
      <c r="A3445" t="s">
        <v>3303</v>
      </c>
      <c r="B3445" t="s">
        <v>3303</v>
      </c>
      <c r="C3445" t="s">
        <v>3303</v>
      </c>
      <c r="D3445">
        <v>0</v>
      </c>
      <c r="E3445">
        <v>0</v>
      </c>
      <c r="F3445">
        <v>0</v>
      </c>
      <c r="G3445">
        <v>0</v>
      </c>
      <c r="H3445" t="s">
        <v>3303</v>
      </c>
      <c r="I3445">
        <v>0</v>
      </c>
      <c r="J3445">
        <v>0</v>
      </c>
      <c r="K3445" t="s">
        <v>3303</v>
      </c>
      <c r="L3445">
        <v>0</v>
      </c>
      <c r="M3445">
        <v>0</v>
      </c>
      <c r="N3445">
        <v>0</v>
      </c>
      <c r="O3445" t="s">
        <v>3303</v>
      </c>
      <c r="P3445" t="s">
        <v>3303</v>
      </c>
    </row>
    <row r="3446" spans="1:16" x14ac:dyDescent="0.35">
      <c r="A3446" t="s">
        <v>3303</v>
      </c>
      <c r="B3446" t="s">
        <v>3303</v>
      </c>
      <c r="C3446" t="s">
        <v>3303</v>
      </c>
      <c r="D3446">
        <v>0</v>
      </c>
      <c r="E3446">
        <v>0</v>
      </c>
      <c r="F3446">
        <v>0</v>
      </c>
      <c r="G3446">
        <v>0</v>
      </c>
      <c r="H3446" t="s">
        <v>3303</v>
      </c>
      <c r="I3446">
        <v>0</v>
      </c>
      <c r="J3446">
        <v>0</v>
      </c>
      <c r="K3446" t="s">
        <v>3303</v>
      </c>
      <c r="L3446">
        <v>0</v>
      </c>
      <c r="M3446">
        <v>0</v>
      </c>
      <c r="N3446">
        <v>0</v>
      </c>
      <c r="O3446" t="s">
        <v>3303</v>
      </c>
      <c r="P3446" t="s">
        <v>3303</v>
      </c>
    </row>
    <row r="3447" spans="1:16" x14ac:dyDescent="0.35">
      <c r="A3447" t="s">
        <v>3303</v>
      </c>
      <c r="B3447" t="s">
        <v>3303</v>
      </c>
      <c r="C3447" t="s">
        <v>3303</v>
      </c>
      <c r="D3447">
        <v>0</v>
      </c>
      <c r="E3447">
        <v>0</v>
      </c>
      <c r="F3447">
        <v>0</v>
      </c>
      <c r="G3447">
        <v>0</v>
      </c>
      <c r="H3447" t="s">
        <v>3303</v>
      </c>
      <c r="I3447">
        <v>0</v>
      </c>
      <c r="J3447">
        <v>0</v>
      </c>
      <c r="K3447" t="s">
        <v>3303</v>
      </c>
      <c r="L3447">
        <v>0</v>
      </c>
      <c r="M3447">
        <v>0</v>
      </c>
      <c r="N3447">
        <v>0</v>
      </c>
      <c r="O3447" t="s">
        <v>3303</v>
      </c>
      <c r="P3447" t="s">
        <v>3303</v>
      </c>
    </row>
    <row r="3448" spans="1:16" x14ac:dyDescent="0.35">
      <c r="A3448" t="s">
        <v>3303</v>
      </c>
      <c r="B3448" t="s">
        <v>3303</v>
      </c>
      <c r="C3448" t="s">
        <v>3303</v>
      </c>
      <c r="D3448">
        <v>0</v>
      </c>
      <c r="E3448">
        <v>0</v>
      </c>
      <c r="F3448">
        <v>0</v>
      </c>
      <c r="G3448">
        <v>0</v>
      </c>
      <c r="H3448" t="s">
        <v>3303</v>
      </c>
      <c r="I3448">
        <v>0</v>
      </c>
      <c r="J3448">
        <v>0</v>
      </c>
      <c r="K3448" t="s">
        <v>3303</v>
      </c>
      <c r="L3448">
        <v>0</v>
      </c>
      <c r="M3448">
        <v>0</v>
      </c>
      <c r="N3448">
        <v>0</v>
      </c>
      <c r="O3448" t="s">
        <v>3303</v>
      </c>
      <c r="P3448" t="s">
        <v>3303</v>
      </c>
    </row>
    <row r="3449" spans="1:16" x14ac:dyDescent="0.35">
      <c r="A3449" t="s">
        <v>3303</v>
      </c>
      <c r="B3449" t="s">
        <v>3303</v>
      </c>
      <c r="C3449" t="s">
        <v>3303</v>
      </c>
      <c r="D3449">
        <v>0</v>
      </c>
      <c r="E3449">
        <v>0</v>
      </c>
      <c r="F3449">
        <v>0</v>
      </c>
      <c r="G3449">
        <v>0</v>
      </c>
      <c r="H3449" t="s">
        <v>3303</v>
      </c>
      <c r="I3449">
        <v>0</v>
      </c>
      <c r="J3449">
        <v>0</v>
      </c>
      <c r="K3449" t="s">
        <v>3303</v>
      </c>
      <c r="L3449">
        <v>0</v>
      </c>
      <c r="M3449">
        <v>0</v>
      </c>
      <c r="N3449">
        <v>0</v>
      </c>
      <c r="O3449" t="s">
        <v>3303</v>
      </c>
      <c r="P3449" t="s">
        <v>3303</v>
      </c>
    </row>
    <row r="3450" spans="1:16" x14ac:dyDescent="0.35">
      <c r="A3450" t="s">
        <v>3303</v>
      </c>
      <c r="B3450" t="s">
        <v>3303</v>
      </c>
      <c r="C3450" t="s">
        <v>3303</v>
      </c>
      <c r="D3450">
        <v>0</v>
      </c>
      <c r="E3450">
        <v>0</v>
      </c>
      <c r="F3450">
        <v>0</v>
      </c>
      <c r="G3450">
        <v>0</v>
      </c>
      <c r="H3450" t="s">
        <v>3303</v>
      </c>
      <c r="I3450">
        <v>0</v>
      </c>
      <c r="J3450">
        <v>0</v>
      </c>
      <c r="K3450" t="s">
        <v>3303</v>
      </c>
      <c r="L3450">
        <v>0</v>
      </c>
      <c r="M3450">
        <v>0</v>
      </c>
      <c r="N3450">
        <v>0</v>
      </c>
      <c r="O3450" t="s">
        <v>3303</v>
      </c>
      <c r="P3450" t="s">
        <v>3303</v>
      </c>
    </row>
    <row r="3451" spans="1:16" x14ac:dyDescent="0.35">
      <c r="A3451" t="s">
        <v>3303</v>
      </c>
      <c r="B3451" t="s">
        <v>3303</v>
      </c>
      <c r="C3451" t="s">
        <v>3303</v>
      </c>
      <c r="D3451">
        <v>0</v>
      </c>
      <c r="E3451">
        <v>0</v>
      </c>
      <c r="F3451">
        <v>0</v>
      </c>
      <c r="G3451">
        <v>0</v>
      </c>
      <c r="H3451" t="s">
        <v>3303</v>
      </c>
      <c r="I3451">
        <v>0</v>
      </c>
      <c r="J3451">
        <v>0</v>
      </c>
      <c r="K3451" t="s">
        <v>3303</v>
      </c>
      <c r="L3451">
        <v>0</v>
      </c>
      <c r="M3451">
        <v>0</v>
      </c>
      <c r="N3451">
        <v>0</v>
      </c>
      <c r="O3451" t="s">
        <v>3303</v>
      </c>
      <c r="P3451" t="s">
        <v>3303</v>
      </c>
    </row>
    <row r="3452" spans="1:16" x14ac:dyDescent="0.35">
      <c r="A3452" t="s">
        <v>3303</v>
      </c>
      <c r="B3452" t="s">
        <v>3303</v>
      </c>
      <c r="C3452" t="s">
        <v>3303</v>
      </c>
      <c r="D3452">
        <v>0</v>
      </c>
      <c r="E3452">
        <v>0</v>
      </c>
      <c r="F3452">
        <v>0</v>
      </c>
      <c r="G3452">
        <v>0</v>
      </c>
      <c r="H3452" t="s">
        <v>3303</v>
      </c>
      <c r="I3452">
        <v>0</v>
      </c>
      <c r="J3452">
        <v>0</v>
      </c>
      <c r="K3452" t="s">
        <v>3303</v>
      </c>
      <c r="L3452">
        <v>0</v>
      </c>
      <c r="M3452">
        <v>0</v>
      </c>
      <c r="N3452">
        <v>0</v>
      </c>
      <c r="O3452" t="s">
        <v>3303</v>
      </c>
      <c r="P3452" t="s">
        <v>3303</v>
      </c>
    </row>
    <row r="3453" spans="1:16" x14ac:dyDescent="0.35">
      <c r="A3453" t="s">
        <v>3303</v>
      </c>
      <c r="B3453" t="s">
        <v>3303</v>
      </c>
      <c r="C3453" t="s">
        <v>3303</v>
      </c>
      <c r="D3453">
        <v>0</v>
      </c>
      <c r="E3453">
        <v>0</v>
      </c>
      <c r="F3453">
        <v>0</v>
      </c>
      <c r="G3453">
        <v>0</v>
      </c>
      <c r="H3453" t="s">
        <v>3303</v>
      </c>
      <c r="I3453">
        <v>0</v>
      </c>
      <c r="J3453">
        <v>0</v>
      </c>
      <c r="K3453" t="s">
        <v>3303</v>
      </c>
      <c r="L3453">
        <v>0</v>
      </c>
      <c r="M3453">
        <v>0</v>
      </c>
      <c r="N3453">
        <v>0</v>
      </c>
      <c r="O3453" t="s">
        <v>3303</v>
      </c>
      <c r="P3453" t="s">
        <v>3303</v>
      </c>
    </row>
    <row r="3454" spans="1:16" x14ac:dyDescent="0.35">
      <c r="A3454" t="s">
        <v>3303</v>
      </c>
      <c r="B3454" t="s">
        <v>3303</v>
      </c>
      <c r="C3454" t="s">
        <v>3303</v>
      </c>
      <c r="D3454">
        <v>0</v>
      </c>
      <c r="E3454">
        <v>0</v>
      </c>
      <c r="F3454">
        <v>0</v>
      </c>
      <c r="G3454">
        <v>0</v>
      </c>
      <c r="H3454" t="s">
        <v>3303</v>
      </c>
      <c r="I3454">
        <v>0</v>
      </c>
      <c r="J3454">
        <v>0</v>
      </c>
      <c r="K3454" t="s">
        <v>3303</v>
      </c>
      <c r="L3454">
        <v>0</v>
      </c>
      <c r="M3454">
        <v>0</v>
      </c>
      <c r="N3454">
        <v>0</v>
      </c>
      <c r="O3454" t="s">
        <v>3303</v>
      </c>
      <c r="P3454" t="s">
        <v>3303</v>
      </c>
    </row>
    <row r="3455" spans="1:16" x14ac:dyDescent="0.35">
      <c r="A3455" t="s">
        <v>3303</v>
      </c>
      <c r="B3455" t="s">
        <v>3303</v>
      </c>
      <c r="C3455" t="s">
        <v>3303</v>
      </c>
      <c r="D3455">
        <v>0</v>
      </c>
      <c r="E3455">
        <v>0</v>
      </c>
      <c r="F3455">
        <v>0</v>
      </c>
      <c r="G3455">
        <v>0</v>
      </c>
      <c r="H3455" t="s">
        <v>3303</v>
      </c>
      <c r="I3455">
        <v>0</v>
      </c>
      <c r="J3455">
        <v>0</v>
      </c>
      <c r="K3455" t="s">
        <v>3303</v>
      </c>
      <c r="L3455">
        <v>0</v>
      </c>
      <c r="M3455">
        <v>0</v>
      </c>
      <c r="N3455">
        <v>0</v>
      </c>
      <c r="O3455" t="s">
        <v>3303</v>
      </c>
      <c r="P3455" t="s">
        <v>3303</v>
      </c>
    </row>
    <row r="3456" spans="1:16" x14ac:dyDescent="0.35">
      <c r="A3456" t="s">
        <v>3303</v>
      </c>
      <c r="B3456" t="s">
        <v>3303</v>
      </c>
      <c r="C3456" t="s">
        <v>3303</v>
      </c>
      <c r="D3456">
        <v>0</v>
      </c>
      <c r="E3456">
        <v>0</v>
      </c>
      <c r="F3456">
        <v>0</v>
      </c>
      <c r="G3456">
        <v>0</v>
      </c>
      <c r="H3456" t="s">
        <v>3303</v>
      </c>
      <c r="I3456">
        <v>0</v>
      </c>
      <c r="J3456">
        <v>0</v>
      </c>
      <c r="K3456" t="s">
        <v>3303</v>
      </c>
      <c r="L3456">
        <v>0</v>
      </c>
      <c r="M3456">
        <v>0</v>
      </c>
      <c r="N3456">
        <v>0</v>
      </c>
      <c r="O3456" t="s">
        <v>3303</v>
      </c>
      <c r="P3456" t="s">
        <v>3303</v>
      </c>
    </row>
    <row r="3457" spans="1:16" x14ac:dyDescent="0.35">
      <c r="A3457" t="s">
        <v>3303</v>
      </c>
      <c r="B3457" t="s">
        <v>3303</v>
      </c>
      <c r="C3457" t="s">
        <v>3303</v>
      </c>
      <c r="D3457">
        <v>0</v>
      </c>
      <c r="E3457">
        <v>0</v>
      </c>
      <c r="F3457">
        <v>0</v>
      </c>
      <c r="G3457">
        <v>0</v>
      </c>
      <c r="H3457" t="s">
        <v>3303</v>
      </c>
      <c r="I3457">
        <v>0</v>
      </c>
      <c r="J3457">
        <v>0</v>
      </c>
      <c r="K3457" t="s">
        <v>3303</v>
      </c>
      <c r="L3457">
        <v>0</v>
      </c>
      <c r="M3457">
        <v>0</v>
      </c>
      <c r="N3457">
        <v>0</v>
      </c>
      <c r="O3457" t="s">
        <v>3303</v>
      </c>
      <c r="P3457" t="s">
        <v>3303</v>
      </c>
    </row>
    <row r="3458" spans="1:16" x14ac:dyDescent="0.35">
      <c r="A3458" t="s">
        <v>3303</v>
      </c>
      <c r="B3458" t="s">
        <v>3303</v>
      </c>
      <c r="C3458" t="s">
        <v>3303</v>
      </c>
      <c r="D3458">
        <v>0</v>
      </c>
      <c r="E3458">
        <v>0</v>
      </c>
      <c r="F3458">
        <v>0</v>
      </c>
      <c r="G3458">
        <v>0</v>
      </c>
      <c r="H3458" t="s">
        <v>3303</v>
      </c>
      <c r="I3458">
        <v>0</v>
      </c>
      <c r="J3458">
        <v>0</v>
      </c>
      <c r="K3458" t="s">
        <v>3303</v>
      </c>
      <c r="L3458">
        <v>0</v>
      </c>
      <c r="M3458">
        <v>0</v>
      </c>
      <c r="N3458">
        <v>0</v>
      </c>
      <c r="O3458" t="s">
        <v>3303</v>
      </c>
      <c r="P3458" t="s">
        <v>3303</v>
      </c>
    </row>
    <row r="3459" spans="1:16" x14ac:dyDescent="0.35">
      <c r="A3459" t="s">
        <v>3303</v>
      </c>
      <c r="B3459" t="s">
        <v>3303</v>
      </c>
      <c r="C3459" t="s">
        <v>3303</v>
      </c>
      <c r="D3459">
        <v>0</v>
      </c>
      <c r="E3459">
        <v>0</v>
      </c>
      <c r="F3459">
        <v>0</v>
      </c>
      <c r="G3459">
        <v>0</v>
      </c>
      <c r="H3459" t="s">
        <v>3303</v>
      </c>
      <c r="I3459">
        <v>0</v>
      </c>
      <c r="J3459">
        <v>0</v>
      </c>
      <c r="K3459" t="s">
        <v>3303</v>
      </c>
      <c r="L3459">
        <v>0</v>
      </c>
      <c r="M3459">
        <v>0</v>
      </c>
      <c r="N3459">
        <v>0</v>
      </c>
      <c r="O3459" t="s">
        <v>3303</v>
      </c>
      <c r="P3459" t="s">
        <v>3303</v>
      </c>
    </row>
    <row r="3460" spans="1:16" x14ac:dyDescent="0.35">
      <c r="A3460" t="s">
        <v>3303</v>
      </c>
      <c r="B3460" t="s">
        <v>3303</v>
      </c>
      <c r="C3460" t="s">
        <v>3303</v>
      </c>
      <c r="D3460">
        <v>0</v>
      </c>
      <c r="E3460">
        <v>0</v>
      </c>
      <c r="F3460">
        <v>0</v>
      </c>
      <c r="G3460">
        <v>0</v>
      </c>
      <c r="H3460" t="s">
        <v>3303</v>
      </c>
      <c r="I3460">
        <v>0</v>
      </c>
      <c r="J3460">
        <v>0</v>
      </c>
      <c r="K3460" t="s">
        <v>3303</v>
      </c>
      <c r="L3460">
        <v>0</v>
      </c>
      <c r="M3460">
        <v>0</v>
      </c>
      <c r="N3460">
        <v>0</v>
      </c>
      <c r="O3460" t="s">
        <v>3303</v>
      </c>
      <c r="P3460" t="s">
        <v>3303</v>
      </c>
    </row>
    <row r="3461" spans="1:16" x14ac:dyDescent="0.35">
      <c r="A3461" t="s">
        <v>3303</v>
      </c>
      <c r="B3461" t="s">
        <v>3303</v>
      </c>
      <c r="C3461" t="s">
        <v>3303</v>
      </c>
      <c r="D3461">
        <v>0</v>
      </c>
      <c r="E3461">
        <v>0</v>
      </c>
      <c r="F3461">
        <v>0</v>
      </c>
      <c r="G3461">
        <v>0</v>
      </c>
      <c r="H3461" t="s">
        <v>3303</v>
      </c>
      <c r="I3461">
        <v>0</v>
      </c>
      <c r="J3461">
        <v>0</v>
      </c>
      <c r="K3461" t="s">
        <v>3303</v>
      </c>
      <c r="L3461">
        <v>0</v>
      </c>
      <c r="M3461">
        <v>0</v>
      </c>
      <c r="N3461">
        <v>0</v>
      </c>
      <c r="O3461" t="s">
        <v>3303</v>
      </c>
      <c r="P3461" t="s">
        <v>3303</v>
      </c>
    </row>
    <row r="3462" spans="1:16" x14ac:dyDescent="0.35">
      <c r="A3462" t="s">
        <v>3303</v>
      </c>
      <c r="B3462" t="s">
        <v>3303</v>
      </c>
      <c r="C3462" t="s">
        <v>3303</v>
      </c>
      <c r="D3462">
        <v>0</v>
      </c>
      <c r="E3462">
        <v>0</v>
      </c>
      <c r="F3462">
        <v>0</v>
      </c>
      <c r="G3462">
        <v>0</v>
      </c>
      <c r="H3462" t="s">
        <v>3303</v>
      </c>
      <c r="I3462">
        <v>0</v>
      </c>
      <c r="J3462">
        <v>0</v>
      </c>
      <c r="K3462" t="s">
        <v>3303</v>
      </c>
      <c r="L3462">
        <v>0</v>
      </c>
      <c r="M3462">
        <v>0</v>
      </c>
      <c r="N3462">
        <v>0</v>
      </c>
      <c r="O3462" t="s">
        <v>3303</v>
      </c>
      <c r="P3462" t="s">
        <v>3303</v>
      </c>
    </row>
    <row r="3463" spans="1:16" x14ac:dyDescent="0.35">
      <c r="A3463" t="s">
        <v>3303</v>
      </c>
      <c r="B3463" t="s">
        <v>3303</v>
      </c>
      <c r="C3463" t="s">
        <v>3303</v>
      </c>
      <c r="D3463">
        <v>0</v>
      </c>
      <c r="E3463">
        <v>0</v>
      </c>
      <c r="F3463">
        <v>0</v>
      </c>
      <c r="G3463">
        <v>0</v>
      </c>
      <c r="H3463" t="s">
        <v>3303</v>
      </c>
      <c r="I3463">
        <v>0</v>
      </c>
      <c r="J3463">
        <v>0</v>
      </c>
      <c r="K3463" t="s">
        <v>3303</v>
      </c>
      <c r="L3463">
        <v>0</v>
      </c>
      <c r="M3463">
        <v>0</v>
      </c>
      <c r="N3463">
        <v>0</v>
      </c>
      <c r="O3463" t="s">
        <v>3303</v>
      </c>
      <c r="P3463" t="s">
        <v>3303</v>
      </c>
    </row>
    <row r="3464" spans="1:16" x14ac:dyDescent="0.35">
      <c r="A3464" t="s">
        <v>3303</v>
      </c>
      <c r="B3464" t="s">
        <v>3303</v>
      </c>
      <c r="C3464" t="s">
        <v>3303</v>
      </c>
      <c r="D3464">
        <v>0</v>
      </c>
      <c r="E3464">
        <v>0</v>
      </c>
      <c r="F3464">
        <v>0</v>
      </c>
      <c r="G3464">
        <v>0</v>
      </c>
      <c r="H3464" t="s">
        <v>3303</v>
      </c>
      <c r="I3464">
        <v>0</v>
      </c>
      <c r="J3464">
        <v>0</v>
      </c>
      <c r="K3464" t="s">
        <v>3303</v>
      </c>
      <c r="L3464">
        <v>0</v>
      </c>
      <c r="M3464">
        <v>0</v>
      </c>
      <c r="N3464">
        <v>0</v>
      </c>
      <c r="O3464" t="s">
        <v>3303</v>
      </c>
      <c r="P3464" t="s">
        <v>3303</v>
      </c>
    </row>
    <row r="3465" spans="1:16" x14ac:dyDescent="0.35">
      <c r="A3465" t="s">
        <v>3303</v>
      </c>
      <c r="B3465" t="s">
        <v>3303</v>
      </c>
      <c r="C3465" t="s">
        <v>3303</v>
      </c>
      <c r="D3465">
        <v>0</v>
      </c>
      <c r="E3465">
        <v>0</v>
      </c>
      <c r="F3465">
        <v>0</v>
      </c>
      <c r="G3465">
        <v>0</v>
      </c>
      <c r="H3465" t="s">
        <v>3303</v>
      </c>
      <c r="I3465">
        <v>0</v>
      </c>
      <c r="J3465">
        <v>0</v>
      </c>
      <c r="K3465" t="s">
        <v>3303</v>
      </c>
      <c r="L3465">
        <v>0</v>
      </c>
      <c r="M3465">
        <v>0</v>
      </c>
      <c r="N3465">
        <v>0</v>
      </c>
      <c r="O3465" t="s">
        <v>3303</v>
      </c>
      <c r="P3465" t="s">
        <v>3303</v>
      </c>
    </row>
    <row r="3466" spans="1:16" x14ac:dyDescent="0.35">
      <c r="A3466" t="s">
        <v>3303</v>
      </c>
      <c r="B3466" t="s">
        <v>3303</v>
      </c>
      <c r="C3466" t="s">
        <v>3303</v>
      </c>
      <c r="D3466">
        <v>0</v>
      </c>
      <c r="E3466">
        <v>0</v>
      </c>
      <c r="F3466">
        <v>0</v>
      </c>
      <c r="G3466">
        <v>0</v>
      </c>
      <c r="H3466" t="s">
        <v>3303</v>
      </c>
      <c r="I3466">
        <v>0</v>
      </c>
      <c r="J3466">
        <v>0</v>
      </c>
      <c r="K3466" t="s">
        <v>3303</v>
      </c>
      <c r="L3466">
        <v>0</v>
      </c>
      <c r="M3466">
        <v>0</v>
      </c>
      <c r="N3466">
        <v>0</v>
      </c>
      <c r="O3466" t="s">
        <v>3303</v>
      </c>
      <c r="P3466" t="s">
        <v>3303</v>
      </c>
    </row>
    <row r="3467" spans="1:16" x14ac:dyDescent="0.35">
      <c r="A3467" t="s">
        <v>3303</v>
      </c>
      <c r="B3467" t="s">
        <v>3303</v>
      </c>
      <c r="C3467" t="s">
        <v>3303</v>
      </c>
      <c r="D3467">
        <v>0</v>
      </c>
      <c r="E3467">
        <v>0</v>
      </c>
      <c r="F3467">
        <v>0</v>
      </c>
      <c r="G3467">
        <v>0</v>
      </c>
      <c r="H3467" t="s">
        <v>3303</v>
      </c>
      <c r="I3467">
        <v>0</v>
      </c>
      <c r="J3467">
        <v>0</v>
      </c>
      <c r="K3467" t="s">
        <v>3303</v>
      </c>
      <c r="L3467">
        <v>0</v>
      </c>
      <c r="M3467">
        <v>0</v>
      </c>
      <c r="N3467">
        <v>0</v>
      </c>
      <c r="O3467" t="s">
        <v>3303</v>
      </c>
      <c r="P3467" t="s">
        <v>3303</v>
      </c>
    </row>
    <row r="3468" spans="1:16" x14ac:dyDescent="0.35">
      <c r="A3468" t="s">
        <v>3303</v>
      </c>
      <c r="B3468" t="s">
        <v>3303</v>
      </c>
      <c r="C3468" t="s">
        <v>3303</v>
      </c>
      <c r="D3468">
        <v>0</v>
      </c>
      <c r="E3468">
        <v>0</v>
      </c>
      <c r="F3468">
        <v>0</v>
      </c>
      <c r="G3468">
        <v>0</v>
      </c>
      <c r="H3468" t="s">
        <v>3303</v>
      </c>
      <c r="I3468">
        <v>0</v>
      </c>
      <c r="J3468">
        <v>0</v>
      </c>
      <c r="K3468" t="s">
        <v>3303</v>
      </c>
      <c r="L3468">
        <v>0</v>
      </c>
      <c r="M3468">
        <v>0</v>
      </c>
      <c r="N3468">
        <v>0</v>
      </c>
      <c r="O3468" t="s">
        <v>3303</v>
      </c>
      <c r="P3468" t="s">
        <v>3303</v>
      </c>
    </row>
    <row r="3469" spans="1:16" x14ac:dyDescent="0.35">
      <c r="A3469" t="s">
        <v>3303</v>
      </c>
      <c r="B3469" t="s">
        <v>3303</v>
      </c>
      <c r="C3469" t="s">
        <v>3303</v>
      </c>
      <c r="D3469">
        <v>0</v>
      </c>
      <c r="E3469">
        <v>0</v>
      </c>
      <c r="F3469">
        <v>0</v>
      </c>
      <c r="G3469">
        <v>0</v>
      </c>
      <c r="H3469" t="s">
        <v>3303</v>
      </c>
      <c r="I3469">
        <v>0</v>
      </c>
      <c r="J3469">
        <v>0</v>
      </c>
      <c r="K3469" t="s">
        <v>3303</v>
      </c>
      <c r="L3469">
        <v>0</v>
      </c>
      <c r="M3469">
        <v>0</v>
      </c>
      <c r="N3469">
        <v>0</v>
      </c>
      <c r="O3469" t="s">
        <v>3303</v>
      </c>
      <c r="P3469" t="s">
        <v>3303</v>
      </c>
    </row>
    <row r="3470" spans="1:16" x14ac:dyDescent="0.35">
      <c r="A3470" t="s">
        <v>3303</v>
      </c>
      <c r="B3470" t="s">
        <v>3303</v>
      </c>
      <c r="C3470" t="s">
        <v>3303</v>
      </c>
      <c r="D3470">
        <v>0</v>
      </c>
      <c r="E3470">
        <v>0</v>
      </c>
      <c r="F3470">
        <v>0</v>
      </c>
      <c r="G3470">
        <v>0</v>
      </c>
      <c r="H3470" t="s">
        <v>3303</v>
      </c>
      <c r="I3470">
        <v>0</v>
      </c>
      <c r="J3470">
        <v>0</v>
      </c>
      <c r="K3470" t="s">
        <v>3303</v>
      </c>
      <c r="L3470">
        <v>0</v>
      </c>
      <c r="M3470">
        <v>0</v>
      </c>
      <c r="N3470">
        <v>0</v>
      </c>
      <c r="O3470" t="s">
        <v>3303</v>
      </c>
      <c r="P3470" t="s">
        <v>3303</v>
      </c>
    </row>
    <row r="3471" spans="1:16" x14ac:dyDescent="0.35">
      <c r="A3471" t="s">
        <v>3303</v>
      </c>
      <c r="B3471" t="s">
        <v>3303</v>
      </c>
      <c r="C3471" t="s">
        <v>3303</v>
      </c>
      <c r="D3471">
        <v>0</v>
      </c>
      <c r="E3471">
        <v>0</v>
      </c>
      <c r="F3471">
        <v>0</v>
      </c>
      <c r="G3471">
        <v>0</v>
      </c>
      <c r="H3471" t="s">
        <v>3303</v>
      </c>
      <c r="I3471">
        <v>0</v>
      </c>
      <c r="J3471">
        <v>0</v>
      </c>
      <c r="K3471" t="s">
        <v>3303</v>
      </c>
      <c r="L3471">
        <v>0</v>
      </c>
      <c r="M3471">
        <v>0</v>
      </c>
      <c r="N3471">
        <v>0</v>
      </c>
      <c r="O3471" t="s">
        <v>3303</v>
      </c>
      <c r="P3471" t="s">
        <v>3303</v>
      </c>
    </row>
    <row r="3472" spans="1:16" x14ac:dyDescent="0.35">
      <c r="A3472" t="s">
        <v>3303</v>
      </c>
      <c r="B3472" t="s">
        <v>3303</v>
      </c>
      <c r="C3472" t="s">
        <v>3303</v>
      </c>
      <c r="D3472">
        <v>0</v>
      </c>
      <c r="E3472">
        <v>0</v>
      </c>
      <c r="F3472">
        <v>0</v>
      </c>
      <c r="G3472">
        <v>0</v>
      </c>
      <c r="H3472" t="s">
        <v>3303</v>
      </c>
      <c r="I3472">
        <v>0</v>
      </c>
      <c r="J3472">
        <v>0</v>
      </c>
      <c r="K3472" t="s">
        <v>3303</v>
      </c>
      <c r="L3472">
        <v>0</v>
      </c>
      <c r="M3472">
        <v>0</v>
      </c>
      <c r="N3472">
        <v>0</v>
      </c>
      <c r="O3472" t="s">
        <v>3303</v>
      </c>
      <c r="P3472" t="s">
        <v>3303</v>
      </c>
    </row>
    <row r="3473" spans="1:16" x14ac:dyDescent="0.35">
      <c r="A3473" t="s">
        <v>3303</v>
      </c>
      <c r="B3473" t="s">
        <v>3303</v>
      </c>
      <c r="C3473" t="s">
        <v>3303</v>
      </c>
      <c r="D3473">
        <v>0</v>
      </c>
      <c r="E3473">
        <v>0</v>
      </c>
      <c r="F3473">
        <v>0</v>
      </c>
      <c r="G3473">
        <v>0</v>
      </c>
      <c r="H3473" t="s">
        <v>3303</v>
      </c>
      <c r="I3473">
        <v>0</v>
      </c>
      <c r="J3473">
        <v>0</v>
      </c>
      <c r="K3473" t="s">
        <v>3303</v>
      </c>
      <c r="L3473">
        <v>0</v>
      </c>
      <c r="M3473">
        <v>0</v>
      </c>
      <c r="N3473">
        <v>0</v>
      </c>
      <c r="O3473" t="s">
        <v>3303</v>
      </c>
      <c r="P3473" t="s">
        <v>3303</v>
      </c>
    </row>
    <row r="3474" spans="1:16" x14ac:dyDescent="0.35">
      <c r="A3474" t="s">
        <v>3303</v>
      </c>
      <c r="B3474" t="s">
        <v>3303</v>
      </c>
      <c r="C3474" t="s">
        <v>3303</v>
      </c>
      <c r="D3474">
        <v>0</v>
      </c>
      <c r="E3474">
        <v>0</v>
      </c>
      <c r="F3474">
        <v>0</v>
      </c>
      <c r="G3474">
        <v>0</v>
      </c>
      <c r="H3474" t="s">
        <v>3303</v>
      </c>
      <c r="I3474">
        <v>0</v>
      </c>
      <c r="J3474">
        <v>0</v>
      </c>
      <c r="K3474" t="s">
        <v>3303</v>
      </c>
      <c r="L3474">
        <v>0</v>
      </c>
      <c r="M3474">
        <v>0</v>
      </c>
      <c r="N3474">
        <v>0</v>
      </c>
      <c r="O3474" t="s">
        <v>3303</v>
      </c>
      <c r="P3474" t="s">
        <v>3303</v>
      </c>
    </row>
    <row r="3475" spans="1:16" x14ac:dyDescent="0.35">
      <c r="A3475" t="s">
        <v>3303</v>
      </c>
      <c r="B3475" t="s">
        <v>3303</v>
      </c>
      <c r="C3475" t="s">
        <v>3303</v>
      </c>
      <c r="D3475">
        <v>0</v>
      </c>
      <c r="E3475">
        <v>0</v>
      </c>
      <c r="F3475">
        <v>0</v>
      </c>
      <c r="G3475">
        <v>0</v>
      </c>
      <c r="H3475" t="s">
        <v>3303</v>
      </c>
      <c r="I3475">
        <v>0</v>
      </c>
      <c r="J3475">
        <v>0</v>
      </c>
      <c r="K3475" t="s">
        <v>3303</v>
      </c>
      <c r="L3475">
        <v>0</v>
      </c>
      <c r="M3475">
        <v>0</v>
      </c>
      <c r="N3475">
        <v>0</v>
      </c>
      <c r="O3475" t="s">
        <v>3303</v>
      </c>
      <c r="P3475" t="s">
        <v>3303</v>
      </c>
    </row>
    <row r="3476" spans="1:16" x14ac:dyDescent="0.35">
      <c r="A3476" t="s">
        <v>3303</v>
      </c>
      <c r="B3476" t="s">
        <v>3303</v>
      </c>
      <c r="C3476" t="s">
        <v>3303</v>
      </c>
      <c r="D3476">
        <v>0</v>
      </c>
      <c r="E3476">
        <v>0</v>
      </c>
      <c r="F3476">
        <v>0</v>
      </c>
      <c r="G3476">
        <v>0</v>
      </c>
      <c r="H3476" t="s">
        <v>3303</v>
      </c>
      <c r="I3476">
        <v>0</v>
      </c>
      <c r="J3476">
        <v>0</v>
      </c>
      <c r="K3476" t="s">
        <v>3303</v>
      </c>
      <c r="L3476">
        <v>0</v>
      </c>
      <c r="M3476">
        <v>0</v>
      </c>
      <c r="N3476">
        <v>0</v>
      </c>
      <c r="O3476" t="s">
        <v>3303</v>
      </c>
      <c r="P3476" t="s">
        <v>3303</v>
      </c>
    </row>
    <row r="3477" spans="1:16" x14ac:dyDescent="0.35">
      <c r="A3477" t="s">
        <v>3303</v>
      </c>
      <c r="B3477" t="s">
        <v>3303</v>
      </c>
      <c r="C3477" t="s">
        <v>3303</v>
      </c>
      <c r="D3477">
        <v>0</v>
      </c>
      <c r="E3477">
        <v>0</v>
      </c>
      <c r="F3477">
        <v>0</v>
      </c>
      <c r="G3477">
        <v>0</v>
      </c>
      <c r="H3477" t="s">
        <v>3303</v>
      </c>
      <c r="I3477">
        <v>0</v>
      </c>
      <c r="J3477">
        <v>0</v>
      </c>
      <c r="K3477" t="s">
        <v>3303</v>
      </c>
      <c r="L3477">
        <v>0</v>
      </c>
      <c r="M3477">
        <v>0</v>
      </c>
      <c r="N3477">
        <v>0</v>
      </c>
      <c r="O3477" t="s">
        <v>3303</v>
      </c>
      <c r="P3477" t="s">
        <v>3303</v>
      </c>
    </row>
    <row r="3478" spans="1:16" x14ac:dyDescent="0.35">
      <c r="A3478" t="s">
        <v>3303</v>
      </c>
      <c r="B3478" t="s">
        <v>3303</v>
      </c>
      <c r="C3478" t="s">
        <v>3303</v>
      </c>
      <c r="D3478">
        <v>0</v>
      </c>
      <c r="E3478">
        <v>0</v>
      </c>
      <c r="F3478">
        <v>0</v>
      </c>
      <c r="G3478">
        <v>0</v>
      </c>
      <c r="H3478" t="s">
        <v>3303</v>
      </c>
      <c r="I3478">
        <v>0</v>
      </c>
      <c r="J3478">
        <v>0</v>
      </c>
      <c r="K3478" t="s">
        <v>3303</v>
      </c>
      <c r="L3478">
        <v>0</v>
      </c>
      <c r="M3478">
        <v>0</v>
      </c>
      <c r="N3478">
        <v>0</v>
      </c>
      <c r="O3478" t="s">
        <v>3303</v>
      </c>
      <c r="P3478" t="s">
        <v>3303</v>
      </c>
    </row>
    <row r="3479" spans="1:16" x14ac:dyDescent="0.35">
      <c r="A3479" t="s">
        <v>3303</v>
      </c>
      <c r="B3479" t="s">
        <v>3303</v>
      </c>
      <c r="C3479" t="s">
        <v>3303</v>
      </c>
      <c r="D3479">
        <v>0</v>
      </c>
      <c r="E3479">
        <v>0</v>
      </c>
      <c r="F3479">
        <v>0</v>
      </c>
      <c r="G3479">
        <v>0</v>
      </c>
      <c r="H3479" t="s">
        <v>3303</v>
      </c>
      <c r="I3479">
        <v>0</v>
      </c>
      <c r="J3479">
        <v>0</v>
      </c>
      <c r="K3479" t="s">
        <v>3303</v>
      </c>
      <c r="L3479">
        <v>0</v>
      </c>
      <c r="M3479">
        <v>0</v>
      </c>
      <c r="N3479">
        <v>0</v>
      </c>
      <c r="O3479" t="s">
        <v>3303</v>
      </c>
      <c r="P3479" t="s">
        <v>3303</v>
      </c>
    </row>
    <row r="3480" spans="1:16" x14ac:dyDescent="0.35">
      <c r="A3480" t="s">
        <v>3303</v>
      </c>
      <c r="B3480" t="s">
        <v>3303</v>
      </c>
      <c r="C3480" t="s">
        <v>3303</v>
      </c>
      <c r="D3480">
        <v>0</v>
      </c>
      <c r="E3480">
        <v>0</v>
      </c>
      <c r="F3480">
        <v>0</v>
      </c>
      <c r="G3480">
        <v>0</v>
      </c>
      <c r="H3480" t="s">
        <v>3303</v>
      </c>
      <c r="I3480">
        <v>0</v>
      </c>
      <c r="J3480">
        <v>0</v>
      </c>
      <c r="K3480" t="s">
        <v>3303</v>
      </c>
      <c r="L3480">
        <v>0</v>
      </c>
      <c r="M3480">
        <v>0</v>
      </c>
      <c r="N3480">
        <v>0</v>
      </c>
      <c r="O3480" t="s">
        <v>3303</v>
      </c>
      <c r="P3480" t="s">
        <v>3303</v>
      </c>
    </row>
    <row r="3481" spans="1:16" x14ac:dyDescent="0.35">
      <c r="A3481" t="s">
        <v>3303</v>
      </c>
      <c r="B3481" t="s">
        <v>3303</v>
      </c>
      <c r="C3481" t="s">
        <v>3303</v>
      </c>
      <c r="D3481">
        <v>0</v>
      </c>
      <c r="E3481">
        <v>0</v>
      </c>
      <c r="F3481">
        <v>0</v>
      </c>
      <c r="G3481">
        <v>0</v>
      </c>
      <c r="H3481" t="s">
        <v>3303</v>
      </c>
      <c r="I3481">
        <v>0</v>
      </c>
      <c r="J3481">
        <v>0</v>
      </c>
      <c r="K3481" t="s">
        <v>3303</v>
      </c>
      <c r="L3481">
        <v>0</v>
      </c>
      <c r="M3481">
        <v>0</v>
      </c>
      <c r="N3481">
        <v>0</v>
      </c>
      <c r="O3481" t="s">
        <v>3303</v>
      </c>
      <c r="P3481" t="s">
        <v>3303</v>
      </c>
    </row>
    <row r="3482" spans="1:16" x14ac:dyDescent="0.35">
      <c r="A3482" t="s">
        <v>3303</v>
      </c>
      <c r="B3482" t="s">
        <v>3303</v>
      </c>
      <c r="C3482" t="s">
        <v>3303</v>
      </c>
      <c r="D3482">
        <v>0</v>
      </c>
      <c r="E3482">
        <v>0</v>
      </c>
      <c r="F3482">
        <v>0</v>
      </c>
      <c r="G3482">
        <v>0</v>
      </c>
      <c r="H3482" t="s">
        <v>3303</v>
      </c>
      <c r="I3482">
        <v>0</v>
      </c>
      <c r="J3482">
        <v>0</v>
      </c>
      <c r="K3482" t="s">
        <v>3303</v>
      </c>
      <c r="L3482">
        <v>0</v>
      </c>
      <c r="M3482">
        <v>0</v>
      </c>
      <c r="N3482">
        <v>0</v>
      </c>
      <c r="O3482" t="s">
        <v>3303</v>
      </c>
      <c r="P3482" t="s">
        <v>3303</v>
      </c>
    </row>
    <row r="3483" spans="1:16" x14ac:dyDescent="0.35">
      <c r="A3483" t="s">
        <v>3303</v>
      </c>
      <c r="B3483" t="s">
        <v>3303</v>
      </c>
      <c r="C3483" t="s">
        <v>3303</v>
      </c>
      <c r="D3483">
        <v>0</v>
      </c>
      <c r="E3483">
        <v>0</v>
      </c>
      <c r="F3483">
        <v>0</v>
      </c>
      <c r="G3483">
        <v>0</v>
      </c>
      <c r="H3483" t="s">
        <v>3303</v>
      </c>
      <c r="I3483">
        <v>0</v>
      </c>
      <c r="J3483">
        <v>0</v>
      </c>
      <c r="K3483" t="s">
        <v>3303</v>
      </c>
      <c r="L3483">
        <v>0</v>
      </c>
      <c r="M3483">
        <v>0</v>
      </c>
      <c r="N3483">
        <v>0</v>
      </c>
      <c r="O3483" t="s">
        <v>3303</v>
      </c>
      <c r="P3483" t="s">
        <v>3303</v>
      </c>
    </row>
    <row r="3484" spans="1:16" x14ac:dyDescent="0.35">
      <c r="A3484" t="s">
        <v>3303</v>
      </c>
      <c r="B3484" t="s">
        <v>3303</v>
      </c>
      <c r="C3484" t="s">
        <v>3303</v>
      </c>
      <c r="D3484">
        <v>0</v>
      </c>
      <c r="E3484">
        <v>0</v>
      </c>
      <c r="F3484">
        <v>0</v>
      </c>
      <c r="G3484">
        <v>0</v>
      </c>
      <c r="H3484" t="s">
        <v>3303</v>
      </c>
      <c r="I3484">
        <v>0</v>
      </c>
      <c r="J3484">
        <v>0</v>
      </c>
      <c r="K3484" t="s">
        <v>3303</v>
      </c>
      <c r="L3484">
        <v>0</v>
      </c>
      <c r="M3484">
        <v>0</v>
      </c>
      <c r="N3484">
        <v>0</v>
      </c>
      <c r="O3484" t="s">
        <v>3303</v>
      </c>
      <c r="P3484" t="s">
        <v>3303</v>
      </c>
    </row>
    <row r="3485" spans="1:16" x14ac:dyDescent="0.35">
      <c r="A3485" t="s">
        <v>3303</v>
      </c>
      <c r="B3485" t="s">
        <v>3303</v>
      </c>
      <c r="C3485" t="s">
        <v>3303</v>
      </c>
      <c r="D3485">
        <v>0</v>
      </c>
      <c r="E3485">
        <v>0</v>
      </c>
      <c r="F3485">
        <v>0</v>
      </c>
      <c r="G3485">
        <v>0</v>
      </c>
      <c r="H3485" t="s">
        <v>3303</v>
      </c>
      <c r="I3485">
        <v>0</v>
      </c>
      <c r="J3485">
        <v>0</v>
      </c>
      <c r="K3485" t="s">
        <v>3303</v>
      </c>
      <c r="L3485">
        <v>0</v>
      </c>
      <c r="M3485">
        <v>0</v>
      </c>
      <c r="N3485">
        <v>0</v>
      </c>
      <c r="O3485" t="s">
        <v>3303</v>
      </c>
      <c r="P3485" t="s">
        <v>3303</v>
      </c>
    </row>
    <row r="3486" spans="1:16" x14ac:dyDescent="0.35">
      <c r="A3486" t="s">
        <v>3303</v>
      </c>
      <c r="B3486" t="s">
        <v>3303</v>
      </c>
      <c r="C3486" t="s">
        <v>3303</v>
      </c>
      <c r="D3486">
        <v>0</v>
      </c>
      <c r="E3486">
        <v>0</v>
      </c>
      <c r="F3486">
        <v>0</v>
      </c>
      <c r="G3486">
        <v>0</v>
      </c>
      <c r="H3486" t="s">
        <v>3303</v>
      </c>
      <c r="I3486">
        <v>0</v>
      </c>
      <c r="J3486">
        <v>0</v>
      </c>
      <c r="K3486" t="s">
        <v>3303</v>
      </c>
      <c r="L3486">
        <v>0</v>
      </c>
      <c r="M3486">
        <v>0</v>
      </c>
      <c r="N3486">
        <v>0</v>
      </c>
      <c r="O3486" t="s">
        <v>3303</v>
      </c>
      <c r="P3486" t="s">
        <v>3303</v>
      </c>
    </row>
    <row r="3487" spans="1:16" x14ac:dyDescent="0.35">
      <c r="A3487" t="s">
        <v>3303</v>
      </c>
      <c r="B3487" t="s">
        <v>3303</v>
      </c>
      <c r="C3487" t="s">
        <v>3303</v>
      </c>
      <c r="D3487">
        <v>0</v>
      </c>
      <c r="E3487">
        <v>0</v>
      </c>
      <c r="F3487">
        <v>0</v>
      </c>
      <c r="G3487">
        <v>0</v>
      </c>
      <c r="H3487" t="s">
        <v>3303</v>
      </c>
      <c r="I3487">
        <v>0</v>
      </c>
      <c r="J3487">
        <v>0</v>
      </c>
      <c r="K3487" t="s">
        <v>3303</v>
      </c>
      <c r="L3487">
        <v>0</v>
      </c>
      <c r="M3487">
        <v>0</v>
      </c>
      <c r="N3487">
        <v>0</v>
      </c>
      <c r="O3487" t="s">
        <v>3303</v>
      </c>
      <c r="P3487" t="s">
        <v>3303</v>
      </c>
    </row>
    <row r="3488" spans="1:16" x14ac:dyDescent="0.35">
      <c r="A3488" t="s">
        <v>3303</v>
      </c>
      <c r="B3488" t="s">
        <v>3303</v>
      </c>
      <c r="C3488" t="s">
        <v>3303</v>
      </c>
      <c r="D3488">
        <v>0</v>
      </c>
      <c r="E3488">
        <v>0</v>
      </c>
      <c r="F3488">
        <v>0</v>
      </c>
      <c r="G3488">
        <v>0</v>
      </c>
      <c r="H3488" t="s">
        <v>3303</v>
      </c>
      <c r="I3488">
        <v>0</v>
      </c>
      <c r="J3488">
        <v>0</v>
      </c>
      <c r="K3488" t="s">
        <v>3303</v>
      </c>
      <c r="L3488">
        <v>0</v>
      </c>
      <c r="M3488">
        <v>0</v>
      </c>
      <c r="N3488">
        <v>0</v>
      </c>
      <c r="O3488" t="s">
        <v>3303</v>
      </c>
      <c r="P3488" t="s">
        <v>3303</v>
      </c>
    </row>
    <row r="3489" spans="1:16" x14ac:dyDescent="0.35">
      <c r="A3489" t="s">
        <v>3303</v>
      </c>
      <c r="B3489" t="s">
        <v>3303</v>
      </c>
      <c r="C3489" t="s">
        <v>3303</v>
      </c>
      <c r="D3489">
        <v>0</v>
      </c>
      <c r="E3489">
        <v>0</v>
      </c>
      <c r="F3489">
        <v>0</v>
      </c>
      <c r="G3489">
        <v>0</v>
      </c>
      <c r="H3489" t="s">
        <v>3303</v>
      </c>
      <c r="I3489">
        <v>0</v>
      </c>
      <c r="J3489">
        <v>0</v>
      </c>
      <c r="K3489" t="s">
        <v>3303</v>
      </c>
      <c r="L3489">
        <v>0</v>
      </c>
      <c r="M3489">
        <v>0</v>
      </c>
      <c r="N3489">
        <v>0</v>
      </c>
      <c r="O3489" t="s">
        <v>3303</v>
      </c>
      <c r="P3489" t="s">
        <v>3303</v>
      </c>
    </row>
    <row r="3490" spans="1:16" x14ac:dyDescent="0.35">
      <c r="A3490" t="s">
        <v>3303</v>
      </c>
      <c r="B3490" t="s">
        <v>3303</v>
      </c>
      <c r="C3490" t="s">
        <v>3303</v>
      </c>
      <c r="D3490">
        <v>0</v>
      </c>
      <c r="E3490">
        <v>0</v>
      </c>
      <c r="F3490">
        <v>0</v>
      </c>
      <c r="G3490">
        <v>0</v>
      </c>
      <c r="H3490" t="s">
        <v>3303</v>
      </c>
      <c r="I3490">
        <v>0</v>
      </c>
      <c r="J3490">
        <v>0</v>
      </c>
      <c r="K3490" t="s">
        <v>3303</v>
      </c>
      <c r="L3490">
        <v>0</v>
      </c>
      <c r="M3490">
        <v>0</v>
      </c>
      <c r="N3490">
        <v>0</v>
      </c>
      <c r="O3490" t="s">
        <v>3303</v>
      </c>
      <c r="P3490" t="s">
        <v>3303</v>
      </c>
    </row>
    <row r="3491" spans="1:16" x14ac:dyDescent="0.35">
      <c r="A3491" t="s">
        <v>3303</v>
      </c>
      <c r="B3491" t="s">
        <v>3303</v>
      </c>
      <c r="C3491" t="s">
        <v>3303</v>
      </c>
      <c r="D3491">
        <v>0</v>
      </c>
      <c r="E3491">
        <v>0</v>
      </c>
      <c r="F3491">
        <v>0</v>
      </c>
      <c r="G3491">
        <v>0</v>
      </c>
      <c r="H3491" t="s">
        <v>3303</v>
      </c>
      <c r="I3491">
        <v>0</v>
      </c>
      <c r="J3491">
        <v>0</v>
      </c>
      <c r="K3491" t="s">
        <v>3303</v>
      </c>
      <c r="L3491">
        <v>0</v>
      </c>
      <c r="M3491">
        <v>0</v>
      </c>
      <c r="N3491">
        <v>0</v>
      </c>
      <c r="O3491" t="s">
        <v>3303</v>
      </c>
      <c r="P3491" t="s">
        <v>3303</v>
      </c>
    </row>
    <row r="3492" spans="1:16" x14ac:dyDescent="0.35">
      <c r="A3492" t="s">
        <v>3303</v>
      </c>
      <c r="B3492" t="s">
        <v>3303</v>
      </c>
      <c r="C3492" t="s">
        <v>3303</v>
      </c>
      <c r="D3492">
        <v>0</v>
      </c>
      <c r="E3492">
        <v>0</v>
      </c>
      <c r="F3492">
        <v>0</v>
      </c>
      <c r="G3492">
        <v>0</v>
      </c>
      <c r="H3492" t="s">
        <v>3303</v>
      </c>
      <c r="I3492">
        <v>0</v>
      </c>
      <c r="J3492">
        <v>0</v>
      </c>
      <c r="K3492" t="s">
        <v>3303</v>
      </c>
      <c r="L3492">
        <v>0</v>
      </c>
      <c r="M3492">
        <v>0</v>
      </c>
      <c r="N3492">
        <v>0</v>
      </c>
      <c r="O3492" t="s">
        <v>3303</v>
      </c>
      <c r="P3492" t="s">
        <v>3303</v>
      </c>
    </row>
    <row r="3493" spans="1:16" x14ac:dyDescent="0.35">
      <c r="A3493" t="s">
        <v>3303</v>
      </c>
      <c r="B3493" t="s">
        <v>3303</v>
      </c>
      <c r="C3493" t="s">
        <v>3303</v>
      </c>
      <c r="D3493">
        <v>0</v>
      </c>
      <c r="E3493">
        <v>0</v>
      </c>
      <c r="F3493">
        <v>0</v>
      </c>
      <c r="G3493">
        <v>0</v>
      </c>
      <c r="H3493" t="s">
        <v>3303</v>
      </c>
      <c r="I3493">
        <v>0</v>
      </c>
      <c r="J3493">
        <v>0</v>
      </c>
      <c r="K3493" t="s">
        <v>3303</v>
      </c>
      <c r="L3493">
        <v>0</v>
      </c>
      <c r="M3493">
        <v>0</v>
      </c>
      <c r="N3493">
        <v>0</v>
      </c>
      <c r="O3493" t="s">
        <v>3303</v>
      </c>
      <c r="P3493" t="s">
        <v>3303</v>
      </c>
    </row>
    <row r="3494" spans="1:16" x14ac:dyDescent="0.35">
      <c r="A3494" t="s">
        <v>3303</v>
      </c>
      <c r="B3494" t="s">
        <v>3303</v>
      </c>
      <c r="C3494" t="s">
        <v>3303</v>
      </c>
      <c r="D3494">
        <v>0</v>
      </c>
      <c r="E3494">
        <v>0</v>
      </c>
      <c r="F3494">
        <v>0</v>
      </c>
      <c r="G3494">
        <v>0</v>
      </c>
      <c r="H3494" t="s">
        <v>3303</v>
      </c>
      <c r="I3494">
        <v>0</v>
      </c>
      <c r="J3494">
        <v>0</v>
      </c>
      <c r="K3494" t="s">
        <v>3303</v>
      </c>
      <c r="L3494">
        <v>0</v>
      </c>
      <c r="M3494">
        <v>0</v>
      </c>
      <c r="N3494">
        <v>0</v>
      </c>
      <c r="O3494" t="s">
        <v>3303</v>
      </c>
      <c r="P3494" t="s">
        <v>3303</v>
      </c>
    </row>
    <row r="3495" spans="1:16" x14ac:dyDescent="0.35">
      <c r="A3495" t="s">
        <v>3303</v>
      </c>
      <c r="B3495" t="s">
        <v>3303</v>
      </c>
      <c r="C3495" t="s">
        <v>3303</v>
      </c>
      <c r="D3495">
        <v>0</v>
      </c>
      <c r="E3495">
        <v>0</v>
      </c>
      <c r="F3495">
        <v>0</v>
      </c>
      <c r="G3495">
        <v>0</v>
      </c>
      <c r="H3495" t="s">
        <v>3303</v>
      </c>
      <c r="I3495">
        <v>0</v>
      </c>
      <c r="J3495">
        <v>0</v>
      </c>
      <c r="K3495" t="s">
        <v>3303</v>
      </c>
      <c r="L3495">
        <v>0</v>
      </c>
      <c r="M3495">
        <v>0</v>
      </c>
      <c r="N3495">
        <v>0</v>
      </c>
      <c r="O3495" t="s">
        <v>3303</v>
      </c>
      <c r="P3495" t="s">
        <v>3303</v>
      </c>
    </row>
    <row r="3496" spans="1:16" x14ac:dyDescent="0.35">
      <c r="A3496" t="s">
        <v>3303</v>
      </c>
      <c r="B3496" t="s">
        <v>3303</v>
      </c>
      <c r="C3496" t="s">
        <v>3303</v>
      </c>
      <c r="D3496">
        <v>0</v>
      </c>
      <c r="E3496">
        <v>0</v>
      </c>
      <c r="F3496">
        <v>0</v>
      </c>
      <c r="G3496">
        <v>0</v>
      </c>
      <c r="H3496" t="s">
        <v>3303</v>
      </c>
      <c r="I3496">
        <v>0</v>
      </c>
      <c r="J3496">
        <v>0</v>
      </c>
      <c r="K3496" t="s">
        <v>3303</v>
      </c>
      <c r="L3496">
        <v>0</v>
      </c>
      <c r="M3496">
        <v>0</v>
      </c>
      <c r="N3496">
        <v>0</v>
      </c>
      <c r="O3496" t="s">
        <v>3303</v>
      </c>
      <c r="P3496" t="s">
        <v>3303</v>
      </c>
    </row>
    <row r="3497" spans="1:16" x14ac:dyDescent="0.35">
      <c r="A3497" t="s">
        <v>3303</v>
      </c>
      <c r="B3497" t="s">
        <v>3303</v>
      </c>
      <c r="C3497" t="s">
        <v>3303</v>
      </c>
      <c r="D3497">
        <v>0</v>
      </c>
      <c r="E3497">
        <v>0</v>
      </c>
      <c r="F3497">
        <v>0</v>
      </c>
      <c r="G3497">
        <v>0</v>
      </c>
      <c r="H3497" t="s">
        <v>3303</v>
      </c>
      <c r="I3497">
        <v>0</v>
      </c>
      <c r="J3497">
        <v>0</v>
      </c>
      <c r="K3497" t="s">
        <v>3303</v>
      </c>
      <c r="L3497">
        <v>0</v>
      </c>
      <c r="M3497">
        <v>0</v>
      </c>
      <c r="N3497">
        <v>0</v>
      </c>
      <c r="O3497" t="s">
        <v>3303</v>
      </c>
      <c r="P3497" t="s">
        <v>3303</v>
      </c>
    </row>
    <row r="3498" spans="1:16" x14ac:dyDescent="0.35">
      <c r="A3498" t="s">
        <v>3303</v>
      </c>
      <c r="B3498" t="s">
        <v>3303</v>
      </c>
      <c r="C3498" t="s">
        <v>3303</v>
      </c>
      <c r="D3498">
        <v>0</v>
      </c>
      <c r="E3498">
        <v>0</v>
      </c>
      <c r="F3498">
        <v>0</v>
      </c>
      <c r="G3498">
        <v>0</v>
      </c>
      <c r="H3498" t="s">
        <v>3303</v>
      </c>
      <c r="I3498">
        <v>0</v>
      </c>
      <c r="J3498">
        <v>0</v>
      </c>
      <c r="K3498" t="s">
        <v>3303</v>
      </c>
      <c r="L3498">
        <v>0</v>
      </c>
      <c r="M3498">
        <v>0</v>
      </c>
      <c r="N3498">
        <v>0</v>
      </c>
      <c r="O3498" t="s">
        <v>3303</v>
      </c>
      <c r="P3498" t="s">
        <v>3303</v>
      </c>
    </row>
    <row r="3499" spans="1:16" x14ac:dyDescent="0.35">
      <c r="A3499" t="s">
        <v>3303</v>
      </c>
      <c r="B3499" t="s">
        <v>3303</v>
      </c>
      <c r="C3499" t="s">
        <v>3303</v>
      </c>
      <c r="D3499">
        <v>0</v>
      </c>
      <c r="E3499">
        <v>0</v>
      </c>
      <c r="F3499">
        <v>0</v>
      </c>
      <c r="G3499">
        <v>0</v>
      </c>
      <c r="H3499" t="s">
        <v>3303</v>
      </c>
      <c r="I3499">
        <v>0</v>
      </c>
      <c r="J3499">
        <v>0</v>
      </c>
      <c r="K3499" t="s">
        <v>3303</v>
      </c>
      <c r="L3499">
        <v>0</v>
      </c>
      <c r="M3499">
        <v>0</v>
      </c>
      <c r="N3499">
        <v>0</v>
      </c>
      <c r="O3499" t="s">
        <v>3303</v>
      </c>
      <c r="P3499" t="s">
        <v>3303</v>
      </c>
    </row>
    <row r="3500" spans="1:16" x14ac:dyDescent="0.35">
      <c r="A3500" t="s">
        <v>3303</v>
      </c>
      <c r="B3500" t="s">
        <v>3303</v>
      </c>
      <c r="C3500" t="s">
        <v>3303</v>
      </c>
      <c r="D3500">
        <v>0</v>
      </c>
      <c r="E3500">
        <v>0</v>
      </c>
      <c r="F3500">
        <v>0</v>
      </c>
      <c r="G3500">
        <v>0</v>
      </c>
      <c r="H3500" t="s">
        <v>3303</v>
      </c>
      <c r="I3500">
        <v>0</v>
      </c>
      <c r="J3500">
        <v>0</v>
      </c>
      <c r="K3500" t="s">
        <v>3303</v>
      </c>
      <c r="L3500">
        <v>0</v>
      </c>
      <c r="M3500">
        <v>0</v>
      </c>
      <c r="N3500">
        <v>0</v>
      </c>
      <c r="O3500" t="s">
        <v>3303</v>
      </c>
      <c r="P3500" t="s">
        <v>3303</v>
      </c>
    </row>
    <row r="3501" spans="1:16" x14ac:dyDescent="0.35">
      <c r="A3501" t="s">
        <v>3303</v>
      </c>
      <c r="B3501" t="s">
        <v>3303</v>
      </c>
      <c r="C3501" t="s">
        <v>3303</v>
      </c>
      <c r="D3501">
        <v>0</v>
      </c>
      <c r="E3501">
        <v>0</v>
      </c>
      <c r="F3501">
        <v>0</v>
      </c>
      <c r="G3501">
        <v>0</v>
      </c>
      <c r="H3501" t="s">
        <v>3303</v>
      </c>
      <c r="I3501">
        <v>0</v>
      </c>
      <c r="J3501">
        <v>0</v>
      </c>
      <c r="K3501" t="s">
        <v>3303</v>
      </c>
      <c r="L3501">
        <v>0</v>
      </c>
      <c r="M3501">
        <v>0</v>
      </c>
      <c r="N3501">
        <v>0</v>
      </c>
      <c r="O3501" t="s">
        <v>3303</v>
      </c>
      <c r="P3501" t="s">
        <v>3303</v>
      </c>
    </row>
    <row r="3502" spans="1:16" x14ac:dyDescent="0.35">
      <c r="A3502" t="s">
        <v>3303</v>
      </c>
      <c r="B3502" t="s">
        <v>3303</v>
      </c>
      <c r="C3502" t="s">
        <v>3303</v>
      </c>
      <c r="D3502">
        <v>0</v>
      </c>
      <c r="E3502">
        <v>0</v>
      </c>
      <c r="F3502">
        <v>0</v>
      </c>
      <c r="G3502">
        <v>0</v>
      </c>
      <c r="H3502" t="s">
        <v>3303</v>
      </c>
      <c r="I3502">
        <v>0</v>
      </c>
      <c r="J3502">
        <v>0</v>
      </c>
      <c r="K3502" t="s">
        <v>3303</v>
      </c>
      <c r="L3502">
        <v>0</v>
      </c>
      <c r="M3502">
        <v>0</v>
      </c>
      <c r="N3502">
        <v>0</v>
      </c>
      <c r="O3502" t="s">
        <v>3303</v>
      </c>
      <c r="P3502" t="s">
        <v>3303</v>
      </c>
    </row>
    <row r="3503" spans="1:16" x14ac:dyDescent="0.35">
      <c r="A3503" t="s">
        <v>3303</v>
      </c>
      <c r="B3503" t="s">
        <v>3303</v>
      </c>
      <c r="C3503" t="s">
        <v>3303</v>
      </c>
      <c r="D3503">
        <v>0</v>
      </c>
      <c r="E3503">
        <v>0</v>
      </c>
      <c r="F3503">
        <v>0</v>
      </c>
      <c r="G3503">
        <v>0</v>
      </c>
      <c r="H3503" t="s">
        <v>3303</v>
      </c>
      <c r="I3503">
        <v>0</v>
      </c>
      <c r="J3503">
        <v>0</v>
      </c>
      <c r="K3503" t="s">
        <v>3303</v>
      </c>
      <c r="L3503">
        <v>0</v>
      </c>
      <c r="M3503">
        <v>0</v>
      </c>
      <c r="N3503">
        <v>0</v>
      </c>
      <c r="O3503" t="s">
        <v>3303</v>
      </c>
      <c r="P3503" t="s">
        <v>3303</v>
      </c>
    </row>
    <row r="3504" spans="1:16" x14ac:dyDescent="0.35">
      <c r="A3504" t="s">
        <v>3303</v>
      </c>
      <c r="B3504" t="s">
        <v>3303</v>
      </c>
      <c r="C3504" t="s">
        <v>3303</v>
      </c>
      <c r="D3504">
        <v>0</v>
      </c>
      <c r="E3504">
        <v>0</v>
      </c>
      <c r="F3504">
        <v>0</v>
      </c>
      <c r="G3504">
        <v>0</v>
      </c>
      <c r="H3504" t="s">
        <v>3303</v>
      </c>
      <c r="I3504">
        <v>0</v>
      </c>
      <c r="J3504">
        <v>0</v>
      </c>
      <c r="K3504" t="s">
        <v>3303</v>
      </c>
      <c r="L3504">
        <v>0</v>
      </c>
      <c r="M3504">
        <v>0</v>
      </c>
      <c r="N3504">
        <v>0</v>
      </c>
      <c r="O3504" t="s">
        <v>3303</v>
      </c>
      <c r="P3504" t="s">
        <v>3303</v>
      </c>
    </row>
    <row r="3505" spans="1:16" x14ac:dyDescent="0.35">
      <c r="A3505" t="s">
        <v>3303</v>
      </c>
      <c r="B3505" t="s">
        <v>3303</v>
      </c>
      <c r="C3505" t="s">
        <v>3303</v>
      </c>
      <c r="D3505">
        <v>0</v>
      </c>
      <c r="E3505">
        <v>0</v>
      </c>
      <c r="F3505">
        <v>0</v>
      </c>
      <c r="G3505">
        <v>0</v>
      </c>
      <c r="H3505" t="s">
        <v>3303</v>
      </c>
      <c r="I3505">
        <v>0</v>
      </c>
      <c r="J3505">
        <v>0</v>
      </c>
      <c r="K3505" t="s">
        <v>3303</v>
      </c>
      <c r="L3505">
        <v>0</v>
      </c>
      <c r="M3505">
        <v>0</v>
      </c>
      <c r="N3505">
        <v>0</v>
      </c>
      <c r="O3505" t="s">
        <v>3303</v>
      </c>
      <c r="P3505" t="s">
        <v>3303</v>
      </c>
    </row>
    <row r="3506" spans="1:16" x14ac:dyDescent="0.35">
      <c r="A3506" t="s">
        <v>3303</v>
      </c>
      <c r="B3506" t="s">
        <v>3303</v>
      </c>
      <c r="C3506" t="s">
        <v>3303</v>
      </c>
      <c r="D3506">
        <v>0</v>
      </c>
      <c r="E3506">
        <v>0</v>
      </c>
      <c r="F3506">
        <v>0</v>
      </c>
      <c r="G3506">
        <v>0</v>
      </c>
      <c r="H3506" t="s">
        <v>3303</v>
      </c>
      <c r="I3506">
        <v>0</v>
      </c>
      <c r="J3506">
        <v>0</v>
      </c>
      <c r="K3506" t="s">
        <v>3303</v>
      </c>
      <c r="L3506">
        <v>0</v>
      </c>
      <c r="M3506">
        <v>0</v>
      </c>
      <c r="N3506">
        <v>0</v>
      </c>
      <c r="O3506" t="s">
        <v>3303</v>
      </c>
      <c r="P3506" t="s">
        <v>3303</v>
      </c>
    </row>
    <row r="3507" spans="1:16" x14ac:dyDescent="0.35">
      <c r="A3507" t="s">
        <v>3303</v>
      </c>
      <c r="B3507" t="s">
        <v>3303</v>
      </c>
      <c r="C3507" t="s">
        <v>3303</v>
      </c>
      <c r="D3507">
        <v>0</v>
      </c>
      <c r="E3507">
        <v>0</v>
      </c>
      <c r="F3507">
        <v>0</v>
      </c>
      <c r="G3507">
        <v>0</v>
      </c>
      <c r="H3507" t="s">
        <v>3303</v>
      </c>
      <c r="I3507">
        <v>0</v>
      </c>
      <c r="J3507">
        <v>0</v>
      </c>
      <c r="K3507" t="s">
        <v>3303</v>
      </c>
      <c r="L3507">
        <v>0</v>
      </c>
      <c r="M3507">
        <v>0</v>
      </c>
      <c r="N3507">
        <v>0</v>
      </c>
      <c r="O3507" t="s">
        <v>3303</v>
      </c>
      <c r="P3507" t="s">
        <v>3303</v>
      </c>
    </row>
    <row r="3508" spans="1:16" x14ac:dyDescent="0.35">
      <c r="A3508" t="s">
        <v>3303</v>
      </c>
      <c r="B3508" t="s">
        <v>3303</v>
      </c>
      <c r="C3508" t="s">
        <v>3303</v>
      </c>
      <c r="D3508">
        <v>0</v>
      </c>
      <c r="E3508">
        <v>0</v>
      </c>
      <c r="F3508">
        <v>0</v>
      </c>
      <c r="G3508">
        <v>0</v>
      </c>
      <c r="H3508" t="s">
        <v>3303</v>
      </c>
      <c r="I3508">
        <v>0</v>
      </c>
      <c r="J3508">
        <v>0</v>
      </c>
      <c r="K3508" t="s">
        <v>3303</v>
      </c>
      <c r="L3508">
        <v>0</v>
      </c>
      <c r="M3508">
        <v>0</v>
      </c>
      <c r="N3508">
        <v>0</v>
      </c>
      <c r="O3508" t="s">
        <v>3303</v>
      </c>
      <c r="P3508" t="s">
        <v>3303</v>
      </c>
    </row>
    <row r="3509" spans="1:16" x14ac:dyDescent="0.35">
      <c r="A3509" t="s">
        <v>3303</v>
      </c>
      <c r="B3509" t="s">
        <v>3303</v>
      </c>
      <c r="C3509" t="s">
        <v>3303</v>
      </c>
      <c r="D3509">
        <v>0</v>
      </c>
      <c r="E3509">
        <v>0</v>
      </c>
      <c r="F3509">
        <v>0</v>
      </c>
      <c r="G3509">
        <v>0</v>
      </c>
      <c r="H3509" t="s">
        <v>3303</v>
      </c>
      <c r="I3509">
        <v>0</v>
      </c>
      <c r="J3509">
        <v>0</v>
      </c>
      <c r="K3509" t="s">
        <v>3303</v>
      </c>
      <c r="L3509">
        <v>0</v>
      </c>
      <c r="M3509">
        <v>0</v>
      </c>
      <c r="N3509">
        <v>0</v>
      </c>
      <c r="O3509" t="s">
        <v>3303</v>
      </c>
      <c r="P3509" t="s">
        <v>3303</v>
      </c>
    </row>
    <row r="3510" spans="1:16" x14ac:dyDescent="0.35">
      <c r="A3510" t="s">
        <v>3303</v>
      </c>
      <c r="B3510" t="s">
        <v>3303</v>
      </c>
      <c r="C3510" t="s">
        <v>3303</v>
      </c>
      <c r="D3510">
        <v>0</v>
      </c>
      <c r="E3510">
        <v>0</v>
      </c>
      <c r="F3510">
        <v>0</v>
      </c>
      <c r="G3510">
        <v>0</v>
      </c>
      <c r="H3510" t="s">
        <v>3303</v>
      </c>
      <c r="I3510">
        <v>0</v>
      </c>
      <c r="J3510">
        <v>0</v>
      </c>
      <c r="K3510" t="s">
        <v>3303</v>
      </c>
      <c r="L3510">
        <v>0</v>
      </c>
      <c r="M3510">
        <v>0</v>
      </c>
      <c r="N3510">
        <v>0</v>
      </c>
      <c r="O3510" t="s">
        <v>3303</v>
      </c>
      <c r="P3510" t="s">
        <v>3303</v>
      </c>
    </row>
    <row r="3511" spans="1:16" x14ac:dyDescent="0.35">
      <c r="A3511" t="s">
        <v>3303</v>
      </c>
      <c r="B3511" t="s">
        <v>3303</v>
      </c>
      <c r="C3511" t="s">
        <v>3303</v>
      </c>
      <c r="D3511">
        <v>0</v>
      </c>
      <c r="E3511">
        <v>0</v>
      </c>
      <c r="F3511">
        <v>0</v>
      </c>
      <c r="G3511">
        <v>0</v>
      </c>
      <c r="H3511" t="s">
        <v>3303</v>
      </c>
      <c r="I3511">
        <v>0</v>
      </c>
      <c r="J3511">
        <v>0</v>
      </c>
      <c r="K3511" t="s">
        <v>3303</v>
      </c>
      <c r="L3511">
        <v>0</v>
      </c>
      <c r="M3511">
        <v>0</v>
      </c>
      <c r="N3511">
        <v>0</v>
      </c>
      <c r="O3511" t="s">
        <v>3303</v>
      </c>
      <c r="P3511" t="s">
        <v>3303</v>
      </c>
    </row>
    <row r="3512" spans="1:16" x14ac:dyDescent="0.35">
      <c r="A3512" t="s">
        <v>3303</v>
      </c>
      <c r="B3512" t="s">
        <v>3303</v>
      </c>
      <c r="C3512" t="s">
        <v>3303</v>
      </c>
      <c r="D3512">
        <v>0</v>
      </c>
      <c r="E3512">
        <v>0</v>
      </c>
      <c r="F3512">
        <v>0</v>
      </c>
      <c r="G3512">
        <v>0</v>
      </c>
      <c r="H3512" t="s">
        <v>3303</v>
      </c>
      <c r="I3512">
        <v>0</v>
      </c>
      <c r="J3512">
        <v>0</v>
      </c>
      <c r="K3512" t="s">
        <v>3303</v>
      </c>
      <c r="L3512">
        <v>0</v>
      </c>
      <c r="M3512">
        <v>0</v>
      </c>
      <c r="N3512">
        <v>0</v>
      </c>
      <c r="O3512" t="s">
        <v>3303</v>
      </c>
      <c r="P3512" t="s">
        <v>3303</v>
      </c>
    </row>
    <row r="3513" spans="1:16" x14ac:dyDescent="0.35">
      <c r="A3513" t="s">
        <v>3303</v>
      </c>
      <c r="B3513" t="s">
        <v>3303</v>
      </c>
      <c r="C3513" t="s">
        <v>3303</v>
      </c>
      <c r="D3513">
        <v>0</v>
      </c>
      <c r="E3513">
        <v>0</v>
      </c>
      <c r="F3513">
        <v>0</v>
      </c>
      <c r="G3513">
        <v>0</v>
      </c>
      <c r="H3513" t="s">
        <v>3303</v>
      </c>
      <c r="I3513">
        <v>0</v>
      </c>
      <c r="J3513">
        <v>0</v>
      </c>
      <c r="K3513" t="s">
        <v>3303</v>
      </c>
      <c r="L3513">
        <v>0</v>
      </c>
      <c r="M3513">
        <v>0</v>
      </c>
      <c r="N3513">
        <v>0</v>
      </c>
      <c r="O3513" t="s">
        <v>3303</v>
      </c>
      <c r="P3513" t="s">
        <v>3303</v>
      </c>
    </row>
    <row r="3514" spans="1:16" x14ac:dyDescent="0.35">
      <c r="A3514" t="s">
        <v>3303</v>
      </c>
      <c r="B3514" t="s">
        <v>3303</v>
      </c>
      <c r="C3514" t="s">
        <v>3303</v>
      </c>
      <c r="D3514">
        <v>0</v>
      </c>
      <c r="E3514">
        <v>0</v>
      </c>
      <c r="F3514">
        <v>0</v>
      </c>
      <c r="G3514">
        <v>0</v>
      </c>
      <c r="H3514" t="s">
        <v>3303</v>
      </c>
      <c r="I3514">
        <v>0</v>
      </c>
      <c r="J3514">
        <v>0</v>
      </c>
      <c r="K3514" t="s">
        <v>3303</v>
      </c>
      <c r="L3514">
        <v>0</v>
      </c>
      <c r="M3514">
        <v>0</v>
      </c>
      <c r="N3514">
        <v>0</v>
      </c>
      <c r="O3514" t="s">
        <v>3303</v>
      </c>
      <c r="P3514" t="s">
        <v>3303</v>
      </c>
    </row>
    <row r="3515" spans="1:16" x14ac:dyDescent="0.35">
      <c r="A3515" t="s">
        <v>3303</v>
      </c>
      <c r="B3515" t="s">
        <v>3303</v>
      </c>
      <c r="C3515" t="s">
        <v>3303</v>
      </c>
      <c r="D3515">
        <v>0</v>
      </c>
      <c r="E3515">
        <v>0</v>
      </c>
      <c r="F3515">
        <v>0</v>
      </c>
      <c r="G3515">
        <v>0</v>
      </c>
      <c r="H3515" t="s">
        <v>3303</v>
      </c>
      <c r="I3515">
        <v>0</v>
      </c>
      <c r="J3515">
        <v>0</v>
      </c>
      <c r="K3515" t="s">
        <v>3303</v>
      </c>
      <c r="L3515">
        <v>0</v>
      </c>
      <c r="M3515">
        <v>0</v>
      </c>
      <c r="N3515">
        <v>0</v>
      </c>
      <c r="O3515" t="s">
        <v>3303</v>
      </c>
      <c r="P3515" t="s">
        <v>3303</v>
      </c>
    </row>
    <row r="3516" spans="1:16" x14ac:dyDescent="0.35">
      <c r="A3516" t="s">
        <v>3303</v>
      </c>
      <c r="B3516" t="s">
        <v>3303</v>
      </c>
      <c r="C3516" t="s">
        <v>3303</v>
      </c>
      <c r="D3516">
        <v>0</v>
      </c>
      <c r="E3516">
        <v>0</v>
      </c>
      <c r="F3516">
        <v>0</v>
      </c>
      <c r="G3516">
        <v>0</v>
      </c>
      <c r="H3516" t="s">
        <v>3303</v>
      </c>
      <c r="I3516">
        <v>0</v>
      </c>
      <c r="J3516">
        <v>0</v>
      </c>
      <c r="K3516" t="s">
        <v>3303</v>
      </c>
      <c r="L3516">
        <v>0</v>
      </c>
      <c r="M3516">
        <v>0</v>
      </c>
      <c r="N3516">
        <v>0</v>
      </c>
      <c r="O3516" t="s">
        <v>3303</v>
      </c>
      <c r="P3516" t="s">
        <v>3303</v>
      </c>
    </row>
    <row r="3517" spans="1:16" x14ac:dyDescent="0.35">
      <c r="A3517" t="s">
        <v>3303</v>
      </c>
      <c r="B3517" t="s">
        <v>3303</v>
      </c>
      <c r="C3517" t="s">
        <v>3303</v>
      </c>
      <c r="D3517">
        <v>0</v>
      </c>
      <c r="E3517">
        <v>0</v>
      </c>
      <c r="F3517">
        <v>0</v>
      </c>
      <c r="G3517">
        <v>0</v>
      </c>
      <c r="H3517" t="s">
        <v>3303</v>
      </c>
      <c r="I3517">
        <v>0</v>
      </c>
      <c r="J3517">
        <v>0</v>
      </c>
      <c r="K3517" t="s">
        <v>3303</v>
      </c>
      <c r="L3517">
        <v>0</v>
      </c>
      <c r="M3517">
        <v>0</v>
      </c>
      <c r="N3517">
        <v>0</v>
      </c>
      <c r="O3517" t="s">
        <v>3303</v>
      </c>
      <c r="P3517" t="s">
        <v>3303</v>
      </c>
    </row>
    <row r="3518" spans="1:16" x14ac:dyDescent="0.35">
      <c r="A3518" t="s">
        <v>3303</v>
      </c>
      <c r="B3518" t="s">
        <v>3303</v>
      </c>
      <c r="C3518" t="s">
        <v>3303</v>
      </c>
      <c r="D3518">
        <v>0</v>
      </c>
      <c r="E3518">
        <v>0</v>
      </c>
      <c r="F3518">
        <v>0</v>
      </c>
      <c r="G3518">
        <v>0</v>
      </c>
      <c r="H3518" t="s">
        <v>3303</v>
      </c>
      <c r="I3518">
        <v>0</v>
      </c>
      <c r="J3518">
        <v>0</v>
      </c>
      <c r="K3518" t="s">
        <v>3303</v>
      </c>
      <c r="L3518">
        <v>0</v>
      </c>
      <c r="M3518">
        <v>0</v>
      </c>
      <c r="N3518">
        <v>0</v>
      </c>
      <c r="O3518" t="s">
        <v>3303</v>
      </c>
      <c r="P3518" t="s">
        <v>3303</v>
      </c>
    </row>
    <row r="3519" spans="1:16" x14ac:dyDescent="0.35">
      <c r="A3519" t="s">
        <v>3303</v>
      </c>
      <c r="B3519" t="s">
        <v>3303</v>
      </c>
      <c r="C3519" t="s">
        <v>3303</v>
      </c>
      <c r="D3519">
        <v>0</v>
      </c>
      <c r="E3519">
        <v>0</v>
      </c>
      <c r="F3519">
        <v>0</v>
      </c>
      <c r="G3519">
        <v>0</v>
      </c>
      <c r="H3519" t="s">
        <v>3303</v>
      </c>
      <c r="I3519">
        <v>0</v>
      </c>
      <c r="J3519">
        <v>0</v>
      </c>
      <c r="K3519" t="s">
        <v>3303</v>
      </c>
      <c r="L3519">
        <v>0</v>
      </c>
      <c r="M3519">
        <v>0</v>
      </c>
      <c r="N3519">
        <v>0</v>
      </c>
      <c r="O3519" t="s">
        <v>3303</v>
      </c>
      <c r="P3519" t="s">
        <v>3303</v>
      </c>
    </row>
    <row r="3520" spans="1:16" x14ac:dyDescent="0.35">
      <c r="A3520" t="s">
        <v>3303</v>
      </c>
      <c r="B3520" t="s">
        <v>3303</v>
      </c>
      <c r="C3520" t="s">
        <v>3303</v>
      </c>
      <c r="D3520">
        <v>0</v>
      </c>
      <c r="E3520">
        <v>0</v>
      </c>
      <c r="F3520">
        <v>0</v>
      </c>
      <c r="G3520">
        <v>0</v>
      </c>
      <c r="H3520" t="s">
        <v>3303</v>
      </c>
      <c r="I3520">
        <v>0</v>
      </c>
      <c r="J3520">
        <v>0</v>
      </c>
      <c r="K3520" t="s">
        <v>3303</v>
      </c>
      <c r="L3520">
        <v>0</v>
      </c>
      <c r="M3520">
        <v>0</v>
      </c>
      <c r="N3520">
        <v>0</v>
      </c>
      <c r="O3520" t="s">
        <v>3303</v>
      </c>
      <c r="P3520" t="s">
        <v>3303</v>
      </c>
    </row>
    <row r="3521" spans="1:16" x14ac:dyDescent="0.35">
      <c r="A3521" t="s">
        <v>3303</v>
      </c>
      <c r="B3521" t="s">
        <v>3303</v>
      </c>
      <c r="C3521" t="s">
        <v>3303</v>
      </c>
      <c r="D3521">
        <v>0</v>
      </c>
      <c r="E3521">
        <v>0</v>
      </c>
      <c r="F3521">
        <v>0</v>
      </c>
      <c r="G3521">
        <v>0</v>
      </c>
      <c r="H3521" t="s">
        <v>3303</v>
      </c>
      <c r="I3521">
        <v>0</v>
      </c>
      <c r="J3521">
        <v>0</v>
      </c>
      <c r="K3521" t="s">
        <v>3303</v>
      </c>
      <c r="L3521">
        <v>0</v>
      </c>
      <c r="M3521">
        <v>0</v>
      </c>
      <c r="N3521">
        <v>0</v>
      </c>
      <c r="O3521" t="s">
        <v>3303</v>
      </c>
      <c r="P3521" t="s">
        <v>3303</v>
      </c>
    </row>
    <row r="3522" spans="1:16" x14ac:dyDescent="0.35">
      <c r="A3522" t="s">
        <v>3303</v>
      </c>
      <c r="B3522" t="s">
        <v>3303</v>
      </c>
      <c r="C3522" t="s">
        <v>3303</v>
      </c>
      <c r="D3522">
        <v>0</v>
      </c>
      <c r="E3522">
        <v>0</v>
      </c>
      <c r="F3522">
        <v>0</v>
      </c>
      <c r="G3522">
        <v>0</v>
      </c>
      <c r="H3522" t="s">
        <v>3303</v>
      </c>
      <c r="I3522">
        <v>0</v>
      </c>
      <c r="J3522">
        <v>0</v>
      </c>
      <c r="K3522" t="s">
        <v>3303</v>
      </c>
      <c r="L3522">
        <v>0</v>
      </c>
      <c r="M3522">
        <v>0</v>
      </c>
      <c r="N3522">
        <v>0</v>
      </c>
      <c r="O3522" t="s">
        <v>3303</v>
      </c>
      <c r="P3522" t="s">
        <v>3303</v>
      </c>
    </row>
    <row r="3523" spans="1:16" x14ac:dyDescent="0.35">
      <c r="A3523" t="s">
        <v>3303</v>
      </c>
      <c r="B3523" t="s">
        <v>3303</v>
      </c>
      <c r="C3523" t="s">
        <v>3303</v>
      </c>
      <c r="D3523">
        <v>0</v>
      </c>
      <c r="E3523">
        <v>0</v>
      </c>
      <c r="F3523">
        <v>0</v>
      </c>
      <c r="G3523">
        <v>0</v>
      </c>
      <c r="H3523" t="s">
        <v>3303</v>
      </c>
      <c r="I3523">
        <v>0</v>
      </c>
      <c r="J3523">
        <v>0</v>
      </c>
      <c r="K3523" t="s">
        <v>3303</v>
      </c>
      <c r="L3523">
        <v>0</v>
      </c>
      <c r="M3523">
        <v>0</v>
      </c>
      <c r="N3523">
        <v>0</v>
      </c>
      <c r="O3523" t="s">
        <v>3303</v>
      </c>
      <c r="P3523" t="s">
        <v>3303</v>
      </c>
    </row>
    <row r="3524" spans="1:16" x14ac:dyDescent="0.35">
      <c r="A3524" t="s">
        <v>3303</v>
      </c>
      <c r="B3524" t="s">
        <v>3303</v>
      </c>
      <c r="C3524" t="s">
        <v>3303</v>
      </c>
      <c r="D3524">
        <v>0</v>
      </c>
      <c r="E3524">
        <v>0</v>
      </c>
      <c r="F3524">
        <v>0</v>
      </c>
      <c r="G3524">
        <v>0</v>
      </c>
      <c r="H3524" t="s">
        <v>3303</v>
      </c>
      <c r="I3524">
        <v>0</v>
      </c>
      <c r="J3524">
        <v>0</v>
      </c>
      <c r="K3524" t="s">
        <v>3303</v>
      </c>
      <c r="L3524">
        <v>0</v>
      </c>
      <c r="M3524">
        <v>0</v>
      </c>
      <c r="N3524">
        <v>0</v>
      </c>
      <c r="O3524" t="s">
        <v>3303</v>
      </c>
      <c r="P3524" t="s">
        <v>3303</v>
      </c>
    </row>
    <row r="3525" spans="1:16" x14ac:dyDescent="0.35">
      <c r="A3525" t="s">
        <v>3303</v>
      </c>
      <c r="B3525" t="s">
        <v>3303</v>
      </c>
      <c r="C3525" t="s">
        <v>3303</v>
      </c>
      <c r="D3525">
        <v>0</v>
      </c>
      <c r="E3525">
        <v>0</v>
      </c>
      <c r="F3525">
        <v>0</v>
      </c>
      <c r="G3525">
        <v>0</v>
      </c>
      <c r="H3525" t="s">
        <v>3303</v>
      </c>
      <c r="I3525">
        <v>0</v>
      </c>
      <c r="J3525">
        <v>0</v>
      </c>
      <c r="K3525" t="s">
        <v>3303</v>
      </c>
      <c r="L3525">
        <v>0</v>
      </c>
      <c r="M3525">
        <v>0</v>
      </c>
      <c r="N3525">
        <v>0</v>
      </c>
      <c r="O3525" t="s">
        <v>3303</v>
      </c>
      <c r="P3525" t="s">
        <v>3303</v>
      </c>
    </row>
    <row r="3526" spans="1:16" x14ac:dyDescent="0.35">
      <c r="A3526" t="s">
        <v>3303</v>
      </c>
      <c r="B3526" t="s">
        <v>3303</v>
      </c>
      <c r="C3526" t="s">
        <v>3303</v>
      </c>
      <c r="D3526">
        <v>0</v>
      </c>
      <c r="E3526">
        <v>0</v>
      </c>
      <c r="F3526">
        <v>0</v>
      </c>
      <c r="G3526">
        <v>0</v>
      </c>
      <c r="H3526" t="s">
        <v>3303</v>
      </c>
      <c r="I3526">
        <v>0</v>
      </c>
      <c r="J3526">
        <v>0</v>
      </c>
      <c r="K3526" t="s">
        <v>3303</v>
      </c>
      <c r="L3526">
        <v>0</v>
      </c>
      <c r="M3526">
        <v>0</v>
      </c>
      <c r="N3526">
        <v>0</v>
      </c>
      <c r="O3526" t="s">
        <v>3303</v>
      </c>
      <c r="P3526" t="s">
        <v>3303</v>
      </c>
    </row>
    <row r="3527" spans="1:16" x14ac:dyDescent="0.35">
      <c r="A3527" t="s">
        <v>3303</v>
      </c>
      <c r="B3527" t="s">
        <v>3303</v>
      </c>
      <c r="C3527" t="s">
        <v>3303</v>
      </c>
      <c r="D3527">
        <v>0</v>
      </c>
      <c r="E3527">
        <v>0</v>
      </c>
      <c r="F3527">
        <v>0</v>
      </c>
      <c r="G3527">
        <v>0</v>
      </c>
      <c r="H3527" t="s">
        <v>3303</v>
      </c>
      <c r="I3527">
        <v>0</v>
      </c>
      <c r="J3527">
        <v>0</v>
      </c>
      <c r="K3527" t="s">
        <v>3303</v>
      </c>
      <c r="L3527">
        <v>0</v>
      </c>
      <c r="M3527">
        <v>0</v>
      </c>
      <c r="N3527">
        <v>0</v>
      </c>
      <c r="O3527" t="s">
        <v>3303</v>
      </c>
      <c r="P3527" t="s">
        <v>3303</v>
      </c>
    </row>
    <row r="3528" spans="1:16" x14ac:dyDescent="0.35">
      <c r="A3528" t="s">
        <v>3303</v>
      </c>
      <c r="B3528" t="s">
        <v>3303</v>
      </c>
      <c r="C3528" t="s">
        <v>3303</v>
      </c>
      <c r="D3528">
        <v>0</v>
      </c>
      <c r="E3528">
        <v>0</v>
      </c>
      <c r="F3528">
        <v>0</v>
      </c>
      <c r="G3528">
        <v>0</v>
      </c>
      <c r="H3528" t="s">
        <v>3303</v>
      </c>
      <c r="I3528">
        <v>0</v>
      </c>
      <c r="J3528">
        <v>0</v>
      </c>
      <c r="K3528" t="s">
        <v>3303</v>
      </c>
      <c r="L3528">
        <v>0</v>
      </c>
      <c r="M3528">
        <v>0</v>
      </c>
      <c r="N3528">
        <v>0</v>
      </c>
      <c r="O3528" t="s">
        <v>3303</v>
      </c>
      <c r="P3528" t="s">
        <v>3303</v>
      </c>
    </row>
    <row r="3529" spans="1:16" x14ac:dyDescent="0.35">
      <c r="A3529" t="s">
        <v>3303</v>
      </c>
      <c r="B3529" t="s">
        <v>3303</v>
      </c>
      <c r="C3529" t="s">
        <v>3303</v>
      </c>
      <c r="D3529">
        <v>0</v>
      </c>
      <c r="E3529">
        <v>0</v>
      </c>
      <c r="F3529">
        <v>0</v>
      </c>
      <c r="G3529">
        <v>0</v>
      </c>
      <c r="H3529" t="s">
        <v>3303</v>
      </c>
      <c r="I3529">
        <v>0</v>
      </c>
      <c r="J3529">
        <v>0</v>
      </c>
      <c r="K3529" t="s">
        <v>3303</v>
      </c>
      <c r="L3529">
        <v>0</v>
      </c>
      <c r="M3529">
        <v>0</v>
      </c>
      <c r="N3529">
        <v>0</v>
      </c>
      <c r="O3529" t="s">
        <v>3303</v>
      </c>
      <c r="P3529" t="s">
        <v>3303</v>
      </c>
    </row>
    <row r="3530" spans="1:16" x14ac:dyDescent="0.35">
      <c r="A3530" t="s">
        <v>3303</v>
      </c>
      <c r="B3530" t="s">
        <v>3303</v>
      </c>
      <c r="C3530" t="s">
        <v>3303</v>
      </c>
      <c r="D3530">
        <v>0</v>
      </c>
      <c r="E3530">
        <v>0</v>
      </c>
      <c r="F3530">
        <v>0</v>
      </c>
      <c r="G3530">
        <v>0</v>
      </c>
      <c r="H3530" t="s">
        <v>3303</v>
      </c>
      <c r="I3530">
        <v>0</v>
      </c>
      <c r="J3530">
        <v>0</v>
      </c>
      <c r="K3530" t="s">
        <v>3303</v>
      </c>
      <c r="L3530">
        <v>0</v>
      </c>
      <c r="M3530">
        <v>0</v>
      </c>
      <c r="N3530">
        <v>0</v>
      </c>
      <c r="O3530" t="s">
        <v>3303</v>
      </c>
      <c r="P3530" t="s">
        <v>3303</v>
      </c>
    </row>
    <row r="3531" spans="1:16" x14ac:dyDescent="0.35">
      <c r="A3531" t="s">
        <v>3303</v>
      </c>
      <c r="B3531" t="s">
        <v>3303</v>
      </c>
      <c r="C3531" t="s">
        <v>3303</v>
      </c>
      <c r="D3531">
        <v>0</v>
      </c>
      <c r="E3531">
        <v>0</v>
      </c>
      <c r="F3531">
        <v>0</v>
      </c>
      <c r="G3531">
        <v>0</v>
      </c>
      <c r="H3531" t="s">
        <v>3303</v>
      </c>
      <c r="I3531">
        <v>0</v>
      </c>
      <c r="J3531">
        <v>0</v>
      </c>
      <c r="K3531" t="s">
        <v>3303</v>
      </c>
      <c r="L3531">
        <v>0</v>
      </c>
      <c r="M3531">
        <v>0</v>
      </c>
      <c r="N3531">
        <v>0</v>
      </c>
      <c r="O3531" t="s">
        <v>3303</v>
      </c>
      <c r="P3531" t="s">
        <v>3303</v>
      </c>
    </row>
    <row r="3532" spans="1:16" x14ac:dyDescent="0.35">
      <c r="A3532" t="s">
        <v>3303</v>
      </c>
      <c r="B3532" t="s">
        <v>3303</v>
      </c>
      <c r="C3532" t="s">
        <v>3303</v>
      </c>
      <c r="D3532">
        <v>0</v>
      </c>
      <c r="E3532">
        <v>0</v>
      </c>
      <c r="F3532">
        <v>0</v>
      </c>
      <c r="G3532">
        <v>0</v>
      </c>
      <c r="H3532" t="s">
        <v>3303</v>
      </c>
      <c r="I3532">
        <v>0</v>
      </c>
      <c r="J3532">
        <v>0</v>
      </c>
      <c r="K3532" t="s">
        <v>3303</v>
      </c>
      <c r="L3532">
        <v>0</v>
      </c>
      <c r="M3532">
        <v>0</v>
      </c>
      <c r="N3532">
        <v>0</v>
      </c>
      <c r="O3532" t="s">
        <v>3303</v>
      </c>
      <c r="P3532" t="s">
        <v>3303</v>
      </c>
    </row>
    <row r="3533" spans="1:16" x14ac:dyDescent="0.35">
      <c r="A3533" t="s">
        <v>3303</v>
      </c>
      <c r="B3533" t="s">
        <v>3303</v>
      </c>
      <c r="C3533" t="s">
        <v>3303</v>
      </c>
      <c r="D3533">
        <v>0</v>
      </c>
      <c r="E3533">
        <v>0</v>
      </c>
      <c r="F3533">
        <v>0</v>
      </c>
      <c r="G3533">
        <v>0</v>
      </c>
      <c r="H3533" t="s">
        <v>3303</v>
      </c>
      <c r="I3533">
        <v>0</v>
      </c>
      <c r="J3533">
        <v>0</v>
      </c>
      <c r="K3533" t="s">
        <v>3303</v>
      </c>
      <c r="L3533">
        <v>0</v>
      </c>
      <c r="M3533">
        <v>0</v>
      </c>
      <c r="N3533">
        <v>0</v>
      </c>
      <c r="O3533" t="s">
        <v>3303</v>
      </c>
      <c r="P3533" t="s">
        <v>3303</v>
      </c>
    </row>
    <row r="3534" spans="1:16" x14ac:dyDescent="0.35">
      <c r="A3534" t="s">
        <v>3303</v>
      </c>
      <c r="B3534" t="s">
        <v>3303</v>
      </c>
      <c r="C3534" t="s">
        <v>3303</v>
      </c>
      <c r="D3534">
        <v>0</v>
      </c>
      <c r="E3534">
        <v>0</v>
      </c>
      <c r="F3534">
        <v>0</v>
      </c>
      <c r="G3534">
        <v>0</v>
      </c>
      <c r="H3534" t="s">
        <v>3303</v>
      </c>
      <c r="I3534">
        <v>0</v>
      </c>
      <c r="J3534">
        <v>0</v>
      </c>
      <c r="K3534" t="s">
        <v>3303</v>
      </c>
      <c r="L3534">
        <v>0</v>
      </c>
      <c r="M3534">
        <v>0</v>
      </c>
      <c r="N3534">
        <v>0</v>
      </c>
      <c r="O3534" t="s">
        <v>3303</v>
      </c>
      <c r="P3534" t="s">
        <v>3303</v>
      </c>
    </row>
    <row r="3535" spans="1:16" x14ac:dyDescent="0.35">
      <c r="A3535" t="s">
        <v>3303</v>
      </c>
      <c r="B3535" t="s">
        <v>3303</v>
      </c>
      <c r="C3535" t="s">
        <v>3303</v>
      </c>
      <c r="D3535">
        <v>0</v>
      </c>
      <c r="E3535">
        <v>0</v>
      </c>
      <c r="F3535">
        <v>0</v>
      </c>
      <c r="G3535">
        <v>0</v>
      </c>
      <c r="H3535" t="s">
        <v>3303</v>
      </c>
      <c r="I3535">
        <v>0</v>
      </c>
      <c r="J3535">
        <v>0</v>
      </c>
      <c r="K3535" t="s">
        <v>3303</v>
      </c>
      <c r="L3535">
        <v>0</v>
      </c>
      <c r="M3535">
        <v>0</v>
      </c>
      <c r="N3535">
        <v>0</v>
      </c>
      <c r="O3535" t="s">
        <v>3303</v>
      </c>
      <c r="P3535" t="s">
        <v>3303</v>
      </c>
    </row>
    <row r="3536" spans="1:16" x14ac:dyDescent="0.35">
      <c r="A3536" t="s">
        <v>3303</v>
      </c>
      <c r="B3536" t="s">
        <v>3303</v>
      </c>
      <c r="C3536" t="s">
        <v>3303</v>
      </c>
      <c r="D3536">
        <v>0</v>
      </c>
      <c r="E3536">
        <v>0</v>
      </c>
      <c r="F3536">
        <v>0</v>
      </c>
      <c r="G3536">
        <v>0</v>
      </c>
      <c r="H3536" t="s">
        <v>3303</v>
      </c>
      <c r="I3536">
        <v>0</v>
      </c>
      <c r="J3536">
        <v>0</v>
      </c>
      <c r="K3536" t="s">
        <v>3303</v>
      </c>
      <c r="L3536">
        <v>0</v>
      </c>
      <c r="M3536">
        <v>0</v>
      </c>
      <c r="N3536">
        <v>0</v>
      </c>
      <c r="O3536" t="s">
        <v>3303</v>
      </c>
      <c r="P3536" t="s">
        <v>3303</v>
      </c>
    </row>
    <row r="3537" spans="1:16" x14ac:dyDescent="0.35">
      <c r="A3537" t="s">
        <v>3303</v>
      </c>
      <c r="B3537" t="s">
        <v>3303</v>
      </c>
      <c r="C3537" t="s">
        <v>3303</v>
      </c>
      <c r="D3537">
        <v>0</v>
      </c>
      <c r="E3537">
        <v>0</v>
      </c>
      <c r="F3537">
        <v>0</v>
      </c>
      <c r="G3537">
        <v>0</v>
      </c>
      <c r="H3537" t="s">
        <v>3303</v>
      </c>
      <c r="I3537">
        <v>0</v>
      </c>
      <c r="J3537">
        <v>0</v>
      </c>
      <c r="K3537" t="s">
        <v>3303</v>
      </c>
      <c r="L3537">
        <v>0</v>
      </c>
      <c r="M3537">
        <v>0</v>
      </c>
      <c r="N3537">
        <v>0</v>
      </c>
      <c r="O3537" t="s">
        <v>3303</v>
      </c>
      <c r="P3537" t="s">
        <v>3303</v>
      </c>
    </row>
    <row r="3538" spans="1:16" x14ac:dyDescent="0.35">
      <c r="A3538" t="s">
        <v>3303</v>
      </c>
      <c r="B3538" t="s">
        <v>3303</v>
      </c>
      <c r="C3538" t="s">
        <v>3303</v>
      </c>
      <c r="D3538">
        <v>0</v>
      </c>
      <c r="E3538">
        <v>0</v>
      </c>
      <c r="F3538">
        <v>0</v>
      </c>
      <c r="G3538">
        <v>0</v>
      </c>
      <c r="H3538" t="s">
        <v>3303</v>
      </c>
      <c r="I3538">
        <v>0</v>
      </c>
      <c r="J3538">
        <v>0</v>
      </c>
      <c r="K3538" t="s">
        <v>3303</v>
      </c>
      <c r="L3538">
        <v>0</v>
      </c>
      <c r="M3538">
        <v>0</v>
      </c>
      <c r="N3538">
        <v>0</v>
      </c>
      <c r="O3538" t="s">
        <v>3303</v>
      </c>
      <c r="P3538" t="s">
        <v>3303</v>
      </c>
    </row>
    <row r="3539" spans="1:16" x14ac:dyDescent="0.35">
      <c r="A3539" t="s">
        <v>3303</v>
      </c>
      <c r="B3539" t="s">
        <v>3303</v>
      </c>
      <c r="C3539" t="s">
        <v>3303</v>
      </c>
      <c r="D3539">
        <v>0</v>
      </c>
      <c r="E3539">
        <v>0</v>
      </c>
      <c r="F3539">
        <v>0</v>
      </c>
      <c r="G3539">
        <v>0</v>
      </c>
      <c r="H3539" t="s">
        <v>3303</v>
      </c>
      <c r="I3539">
        <v>0</v>
      </c>
      <c r="J3539">
        <v>0</v>
      </c>
      <c r="K3539" t="s">
        <v>3303</v>
      </c>
      <c r="L3539">
        <v>0</v>
      </c>
      <c r="M3539">
        <v>0</v>
      </c>
      <c r="N3539">
        <v>0</v>
      </c>
      <c r="O3539" t="s">
        <v>3303</v>
      </c>
      <c r="P3539" t="s">
        <v>3303</v>
      </c>
    </row>
    <row r="3540" spans="1:16" x14ac:dyDescent="0.35">
      <c r="A3540" t="s">
        <v>3303</v>
      </c>
      <c r="B3540" t="s">
        <v>3303</v>
      </c>
      <c r="C3540" t="s">
        <v>3303</v>
      </c>
      <c r="D3540">
        <v>0</v>
      </c>
      <c r="E3540">
        <v>0</v>
      </c>
      <c r="F3540">
        <v>0</v>
      </c>
      <c r="G3540">
        <v>0</v>
      </c>
      <c r="H3540" t="s">
        <v>3303</v>
      </c>
      <c r="I3540">
        <v>0</v>
      </c>
      <c r="J3540">
        <v>0</v>
      </c>
      <c r="K3540" t="s">
        <v>3303</v>
      </c>
      <c r="L3540">
        <v>0</v>
      </c>
      <c r="M3540">
        <v>0</v>
      </c>
      <c r="N3540">
        <v>0</v>
      </c>
      <c r="O3540" t="s">
        <v>3303</v>
      </c>
      <c r="P3540" t="s">
        <v>3303</v>
      </c>
    </row>
    <row r="3541" spans="1:16" x14ac:dyDescent="0.35">
      <c r="A3541" t="s">
        <v>3303</v>
      </c>
      <c r="B3541" t="s">
        <v>3303</v>
      </c>
      <c r="C3541" t="s">
        <v>3303</v>
      </c>
      <c r="D3541">
        <v>0</v>
      </c>
      <c r="E3541">
        <v>0</v>
      </c>
      <c r="F3541">
        <v>0</v>
      </c>
      <c r="G3541">
        <v>0</v>
      </c>
      <c r="H3541" t="s">
        <v>3303</v>
      </c>
      <c r="I3541">
        <v>0</v>
      </c>
      <c r="J3541">
        <v>0</v>
      </c>
      <c r="K3541" t="s">
        <v>3303</v>
      </c>
      <c r="L3541">
        <v>0</v>
      </c>
      <c r="M3541">
        <v>0</v>
      </c>
      <c r="N3541">
        <v>0</v>
      </c>
      <c r="O3541" t="s">
        <v>3303</v>
      </c>
      <c r="P3541" t="s">
        <v>3303</v>
      </c>
    </row>
    <row r="3542" spans="1:16" x14ac:dyDescent="0.35">
      <c r="A3542" t="s">
        <v>3303</v>
      </c>
      <c r="B3542" t="s">
        <v>3303</v>
      </c>
      <c r="C3542" t="s">
        <v>3303</v>
      </c>
      <c r="D3542">
        <v>0</v>
      </c>
      <c r="E3542">
        <v>0</v>
      </c>
      <c r="F3542">
        <v>0</v>
      </c>
      <c r="G3542">
        <v>0</v>
      </c>
      <c r="H3542" t="s">
        <v>3303</v>
      </c>
      <c r="I3542">
        <v>0</v>
      </c>
      <c r="J3542">
        <v>0</v>
      </c>
      <c r="K3542" t="s">
        <v>3303</v>
      </c>
      <c r="L3542">
        <v>0</v>
      </c>
      <c r="M3542">
        <v>0</v>
      </c>
      <c r="N3542">
        <v>0</v>
      </c>
      <c r="O3542" t="s">
        <v>3303</v>
      </c>
      <c r="P3542" t="s">
        <v>3303</v>
      </c>
    </row>
    <row r="3543" spans="1:16" x14ac:dyDescent="0.35">
      <c r="A3543" t="s">
        <v>3303</v>
      </c>
      <c r="B3543" t="s">
        <v>3303</v>
      </c>
      <c r="C3543" t="s">
        <v>3303</v>
      </c>
      <c r="D3543">
        <v>0</v>
      </c>
      <c r="E3543">
        <v>0</v>
      </c>
      <c r="F3543">
        <v>0</v>
      </c>
      <c r="G3543">
        <v>0</v>
      </c>
      <c r="H3543" t="s">
        <v>3303</v>
      </c>
      <c r="I3543">
        <v>0</v>
      </c>
      <c r="J3543">
        <v>0</v>
      </c>
      <c r="K3543" t="s">
        <v>3303</v>
      </c>
      <c r="L3543">
        <v>0</v>
      </c>
      <c r="M3543">
        <v>0</v>
      </c>
      <c r="N3543">
        <v>0</v>
      </c>
      <c r="O3543" t="s">
        <v>3303</v>
      </c>
      <c r="P3543" t="s">
        <v>3303</v>
      </c>
    </row>
    <row r="3544" spans="1:16" x14ac:dyDescent="0.35">
      <c r="A3544" t="s">
        <v>3303</v>
      </c>
      <c r="B3544" t="s">
        <v>3303</v>
      </c>
      <c r="C3544" t="s">
        <v>3303</v>
      </c>
      <c r="D3544">
        <v>0</v>
      </c>
      <c r="E3544">
        <v>0</v>
      </c>
      <c r="F3544">
        <v>0</v>
      </c>
      <c r="G3544">
        <v>0</v>
      </c>
      <c r="H3544" t="s">
        <v>3303</v>
      </c>
      <c r="I3544">
        <v>0</v>
      </c>
      <c r="J3544">
        <v>0</v>
      </c>
      <c r="K3544" t="s">
        <v>3303</v>
      </c>
      <c r="L3544">
        <v>0</v>
      </c>
      <c r="M3544">
        <v>0</v>
      </c>
      <c r="N3544">
        <v>0</v>
      </c>
      <c r="O3544" t="s">
        <v>3303</v>
      </c>
      <c r="P3544" t="s">
        <v>3303</v>
      </c>
    </row>
    <row r="3545" spans="1:16" x14ac:dyDescent="0.35">
      <c r="A3545" t="s">
        <v>3303</v>
      </c>
      <c r="B3545" t="s">
        <v>3303</v>
      </c>
      <c r="C3545" t="s">
        <v>3303</v>
      </c>
      <c r="D3545">
        <v>0</v>
      </c>
      <c r="E3545">
        <v>0</v>
      </c>
      <c r="F3545">
        <v>0</v>
      </c>
      <c r="G3545">
        <v>0</v>
      </c>
      <c r="H3545" t="s">
        <v>3303</v>
      </c>
      <c r="I3545">
        <v>0</v>
      </c>
      <c r="J3545">
        <v>0</v>
      </c>
      <c r="K3545" t="s">
        <v>3303</v>
      </c>
      <c r="L3545">
        <v>0</v>
      </c>
      <c r="M3545">
        <v>0</v>
      </c>
      <c r="N3545">
        <v>0</v>
      </c>
      <c r="O3545" t="s">
        <v>3303</v>
      </c>
      <c r="P3545" t="s">
        <v>3303</v>
      </c>
    </row>
    <row r="3546" spans="1:16" x14ac:dyDescent="0.35">
      <c r="A3546" t="s">
        <v>3303</v>
      </c>
      <c r="B3546" t="s">
        <v>3303</v>
      </c>
      <c r="C3546" t="s">
        <v>3303</v>
      </c>
      <c r="D3546">
        <v>0</v>
      </c>
      <c r="E3546">
        <v>0</v>
      </c>
      <c r="F3546">
        <v>0</v>
      </c>
      <c r="G3546">
        <v>0</v>
      </c>
      <c r="H3546" t="s">
        <v>3303</v>
      </c>
      <c r="I3546">
        <v>0</v>
      </c>
      <c r="J3546">
        <v>0</v>
      </c>
      <c r="K3546" t="s">
        <v>3303</v>
      </c>
      <c r="L3546">
        <v>0</v>
      </c>
      <c r="M3546">
        <v>0</v>
      </c>
      <c r="N3546">
        <v>0</v>
      </c>
      <c r="O3546" t="s">
        <v>3303</v>
      </c>
      <c r="P3546" t="s">
        <v>3303</v>
      </c>
    </row>
    <row r="3547" spans="1:16" x14ac:dyDescent="0.35">
      <c r="A3547" t="s">
        <v>3303</v>
      </c>
      <c r="B3547" t="s">
        <v>3303</v>
      </c>
      <c r="C3547" t="s">
        <v>3303</v>
      </c>
      <c r="D3547">
        <v>0</v>
      </c>
      <c r="E3547">
        <v>0</v>
      </c>
      <c r="F3547">
        <v>0</v>
      </c>
      <c r="G3547">
        <v>0</v>
      </c>
      <c r="H3547" t="s">
        <v>3303</v>
      </c>
      <c r="I3547">
        <v>0</v>
      </c>
      <c r="J3547">
        <v>0</v>
      </c>
      <c r="K3547" t="s">
        <v>3303</v>
      </c>
      <c r="L3547">
        <v>0</v>
      </c>
      <c r="M3547">
        <v>0</v>
      </c>
      <c r="N3547">
        <v>0</v>
      </c>
      <c r="O3547" t="s">
        <v>3303</v>
      </c>
      <c r="P3547" t="s">
        <v>3303</v>
      </c>
    </row>
    <row r="3548" spans="1:16" x14ac:dyDescent="0.35">
      <c r="A3548" t="s">
        <v>3303</v>
      </c>
      <c r="B3548" t="s">
        <v>3303</v>
      </c>
      <c r="C3548" t="s">
        <v>3303</v>
      </c>
      <c r="D3548">
        <v>0</v>
      </c>
      <c r="E3548">
        <v>0</v>
      </c>
      <c r="F3548">
        <v>0</v>
      </c>
      <c r="G3548">
        <v>0</v>
      </c>
      <c r="H3548" t="s">
        <v>3303</v>
      </c>
      <c r="I3548">
        <v>0</v>
      </c>
      <c r="J3548">
        <v>0</v>
      </c>
      <c r="K3548" t="s">
        <v>3303</v>
      </c>
      <c r="L3548">
        <v>0</v>
      </c>
      <c r="M3548">
        <v>0</v>
      </c>
      <c r="N3548">
        <v>0</v>
      </c>
      <c r="O3548" t="s">
        <v>3303</v>
      </c>
      <c r="P3548" t="s">
        <v>3303</v>
      </c>
    </row>
    <row r="3549" spans="1:16" x14ac:dyDescent="0.35">
      <c r="A3549" t="s">
        <v>3303</v>
      </c>
      <c r="B3549" t="s">
        <v>3303</v>
      </c>
      <c r="C3549" t="s">
        <v>3303</v>
      </c>
      <c r="D3549">
        <v>0</v>
      </c>
      <c r="E3549">
        <v>0</v>
      </c>
      <c r="F3549">
        <v>0</v>
      </c>
      <c r="G3549">
        <v>0</v>
      </c>
      <c r="H3549" t="s">
        <v>3303</v>
      </c>
      <c r="I3549">
        <v>0</v>
      </c>
      <c r="J3549">
        <v>0</v>
      </c>
      <c r="K3549" t="s">
        <v>3303</v>
      </c>
      <c r="L3549">
        <v>0</v>
      </c>
      <c r="M3549">
        <v>0</v>
      </c>
      <c r="N3549">
        <v>0</v>
      </c>
      <c r="O3549" t="s">
        <v>3303</v>
      </c>
      <c r="P3549" t="s">
        <v>3303</v>
      </c>
    </row>
    <row r="3550" spans="1:16" x14ac:dyDescent="0.35">
      <c r="A3550" t="s">
        <v>3303</v>
      </c>
      <c r="B3550" t="s">
        <v>3303</v>
      </c>
      <c r="C3550" t="s">
        <v>3303</v>
      </c>
      <c r="D3550">
        <v>0</v>
      </c>
      <c r="E3550">
        <v>0</v>
      </c>
      <c r="F3550">
        <v>0</v>
      </c>
      <c r="G3550">
        <v>0</v>
      </c>
      <c r="H3550" t="s">
        <v>3303</v>
      </c>
      <c r="I3550">
        <v>0</v>
      </c>
      <c r="J3550">
        <v>0</v>
      </c>
      <c r="K3550" t="s">
        <v>3303</v>
      </c>
      <c r="L3550">
        <v>0</v>
      </c>
      <c r="M3550">
        <v>0</v>
      </c>
      <c r="N3550">
        <v>0</v>
      </c>
      <c r="O3550" t="s">
        <v>3303</v>
      </c>
      <c r="P3550" t="s">
        <v>3303</v>
      </c>
    </row>
    <row r="3551" spans="1:16" x14ac:dyDescent="0.35">
      <c r="A3551" t="s">
        <v>3303</v>
      </c>
      <c r="B3551" t="s">
        <v>3303</v>
      </c>
      <c r="C3551" t="s">
        <v>3303</v>
      </c>
      <c r="D3551">
        <v>0</v>
      </c>
      <c r="E3551">
        <v>0</v>
      </c>
      <c r="F3551">
        <v>0</v>
      </c>
      <c r="G3551">
        <v>0</v>
      </c>
      <c r="H3551" t="s">
        <v>3303</v>
      </c>
      <c r="I3551">
        <v>0</v>
      </c>
      <c r="J3551">
        <v>0</v>
      </c>
      <c r="K3551" t="s">
        <v>3303</v>
      </c>
      <c r="L3551">
        <v>0</v>
      </c>
      <c r="M3551">
        <v>0</v>
      </c>
      <c r="N3551">
        <v>0</v>
      </c>
      <c r="O3551" t="s">
        <v>3303</v>
      </c>
      <c r="P3551" t="s">
        <v>3303</v>
      </c>
    </row>
    <row r="3552" spans="1:16" x14ac:dyDescent="0.35">
      <c r="A3552" t="s">
        <v>3303</v>
      </c>
      <c r="B3552" t="s">
        <v>3303</v>
      </c>
      <c r="C3552" t="s">
        <v>3303</v>
      </c>
      <c r="D3552">
        <v>0</v>
      </c>
      <c r="E3552">
        <v>0</v>
      </c>
      <c r="F3552">
        <v>0</v>
      </c>
      <c r="G3552">
        <v>0</v>
      </c>
      <c r="H3552" t="s">
        <v>3303</v>
      </c>
      <c r="I3552">
        <v>0</v>
      </c>
      <c r="J3552">
        <v>0</v>
      </c>
      <c r="K3552" t="s">
        <v>3303</v>
      </c>
      <c r="L3552">
        <v>0</v>
      </c>
      <c r="M3552">
        <v>0</v>
      </c>
      <c r="N3552">
        <v>0</v>
      </c>
      <c r="O3552" t="s">
        <v>3303</v>
      </c>
      <c r="P3552" t="s">
        <v>3303</v>
      </c>
    </row>
    <row r="3553" spans="1:16" x14ac:dyDescent="0.35">
      <c r="A3553" t="s">
        <v>3303</v>
      </c>
      <c r="B3553" t="s">
        <v>3303</v>
      </c>
      <c r="C3553" t="s">
        <v>3303</v>
      </c>
      <c r="D3553">
        <v>0</v>
      </c>
      <c r="E3553">
        <v>0</v>
      </c>
      <c r="F3553">
        <v>0</v>
      </c>
      <c r="G3553">
        <v>0</v>
      </c>
      <c r="H3553" t="s">
        <v>3303</v>
      </c>
      <c r="I3553">
        <v>0</v>
      </c>
      <c r="J3553">
        <v>0</v>
      </c>
      <c r="K3553" t="s">
        <v>3303</v>
      </c>
      <c r="L3553">
        <v>0</v>
      </c>
      <c r="M3553">
        <v>0</v>
      </c>
      <c r="N3553">
        <v>0</v>
      </c>
      <c r="O3553" t="s">
        <v>3303</v>
      </c>
      <c r="P3553" t="s">
        <v>3303</v>
      </c>
    </row>
    <row r="3554" spans="1:16" x14ac:dyDescent="0.35">
      <c r="A3554" t="s">
        <v>3303</v>
      </c>
      <c r="B3554" t="s">
        <v>3303</v>
      </c>
      <c r="C3554" t="s">
        <v>3303</v>
      </c>
      <c r="D3554">
        <v>0</v>
      </c>
      <c r="E3554">
        <v>0</v>
      </c>
      <c r="F3554">
        <v>0</v>
      </c>
      <c r="G3554">
        <v>0</v>
      </c>
      <c r="H3554" t="s">
        <v>3303</v>
      </c>
      <c r="I3554">
        <v>0</v>
      </c>
      <c r="J3554">
        <v>0</v>
      </c>
      <c r="K3554" t="s">
        <v>3303</v>
      </c>
      <c r="L3554">
        <v>0</v>
      </c>
      <c r="M3554">
        <v>0</v>
      </c>
      <c r="N3554">
        <v>0</v>
      </c>
      <c r="O3554" t="s">
        <v>3303</v>
      </c>
      <c r="P3554" t="s">
        <v>3303</v>
      </c>
    </row>
    <row r="3555" spans="1:16" x14ac:dyDescent="0.35">
      <c r="A3555" t="s">
        <v>3303</v>
      </c>
      <c r="B3555" t="s">
        <v>3303</v>
      </c>
      <c r="C3555" t="s">
        <v>3303</v>
      </c>
      <c r="D3555">
        <v>0</v>
      </c>
      <c r="E3555">
        <v>0</v>
      </c>
      <c r="F3555">
        <v>0</v>
      </c>
      <c r="G3555">
        <v>0</v>
      </c>
      <c r="H3555" t="s">
        <v>3303</v>
      </c>
      <c r="I3555">
        <v>0</v>
      </c>
      <c r="J3555">
        <v>0</v>
      </c>
      <c r="K3555" t="s">
        <v>3303</v>
      </c>
      <c r="L3555">
        <v>0</v>
      </c>
      <c r="M3555">
        <v>0</v>
      </c>
      <c r="N3555">
        <v>0</v>
      </c>
      <c r="O3555" t="s">
        <v>3303</v>
      </c>
      <c r="P3555" t="s">
        <v>3303</v>
      </c>
    </row>
    <row r="3556" spans="1:16" x14ac:dyDescent="0.35">
      <c r="A3556" t="s">
        <v>3303</v>
      </c>
      <c r="B3556" t="s">
        <v>3303</v>
      </c>
      <c r="C3556" t="s">
        <v>3303</v>
      </c>
      <c r="D3556">
        <v>0</v>
      </c>
      <c r="E3556">
        <v>0</v>
      </c>
      <c r="F3556">
        <v>0</v>
      </c>
      <c r="G3556">
        <v>0</v>
      </c>
      <c r="H3556" t="s">
        <v>3303</v>
      </c>
      <c r="I3556">
        <v>0</v>
      </c>
      <c r="J3556">
        <v>0</v>
      </c>
      <c r="K3556" t="s">
        <v>3303</v>
      </c>
      <c r="L3556">
        <v>0</v>
      </c>
      <c r="M3556">
        <v>0</v>
      </c>
      <c r="N3556">
        <v>0</v>
      </c>
      <c r="O3556" t="s">
        <v>3303</v>
      </c>
      <c r="P3556" t="s">
        <v>3303</v>
      </c>
    </row>
    <row r="3557" spans="1:16" x14ac:dyDescent="0.35">
      <c r="A3557" t="s">
        <v>3303</v>
      </c>
      <c r="B3557" t="s">
        <v>3303</v>
      </c>
      <c r="C3557" t="s">
        <v>3303</v>
      </c>
      <c r="D3557">
        <v>0</v>
      </c>
      <c r="E3557">
        <v>0</v>
      </c>
      <c r="F3557">
        <v>0</v>
      </c>
      <c r="G3557">
        <v>0</v>
      </c>
      <c r="H3557" t="s">
        <v>3303</v>
      </c>
      <c r="I3557">
        <v>0</v>
      </c>
      <c r="J3557">
        <v>0</v>
      </c>
      <c r="K3557" t="s">
        <v>3303</v>
      </c>
      <c r="L3557">
        <v>0</v>
      </c>
      <c r="M3557">
        <v>0</v>
      </c>
      <c r="N3557">
        <v>0</v>
      </c>
      <c r="O3557" t="s">
        <v>3303</v>
      </c>
      <c r="P3557" t="s">
        <v>3303</v>
      </c>
    </row>
    <row r="3558" spans="1:16" x14ac:dyDescent="0.35">
      <c r="A3558" t="s">
        <v>3303</v>
      </c>
      <c r="B3558" t="s">
        <v>3303</v>
      </c>
      <c r="C3558" t="s">
        <v>3303</v>
      </c>
      <c r="D3558">
        <v>0</v>
      </c>
      <c r="E3558">
        <v>0</v>
      </c>
      <c r="F3558">
        <v>0</v>
      </c>
      <c r="G3558">
        <v>0</v>
      </c>
      <c r="H3558" t="s">
        <v>3303</v>
      </c>
      <c r="I3558">
        <v>0</v>
      </c>
      <c r="J3558">
        <v>0</v>
      </c>
      <c r="K3558" t="s">
        <v>3303</v>
      </c>
      <c r="L3558">
        <v>0</v>
      </c>
      <c r="M3558">
        <v>0</v>
      </c>
      <c r="N3558">
        <v>0</v>
      </c>
      <c r="O3558" t="s">
        <v>3303</v>
      </c>
      <c r="P3558" t="s">
        <v>3303</v>
      </c>
    </row>
    <row r="3559" spans="1:16" x14ac:dyDescent="0.35">
      <c r="A3559" t="s">
        <v>3303</v>
      </c>
      <c r="B3559" t="s">
        <v>3303</v>
      </c>
      <c r="C3559" t="s">
        <v>3303</v>
      </c>
      <c r="D3559">
        <v>0</v>
      </c>
      <c r="E3559">
        <v>0</v>
      </c>
      <c r="F3559">
        <v>0</v>
      </c>
      <c r="G3559">
        <v>0</v>
      </c>
      <c r="H3559" t="s">
        <v>3303</v>
      </c>
      <c r="I3559">
        <v>0</v>
      </c>
      <c r="J3559">
        <v>0</v>
      </c>
      <c r="K3559" t="s">
        <v>3303</v>
      </c>
      <c r="L3559">
        <v>0</v>
      </c>
      <c r="M3559">
        <v>0</v>
      </c>
      <c r="N3559">
        <v>0</v>
      </c>
      <c r="O3559" t="s">
        <v>3303</v>
      </c>
      <c r="P3559" t="s">
        <v>3303</v>
      </c>
    </row>
    <row r="3560" spans="1:16" x14ac:dyDescent="0.35">
      <c r="A3560" t="s">
        <v>3303</v>
      </c>
      <c r="B3560" t="s">
        <v>3303</v>
      </c>
      <c r="C3560" t="s">
        <v>3303</v>
      </c>
      <c r="D3560">
        <v>0</v>
      </c>
      <c r="E3560">
        <v>0</v>
      </c>
      <c r="F3560">
        <v>0</v>
      </c>
      <c r="G3560">
        <v>0</v>
      </c>
      <c r="H3560" t="s">
        <v>3303</v>
      </c>
      <c r="I3560">
        <v>0</v>
      </c>
      <c r="J3560">
        <v>0</v>
      </c>
      <c r="K3560" t="s">
        <v>3303</v>
      </c>
      <c r="L3560">
        <v>0</v>
      </c>
      <c r="M3560">
        <v>0</v>
      </c>
      <c r="N3560">
        <v>0</v>
      </c>
      <c r="O3560" t="s">
        <v>3303</v>
      </c>
      <c r="P3560" t="s">
        <v>3303</v>
      </c>
    </row>
    <row r="3561" spans="1:16" x14ac:dyDescent="0.35">
      <c r="A3561" t="s">
        <v>3303</v>
      </c>
      <c r="B3561" t="s">
        <v>3303</v>
      </c>
      <c r="C3561" t="s">
        <v>3303</v>
      </c>
      <c r="D3561">
        <v>0</v>
      </c>
      <c r="E3561">
        <v>0</v>
      </c>
      <c r="F3561">
        <v>0</v>
      </c>
      <c r="G3561">
        <v>0</v>
      </c>
      <c r="H3561" t="s">
        <v>3303</v>
      </c>
      <c r="I3561">
        <v>0</v>
      </c>
      <c r="J3561">
        <v>0</v>
      </c>
      <c r="K3561" t="s">
        <v>3303</v>
      </c>
      <c r="L3561">
        <v>0</v>
      </c>
      <c r="M3561">
        <v>0</v>
      </c>
      <c r="N3561">
        <v>0</v>
      </c>
      <c r="O3561" t="s">
        <v>3303</v>
      </c>
      <c r="P3561" t="s">
        <v>3303</v>
      </c>
    </row>
    <row r="3562" spans="1:16" x14ac:dyDescent="0.35">
      <c r="A3562" t="s">
        <v>3303</v>
      </c>
      <c r="B3562" t="s">
        <v>3303</v>
      </c>
      <c r="C3562" t="s">
        <v>3303</v>
      </c>
      <c r="D3562">
        <v>0</v>
      </c>
      <c r="E3562">
        <v>0</v>
      </c>
      <c r="F3562">
        <v>0</v>
      </c>
      <c r="G3562">
        <v>0</v>
      </c>
      <c r="H3562" t="s">
        <v>3303</v>
      </c>
      <c r="I3562">
        <v>0</v>
      </c>
      <c r="J3562">
        <v>0</v>
      </c>
      <c r="K3562" t="s">
        <v>3303</v>
      </c>
      <c r="L3562">
        <v>0</v>
      </c>
      <c r="M3562">
        <v>0</v>
      </c>
      <c r="N3562">
        <v>0</v>
      </c>
      <c r="O3562" t="s">
        <v>3303</v>
      </c>
      <c r="P3562" t="s">
        <v>3303</v>
      </c>
    </row>
    <row r="3563" spans="1:16" x14ac:dyDescent="0.35">
      <c r="A3563" t="s">
        <v>3303</v>
      </c>
      <c r="B3563" t="s">
        <v>3303</v>
      </c>
      <c r="C3563" t="s">
        <v>3303</v>
      </c>
      <c r="D3563">
        <v>0</v>
      </c>
      <c r="E3563">
        <v>0</v>
      </c>
      <c r="F3563">
        <v>0</v>
      </c>
      <c r="G3563">
        <v>0</v>
      </c>
      <c r="H3563" t="s">
        <v>3303</v>
      </c>
      <c r="I3563">
        <v>0</v>
      </c>
      <c r="J3563">
        <v>0</v>
      </c>
      <c r="K3563" t="s">
        <v>3303</v>
      </c>
      <c r="L3563">
        <v>0</v>
      </c>
      <c r="M3563">
        <v>0</v>
      </c>
      <c r="N3563">
        <v>0</v>
      </c>
      <c r="O3563" t="s">
        <v>3303</v>
      </c>
      <c r="P3563" t="s">
        <v>3303</v>
      </c>
    </row>
    <row r="3564" spans="1:16" x14ac:dyDescent="0.35">
      <c r="A3564" t="s">
        <v>3303</v>
      </c>
      <c r="B3564" t="s">
        <v>3303</v>
      </c>
      <c r="C3564" t="s">
        <v>3303</v>
      </c>
      <c r="D3564">
        <v>0</v>
      </c>
      <c r="E3564">
        <v>0</v>
      </c>
      <c r="F3564">
        <v>0</v>
      </c>
      <c r="G3564">
        <v>0</v>
      </c>
      <c r="H3564" t="s">
        <v>3303</v>
      </c>
      <c r="I3564">
        <v>0</v>
      </c>
      <c r="J3564">
        <v>0</v>
      </c>
      <c r="K3564" t="s">
        <v>3303</v>
      </c>
      <c r="L3564">
        <v>0</v>
      </c>
      <c r="M3564">
        <v>0</v>
      </c>
      <c r="N3564">
        <v>0</v>
      </c>
      <c r="O3564" t="s">
        <v>3303</v>
      </c>
      <c r="P3564" t="s">
        <v>3303</v>
      </c>
    </row>
    <row r="3565" spans="1:16" x14ac:dyDescent="0.35">
      <c r="A3565" t="s">
        <v>3303</v>
      </c>
      <c r="B3565" t="s">
        <v>3303</v>
      </c>
      <c r="C3565" t="s">
        <v>3303</v>
      </c>
      <c r="D3565">
        <v>0</v>
      </c>
      <c r="E3565">
        <v>0</v>
      </c>
      <c r="F3565">
        <v>0</v>
      </c>
      <c r="G3565">
        <v>0</v>
      </c>
      <c r="H3565" t="s">
        <v>3303</v>
      </c>
      <c r="I3565">
        <v>0</v>
      </c>
      <c r="J3565">
        <v>0</v>
      </c>
      <c r="K3565" t="s">
        <v>3303</v>
      </c>
      <c r="L3565">
        <v>0</v>
      </c>
      <c r="M3565">
        <v>0</v>
      </c>
      <c r="N3565">
        <v>0</v>
      </c>
      <c r="O3565" t="s">
        <v>3303</v>
      </c>
      <c r="P3565" t="s">
        <v>3303</v>
      </c>
    </row>
    <row r="3566" spans="1:16" x14ac:dyDescent="0.35">
      <c r="A3566" t="s">
        <v>3303</v>
      </c>
      <c r="B3566" t="s">
        <v>3303</v>
      </c>
      <c r="C3566" t="s">
        <v>3303</v>
      </c>
      <c r="D3566">
        <v>0</v>
      </c>
      <c r="E3566">
        <v>0</v>
      </c>
      <c r="F3566">
        <v>0</v>
      </c>
      <c r="G3566">
        <v>0</v>
      </c>
      <c r="H3566" t="s">
        <v>3303</v>
      </c>
      <c r="I3566">
        <v>0</v>
      </c>
      <c r="J3566">
        <v>0</v>
      </c>
      <c r="K3566" t="s">
        <v>3303</v>
      </c>
      <c r="L3566">
        <v>0</v>
      </c>
      <c r="M3566">
        <v>0</v>
      </c>
      <c r="N3566">
        <v>0</v>
      </c>
      <c r="O3566" t="s">
        <v>3303</v>
      </c>
      <c r="P3566" t="s">
        <v>3303</v>
      </c>
    </row>
    <row r="3567" spans="1:16" x14ac:dyDescent="0.35">
      <c r="A3567" t="s">
        <v>3303</v>
      </c>
      <c r="B3567" t="s">
        <v>3303</v>
      </c>
      <c r="C3567" t="s">
        <v>3303</v>
      </c>
      <c r="D3567">
        <v>0</v>
      </c>
      <c r="E3567">
        <v>0</v>
      </c>
      <c r="F3567">
        <v>0</v>
      </c>
      <c r="G3567">
        <v>0</v>
      </c>
      <c r="H3567" t="s">
        <v>3303</v>
      </c>
      <c r="I3567">
        <v>0</v>
      </c>
      <c r="J3567">
        <v>0</v>
      </c>
      <c r="K3567" t="s">
        <v>3303</v>
      </c>
      <c r="L3567">
        <v>0</v>
      </c>
      <c r="M3567">
        <v>0</v>
      </c>
      <c r="N3567">
        <v>0</v>
      </c>
      <c r="O3567" t="s">
        <v>3303</v>
      </c>
      <c r="P3567" t="s">
        <v>3303</v>
      </c>
    </row>
    <row r="3568" spans="1:16" x14ac:dyDescent="0.35">
      <c r="A3568" t="s">
        <v>3303</v>
      </c>
      <c r="B3568" t="s">
        <v>3303</v>
      </c>
      <c r="C3568" t="s">
        <v>3303</v>
      </c>
      <c r="D3568">
        <v>0</v>
      </c>
      <c r="E3568">
        <v>0</v>
      </c>
      <c r="F3568">
        <v>0</v>
      </c>
      <c r="G3568">
        <v>0</v>
      </c>
      <c r="H3568" t="s">
        <v>3303</v>
      </c>
      <c r="I3568">
        <v>0</v>
      </c>
      <c r="J3568">
        <v>0</v>
      </c>
      <c r="K3568" t="s">
        <v>3303</v>
      </c>
      <c r="L3568">
        <v>0</v>
      </c>
      <c r="M3568">
        <v>0</v>
      </c>
      <c r="N3568">
        <v>0</v>
      </c>
      <c r="O3568" t="s">
        <v>3303</v>
      </c>
      <c r="P3568" t="s">
        <v>3303</v>
      </c>
    </row>
    <row r="3569" spans="1:16" x14ac:dyDescent="0.35">
      <c r="A3569" t="s">
        <v>3303</v>
      </c>
      <c r="B3569" t="s">
        <v>3303</v>
      </c>
      <c r="C3569" t="s">
        <v>3303</v>
      </c>
      <c r="D3569">
        <v>0</v>
      </c>
      <c r="E3569">
        <v>0</v>
      </c>
      <c r="F3569">
        <v>0</v>
      </c>
      <c r="G3569">
        <v>0</v>
      </c>
      <c r="H3569" t="s">
        <v>3303</v>
      </c>
      <c r="I3569">
        <v>0</v>
      </c>
      <c r="J3569">
        <v>0</v>
      </c>
      <c r="K3569" t="s">
        <v>3303</v>
      </c>
      <c r="L3569">
        <v>0</v>
      </c>
      <c r="M3569">
        <v>0</v>
      </c>
      <c r="N3569">
        <v>0</v>
      </c>
      <c r="O3569" t="s">
        <v>3303</v>
      </c>
      <c r="P3569" t="s">
        <v>3303</v>
      </c>
    </row>
    <row r="3570" spans="1:16" x14ac:dyDescent="0.35">
      <c r="A3570" t="s">
        <v>3303</v>
      </c>
      <c r="B3570" t="s">
        <v>3303</v>
      </c>
      <c r="C3570" t="s">
        <v>3303</v>
      </c>
      <c r="D3570">
        <v>0</v>
      </c>
      <c r="E3570">
        <v>0</v>
      </c>
      <c r="F3570">
        <v>0</v>
      </c>
      <c r="G3570">
        <v>0</v>
      </c>
      <c r="H3570" t="s">
        <v>3303</v>
      </c>
      <c r="I3570">
        <v>0</v>
      </c>
      <c r="J3570">
        <v>0</v>
      </c>
      <c r="K3570" t="s">
        <v>3303</v>
      </c>
      <c r="L3570">
        <v>0</v>
      </c>
      <c r="M3570">
        <v>0</v>
      </c>
      <c r="N3570">
        <v>0</v>
      </c>
      <c r="O3570" t="s">
        <v>3303</v>
      </c>
      <c r="P3570" t="s">
        <v>3303</v>
      </c>
    </row>
    <row r="3571" spans="1:16" x14ac:dyDescent="0.35">
      <c r="A3571" t="s">
        <v>3303</v>
      </c>
      <c r="B3571" t="s">
        <v>3303</v>
      </c>
      <c r="C3571" t="s">
        <v>3303</v>
      </c>
      <c r="D3571">
        <v>0</v>
      </c>
      <c r="E3571">
        <v>0</v>
      </c>
      <c r="F3571">
        <v>0</v>
      </c>
      <c r="G3571">
        <v>0</v>
      </c>
      <c r="H3571" t="s">
        <v>3303</v>
      </c>
      <c r="I3571">
        <v>0</v>
      </c>
      <c r="J3571">
        <v>0</v>
      </c>
      <c r="K3571" t="s">
        <v>3303</v>
      </c>
      <c r="L3571">
        <v>0</v>
      </c>
      <c r="M3571">
        <v>0</v>
      </c>
      <c r="N3571">
        <v>0</v>
      </c>
      <c r="O3571" t="s">
        <v>3303</v>
      </c>
      <c r="P3571" t="s">
        <v>3303</v>
      </c>
    </row>
    <row r="3572" spans="1:16" x14ac:dyDescent="0.35">
      <c r="A3572" t="s">
        <v>3303</v>
      </c>
      <c r="B3572" t="s">
        <v>3303</v>
      </c>
      <c r="C3572" t="s">
        <v>3303</v>
      </c>
      <c r="D3572">
        <v>0</v>
      </c>
      <c r="E3572">
        <v>0</v>
      </c>
      <c r="F3572">
        <v>0</v>
      </c>
      <c r="G3572">
        <v>0</v>
      </c>
      <c r="H3572" t="s">
        <v>3303</v>
      </c>
      <c r="I3572">
        <v>0</v>
      </c>
      <c r="J3572">
        <v>0</v>
      </c>
      <c r="K3572" t="s">
        <v>3303</v>
      </c>
      <c r="L3572">
        <v>0</v>
      </c>
      <c r="M3572">
        <v>0</v>
      </c>
      <c r="N3572">
        <v>0</v>
      </c>
      <c r="O3572" t="s">
        <v>3303</v>
      </c>
      <c r="P3572" t="s">
        <v>3303</v>
      </c>
    </row>
    <row r="3573" spans="1:16" x14ac:dyDescent="0.35">
      <c r="A3573" t="s">
        <v>3303</v>
      </c>
      <c r="B3573" t="s">
        <v>3303</v>
      </c>
      <c r="C3573" t="s">
        <v>3303</v>
      </c>
      <c r="D3573">
        <v>0</v>
      </c>
      <c r="E3573">
        <v>0</v>
      </c>
      <c r="F3573">
        <v>0</v>
      </c>
      <c r="G3573">
        <v>0</v>
      </c>
      <c r="H3573" t="s">
        <v>3303</v>
      </c>
      <c r="I3573">
        <v>0</v>
      </c>
      <c r="J3573">
        <v>0</v>
      </c>
      <c r="K3573" t="s">
        <v>3303</v>
      </c>
      <c r="L3573">
        <v>0</v>
      </c>
      <c r="M3573">
        <v>0</v>
      </c>
      <c r="N3573">
        <v>0</v>
      </c>
      <c r="O3573" t="s">
        <v>3303</v>
      </c>
      <c r="P3573" t="s">
        <v>3303</v>
      </c>
    </row>
    <row r="3574" spans="1:16" x14ac:dyDescent="0.35">
      <c r="A3574" t="s">
        <v>3303</v>
      </c>
      <c r="B3574" t="s">
        <v>3303</v>
      </c>
      <c r="C3574" t="s">
        <v>3303</v>
      </c>
      <c r="D3574">
        <v>0</v>
      </c>
      <c r="E3574">
        <v>0</v>
      </c>
      <c r="F3574">
        <v>0</v>
      </c>
      <c r="G3574">
        <v>0</v>
      </c>
      <c r="H3574" t="s">
        <v>3303</v>
      </c>
      <c r="I3574">
        <v>0</v>
      </c>
      <c r="J3574">
        <v>0</v>
      </c>
      <c r="K3574" t="s">
        <v>3303</v>
      </c>
      <c r="L3574">
        <v>0</v>
      </c>
      <c r="M3574">
        <v>0</v>
      </c>
      <c r="N3574">
        <v>0</v>
      </c>
      <c r="O3574" t="s">
        <v>3303</v>
      </c>
      <c r="P3574" t="s">
        <v>3303</v>
      </c>
    </row>
    <row r="3575" spans="1:16" x14ac:dyDescent="0.35">
      <c r="A3575" t="s">
        <v>3303</v>
      </c>
      <c r="B3575" t="s">
        <v>3303</v>
      </c>
      <c r="C3575" t="s">
        <v>3303</v>
      </c>
      <c r="D3575">
        <v>0</v>
      </c>
      <c r="E3575">
        <v>0</v>
      </c>
      <c r="F3575">
        <v>0</v>
      </c>
      <c r="G3575">
        <v>0</v>
      </c>
      <c r="H3575" t="s">
        <v>3303</v>
      </c>
      <c r="I3575">
        <v>0</v>
      </c>
      <c r="J3575">
        <v>0</v>
      </c>
      <c r="K3575" t="s">
        <v>3303</v>
      </c>
      <c r="L3575">
        <v>0</v>
      </c>
      <c r="M3575">
        <v>0</v>
      </c>
      <c r="N3575">
        <v>0</v>
      </c>
      <c r="O3575" t="s">
        <v>3303</v>
      </c>
      <c r="P3575" t="s">
        <v>3303</v>
      </c>
    </row>
    <row r="3576" spans="1:16" x14ac:dyDescent="0.35">
      <c r="A3576" t="s">
        <v>3303</v>
      </c>
      <c r="B3576" t="s">
        <v>3303</v>
      </c>
      <c r="C3576" t="s">
        <v>3303</v>
      </c>
      <c r="D3576">
        <v>0</v>
      </c>
      <c r="E3576">
        <v>0</v>
      </c>
      <c r="F3576">
        <v>0</v>
      </c>
      <c r="G3576">
        <v>0</v>
      </c>
      <c r="H3576" t="s">
        <v>3303</v>
      </c>
      <c r="I3576">
        <v>0</v>
      </c>
      <c r="J3576">
        <v>0</v>
      </c>
      <c r="K3576" t="s">
        <v>3303</v>
      </c>
      <c r="L3576">
        <v>0</v>
      </c>
      <c r="M3576">
        <v>0</v>
      </c>
      <c r="N3576">
        <v>0</v>
      </c>
      <c r="O3576" t="s">
        <v>3303</v>
      </c>
      <c r="P3576" t="s">
        <v>3303</v>
      </c>
    </row>
    <row r="3577" spans="1:16" x14ac:dyDescent="0.35">
      <c r="A3577" t="s">
        <v>3303</v>
      </c>
      <c r="B3577" t="s">
        <v>3303</v>
      </c>
      <c r="C3577" t="s">
        <v>3303</v>
      </c>
      <c r="D3577">
        <v>0</v>
      </c>
      <c r="E3577">
        <v>0</v>
      </c>
      <c r="F3577">
        <v>0</v>
      </c>
      <c r="G3577">
        <v>0</v>
      </c>
      <c r="H3577" t="s">
        <v>3303</v>
      </c>
      <c r="I3577">
        <v>0</v>
      </c>
      <c r="J3577">
        <v>0</v>
      </c>
      <c r="K3577" t="s">
        <v>3303</v>
      </c>
      <c r="L3577">
        <v>0</v>
      </c>
      <c r="M3577">
        <v>0</v>
      </c>
      <c r="N3577">
        <v>0</v>
      </c>
      <c r="O3577" t="s">
        <v>3303</v>
      </c>
      <c r="P3577" t="s">
        <v>3303</v>
      </c>
    </row>
    <row r="3578" spans="1:16" x14ac:dyDescent="0.35">
      <c r="A3578" t="s">
        <v>3303</v>
      </c>
      <c r="B3578" t="s">
        <v>3303</v>
      </c>
      <c r="C3578" t="s">
        <v>3303</v>
      </c>
      <c r="D3578">
        <v>0</v>
      </c>
      <c r="E3578">
        <v>0</v>
      </c>
      <c r="F3578">
        <v>0</v>
      </c>
      <c r="G3578">
        <v>0</v>
      </c>
      <c r="H3578" t="s">
        <v>3303</v>
      </c>
      <c r="I3578">
        <v>0</v>
      </c>
      <c r="J3578">
        <v>0</v>
      </c>
      <c r="K3578" t="s">
        <v>3303</v>
      </c>
      <c r="L3578">
        <v>0</v>
      </c>
      <c r="M3578">
        <v>0</v>
      </c>
      <c r="N3578">
        <v>0</v>
      </c>
      <c r="O3578" t="s">
        <v>3303</v>
      </c>
      <c r="P3578" t="s">
        <v>3303</v>
      </c>
    </row>
    <row r="3579" spans="1:16" x14ac:dyDescent="0.35">
      <c r="A3579" t="s">
        <v>3303</v>
      </c>
      <c r="B3579" t="s">
        <v>3303</v>
      </c>
      <c r="C3579" t="s">
        <v>3303</v>
      </c>
      <c r="D3579">
        <v>0</v>
      </c>
      <c r="E3579">
        <v>0</v>
      </c>
      <c r="F3579">
        <v>0</v>
      </c>
      <c r="G3579">
        <v>0</v>
      </c>
      <c r="H3579" t="s">
        <v>3303</v>
      </c>
      <c r="I3579">
        <v>0</v>
      </c>
      <c r="J3579">
        <v>0</v>
      </c>
      <c r="K3579" t="s">
        <v>3303</v>
      </c>
      <c r="L3579">
        <v>0</v>
      </c>
      <c r="M3579">
        <v>0</v>
      </c>
      <c r="N3579">
        <v>0</v>
      </c>
      <c r="O3579" t="s">
        <v>3303</v>
      </c>
      <c r="P3579" t="s">
        <v>3303</v>
      </c>
    </row>
    <row r="3580" spans="1:16" x14ac:dyDescent="0.35">
      <c r="A3580" t="s">
        <v>3303</v>
      </c>
      <c r="B3580" t="s">
        <v>3303</v>
      </c>
      <c r="C3580" t="s">
        <v>3303</v>
      </c>
      <c r="D3580">
        <v>0</v>
      </c>
      <c r="E3580">
        <v>0</v>
      </c>
      <c r="F3580">
        <v>0</v>
      </c>
      <c r="G3580">
        <v>0</v>
      </c>
      <c r="H3580" t="s">
        <v>3303</v>
      </c>
      <c r="I3580">
        <v>0</v>
      </c>
      <c r="J3580">
        <v>0</v>
      </c>
      <c r="K3580" t="s">
        <v>3303</v>
      </c>
      <c r="L3580">
        <v>0</v>
      </c>
      <c r="M3580">
        <v>0</v>
      </c>
      <c r="N3580">
        <v>0</v>
      </c>
      <c r="O3580" t="s">
        <v>3303</v>
      </c>
      <c r="P3580" t="s">
        <v>3303</v>
      </c>
    </row>
    <row r="3581" spans="1:16" x14ac:dyDescent="0.35">
      <c r="A3581" t="s">
        <v>3303</v>
      </c>
      <c r="B3581" t="s">
        <v>3303</v>
      </c>
      <c r="C3581" t="s">
        <v>3303</v>
      </c>
      <c r="D3581">
        <v>0</v>
      </c>
      <c r="E3581">
        <v>0</v>
      </c>
      <c r="F3581">
        <v>0</v>
      </c>
      <c r="G3581">
        <v>0</v>
      </c>
      <c r="H3581" t="s">
        <v>3303</v>
      </c>
      <c r="I3581">
        <v>0</v>
      </c>
      <c r="J3581">
        <v>0</v>
      </c>
      <c r="K3581" t="s">
        <v>3303</v>
      </c>
      <c r="L3581">
        <v>0</v>
      </c>
      <c r="M3581">
        <v>0</v>
      </c>
      <c r="N3581">
        <v>0</v>
      </c>
      <c r="O3581" t="s">
        <v>3303</v>
      </c>
      <c r="P3581" t="s">
        <v>3303</v>
      </c>
    </row>
    <row r="3582" spans="1:16" x14ac:dyDescent="0.35">
      <c r="A3582" t="s">
        <v>3303</v>
      </c>
      <c r="B3582" t="s">
        <v>3303</v>
      </c>
      <c r="C3582" t="s">
        <v>3303</v>
      </c>
      <c r="D3582">
        <v>0</v>
      </c>
      <c r="E3582">
        <v>0</v>
      </c>
      <c r="F3582">
        <v>0</v>
      </c>
      <c r="G3582">
        <v>0</v>
      </c>
      <c r="H3582" t="s">
        <v>3303</v>
      </c>
      <c r="I3582">
        <v>0</v>
      </c>
      <c r="J3582">
        <v>0</v>
      </c>
      <c r="K3582" t="s">
        <v>3303</v>
      </c>
      <c r="L3582">
        <v>0</v>
      </c>
      <c r="M3582">
        <v>0</v>
      </c>
      <c r="N3582">
        <v>0</v>
      </c>
      <c r="O3582" t="s">
        <v>3303</v>
      </c>
      <c r="P3582" t="s">
        <v>3303</v>
      </c>
    </row>
    <row r="3583" spans="1:16" x14ac:dyDescent="0.35">
      <c r="A3583" t="s">
        <v>3303</v>
      </c>
      <c r="B3583" t="s">
        <v>3303</v>
      </c>
      <c r="C3583" t="s">
        <v>3303</v>
      </c>
      <c r="D3583">
        <v>0</v>
      </c>
      <c r="E3583">
        <v>0</v>
      </c>
      <c r="F3583">
        <v>0</v>
      </c>
      <c r="G3583">
        <v>0</v>
      </c>
      <c r="H3583" t="s">
        <v>3303</v>
      </c>
      <c r="I3583">
        <v>0</v>
      </c>
      <c r="J3583">
        <v>0</v>
      </c>
      <c r="K3583" t="s">
        <v>3303</v>
      </c>
      <c r="L3583">
        <v>0</v>
      </c>
      <c r="M3583">
        <v>0</v>
      </c>
      <c r="N3583">
        <v>0</v>
      </c>
      <c r="O3583" t="s">
        <v>3303</v>
      </c>
      <c r="P3583" t="s">
        <v>3303</v>
      </c>
    </row>
    <row r="3584" spans="1:16" x14ac:dyDescent="0.35">
      <c r="A3584" t="s">
        <v>3303</v>
      </c>
      <c r="B3584" t="s">
        <v>3303</v>
      </c>
      <c r="C3584" t="s">
        <v>3303</v>
      </c>
      <c r="D3584">
        <v>0</v>
      </c>
      <c r="E3584">
        <v>0</v>
      </c>
      <c r="F3584">
        <v>0</v>
      </c>
      <c r="G3584">
        <v>0</v>
      </c>
      <c r="H3584" t="s">
        <v>3303</v>
      </c>
      <c r="I3584">
        <v>0</v>
      </c>
      <c r="J3584">
        <v>0</v>
      </c>
      <c r="K3584" t="s">
        <v>3303</v>
      </c>
      <c r="L3584">
        <v>0</v>
      </c>
      <c r="M3584">
        <v>0</v>
      </c>
      <c r="N3584">
        <v>0</v>
      </c>
      <c r="O3584" t="s">
        <v>3303</v>
      </c>
      <c r="P3584" t="s">
        <v>3303</v>
      </c>
    </row>
    <row r="3585" spans="1:16" x14ac:dyDescent="0.35">
      <c r="A3585" t="s">
        <v>3303</v>
      </c>
      <c r="B3585" t="s">
        <v>3303</v>
      </c>
      <c r="C3585" t="s">
        <v>3303</v>
      </c>
      <c r="D3585">
        <v>0</v>
      </c>
      <c r="E3585">
        <v>0</v>
      </c>
      <c r="F3585">
        <v>0</v>
      </c>
      <c r="G3585">
        <v>0</v>
      </c>
      <c r="H3585" t="s">
        <v>3303</v>
      </c>
      <c r="I3585">
        <v>0</v>
      </c>
      <c r="J3585">
        <v>0</v>
      </c>
      <c r="K3585" t="s">
        <v>3303</v>
      </c>
      <c r="L3585">
        <v>0</v>
      </c>
      <c r="M3585">
        <v>0</v>
      </c>
      <c r="N3585">
        <v>0</v>
      </c>
      <c r="O3585" t="s">
        <v>3303</v>
      </c>
      <c r="P3585" t="s">
        <v>3303</v>
      </c>
    </row>
    <row r="3586" spans="1:16" x14ac:dyDescent="0.35">
      <c r="A3586" t="s">
        <v>3303</v>
      </c>
      <c r="B3586" t="s">
        <v>3303</v>
      </c>
      <c r="C3586" t="s">
        <v>3303</v>
      </c>
      <c r="D3586">
        <v>0</v>
      </c>
      <c r="E3586">
        <v>0</v>
      </c>
      <c r="F3586">
        <v>0</v>
      </c>
      <c r="G3586">
        <v>0</v>
      </c>
      <c r="H3586" t="s">
        <v>3303</v>
      </c>
      <c r="I3586">
        <v>0</v>
      </c>
      <c r="J3586">
        <v>0</v>
      </c>
      <c r="K3586" t="s">
        <v>3303</v>
      </c>
      <c r="L3586">
        <v>0</v>
      </c>
      <c r="M3586">
        <v>0</v>
      </c>
      <c r="N3586">
        <v>0</v>
      </c>
      <c r="O3586" t="s">
        <v>3303</v>
      </c>
      <c r="P3586" t="s">
        <v>3303</v>
      </c>
    </row>
    <row r="3587" spans="1:16" x14ac:dyDescent="0.35">
      <c r="A3587" t="s">
        <v>3303</v>
      </c>
      <c r="B3587" t="s">
        <v>3303</v>
      </c>
      <c r="C3587" t="s">
        <v>3303</v>
      </c>
      <c r="D3587">
        <v>0</v>
      </c>
      <c r="E3587">
        <v>0</v>
      </c>
      <c r="F3587">
        <v>0</v>
      </c>
      <c r="G3587">
        <v>0</v>
      </c>
      <c r="H3587" t="s">
        <v>3303</v>
      </c>
      <c r="I3587">
        <v>0</v>
      </c>
      <c r="J3587">
        <v>0</v>
      </c>
      <c r="K3587" t="s">
        <v>3303</v>
      </c>
      <c r="L3587">
        <v>0</v>
      </c>
      <c r="M3587">
        <v>0</v>
      </c>
      <c r="N3587">
        <v>0</v>
      </c>
      <c r="O3587" t="s">
        <v>3303</v>
      </c>
      <c r="P3587" t="s">
        <v>3303</v>
      </c>
    </row>
    <row r="3588" spans="1:16" x14ac:dyDescent="0.35">
      <c r="A3588" t="s">
        <v>3303</v>
      </c>
      <c r="B3588" t="s">
        <v>3303</v>
      </c>
      <c r="C3588" t="s">
        <v>3303</v>
      </c>
      <c r="D3588">
        <v>0</v>
      </c>
      <c r="E3588">
        <v>0</v>
      </c>
      <c r="F3588">
        <v>0</v>
      </c>
      <c r="G3588">
        <v>0</v>
      </c>
      <c r="H3588" t="s">
        <v>3303</v>
      </c>
      <c r="I3588">
        <v>0</v>
      </c>
      <c r="J3588">
        <v>0</v>
      </c>
      <c r="K3588" t="s">
        <v>3303</v>
      </c>
      <c r="L3588">
        <v>0</v>
      </c>
      <c r="M3588">
        <v>0</v>
      </c>
      <c r="N3588">
        <v>0</v>
      </c>
      <c r="O3588" t="s">
        <v>3303</v>
      </c>
      <c r="P3588" t="s">
        <v>3303</v>
      </c>
    </row>
    <row r="3589" spans="1:16" x14ac:dyDescent="0.35">
      <c r="A3589" t="s">
        <v>3303</v>
      </c>
      <c r="B3589" t="s">
        <v>3303</v>
      </c>
      <c r="C3589" t="s">
        <v>3303</v>
      </c>
      <c r="D3589">
        <v>0</v>
      </c>
      <c r="E3589">
        <v>0</v>
      </c>
      <c r="F3589">
        <v>0</v>
      </c>
      <c r="G3589">
        <v>0</v>
      </c>
      <c r="H3589" t="s">
        <v>3303</v>
      </c>
      <c r="I3589">
        <v>0</v>
      </c>
      <c r="J3589">
        <v>0</v>
      </c>
      <c r="K3589" t="s">
        <v>3303</v>
      </c>
      <c r="L3589">
        <v>0</v>
      </c>
      <c r="M3589">
        <v>0</v>
      </c>
      <c r="N3589">
        <v>0</v>
      </c>
      <c r="O3589" t="s">
        <v>3303</v>
      </c>
      <c r="P3589" t="s">
        <v>3303</v>
      </c>
    </row>
    <row r="3590" spans="1:16" x14ac:dyDescent="0.35">
      <c r="A3590" t="s">
        <v>3303</v>
      </c>
      <c r="B3590" t="s">
        <v>3303</v>
      </c>
      <c r="C3590" t="s">
        <v>3303</v>
      </c>
      <c r="D3590">
        <v>0</v>
      </c>
      <c r="E3590">
        <v>0</v>
      </c>
      <c r="F3590">
        <v>0</v>
      </c>
      <c r="G3590">
        <v>0</v>
      </c>
      <c r="H3590" t="s">
        <v>3303</v>
      </c>
      <c r="I3590">
        <v>0</v>
      </c>
      <c r="J3590">
        <v>0</v>
      </c>
      <c r="K3590" t="s">
        <v>3303</v>
      </c>
      <c r="L3590">
        <v>0</v>
      </c>
      <c r="M3590">
        <v>0</v>
      </c>
      <c r="N3590">
        <v>0</v>
      </c>
      <c r="O3590" t="s">
        <v>3303</v>
      </c>
      <c r="P3590" t="s">
        <v>3303</v>
      </c>
    </row>
    <row r="3591" spans="1:16" x14ac:dyDescent="0.35">
      <c r="A3591" t="s">
        <v>3303</v>
      </c>
      <c r="B3591" t="s">
        <v>3303</v>
      </c>
      <c r="C3591" t="s">
        <v>3303</v>
      </c>
      <c r="D3591">
        <v>0</v>
      </c>
      <c r="E3591">
        <v>0</v>
      </c>
      <c r="F3591">
        <v>0</v>
      </c>
      <c r="G3591">
        <v>0</v>
      </c>
      <c r="H3591" t="s">
        <v>3303</v>
      </c>
      <c r="I3591">
        <v>0</v>
      </c>
      <c r="J3591">
        <v>0</v>
      </c>
      <c r="K3591" t="s">
        <v>3303</v>
      </c>
      <c r="L3591">
        <v>0</v>
      </c>
      <c r="M3591">
        <v>0</v>
      </c>
      <c r="N3591">
        <v>0</v>
      </c>
      <c r="O3591" t="s">
        <v>3303</v>
      </c>
      <c r="P3591" t="s">
        <v>3303</v>
      </c>
    </row>
    <row r="3592" spans="1:16" x14ac:dyDescent="0.35">
      <c r="A3592" t="s">
        <v>3303</v>
      </c>
      <c r="B3592" t="s">
        <v>3303</v>
      </c>
      <c r="C3592" t="s">
        <v>3303</v>
      </c>
      <c r="D3592">
        <v>0</v>
      </c>
      <c r="E3592">
        <v>0</v>
      </c>
      <c r="F3592">
        <v>0</v>
      </c>
      <c r="G3592">
        <v>0</v>
      </c>
      <c r="H3592" t="s">
        <v>3303</v>
      </c>
      <c r="I3592">
        <v>0</v>
      </c>
      <c r="J3592">
        <v>0</v>
      </c>
      <c r="K3592" t="s">
        <v>3303</v>
      </c>
      <c r="L3592">
        <v>0</v>
      </c>
      <c r="M3592">
        <v>0</v>
      </c>
      <c r="N3592">
        <v>0</v>
      </c>
      <c r="O3592" t="s">
        <v>3303</v>
      </c>
      <c r="P3592" t="s">
        <v>3303</v>
      </c>
    </row>
    <row r="3593" spans="1:16" x14ac:dyDescent="0.35">
      <c r="A3593" t="s">
        <v>3303</v>
      </c>
      <c r="B3593" t="s">
        <v>3303</v>
      </c>
      <c r="C3593" t="s">
        <v>3303</v>
      </c>
      <c r="D3593">
        <v>0</v>
      </c>
      <c r="E3593">
        <v>0</v>
      </c>
      <c r="F3593">
        <v>0</v>
      </c>
      <c r="G3593">
        <v>0</v>
      </c>
      <c r="H3593" t="s">
        <v>3303</v>
      </c>
      <c r="I3593">
        <v>0</v>
      </c>
      <c r="J3593">
        <v>0</v>
      </c>
      <c r="K3593" t="s">
        <v>3303</v>
      </c>
      <c r="L3593">
        <v>0</v>
      </c>
      <c r="M3593">
        <v>0</v>
      </c>
      <c r="N3593">
        <v>0</v>
      </c>
      <c r="O3593" t="s">
        <v>3303</v>
      </c>
      <c r="P3593" t="s">
        <v>3303</v>
      </c>
    </row>
    <row r="3594" spans="1:16" x14ac:dyDescent="0.35">
      <c r="A3594" t="s">
        <v>3303</v>
      </c>
      <c r="B3594" t="s">
        <v>3303</v>
      </c>
      <c r="C3594" t="s">
        <v>3303</v>
      </c>
      <c r="D3594">
        <v>0</v>
      </c>
      <c r="E3594">
        <v>0</v>
      </c>
      <c r="F3594">
        <v>0</v>
      </c>
      <c r="G3594">
        <v>0</v>
      </c>
      <c r="H3594" t="s">
        <v>3303</v>
      </c>
      <c r="I3594">
        <v>0</v>
      </c>
      <c r="J3594">
        <v>0</v>
      </c>
      <c r="K3594" t="s">
        <v>3303</v>
      </c>
      <c r="L3594">
        <v>0</v>
      </c>
      <c r="M3594">
        <v>0</v>
      </c>
      <c r="N3594">
        <v>0</v>
      </c>
      <c r="O3594" t="s">
        <v>3303</v>
      </c>
      <c r="P3594" t="s">
        <v>3303</v>
      </c>
    </row>
    <row r="3595" spans="1:16" x14ac:dyDescent="0.35">
      <c r="A3595" t="s">
        <v>3303</v>
      </c>
      <c r="B3595" t="s">
        <v>3303</v>
      </c>
      <c r="C3595" t="s">
        <v>3303</v>
      </c>
      <c r="D3595">
        <v>0</v>
      </c>
      <c r="E3595">
        <v>0</v>
      </c>
      <c r="F3595">
        <v>0</v>
      </c>
      <c r="G3595">
        <v>0</v>
      </c>
      <c r="H3595" t="s">
        <v>3303</v>
      </c>
      <c r="I3595">
        <v>0</v>
      </c>
      <c r="J3595">
        <v>0</v>
      </c>
      <c r="K3595" t="s">
        <v>3303</v>
      </c>
      <c r="L3595">
        <v>0</v>
      </c>
      <c r="M3595">
        <v>0</v>
      </c>
      <c r="N3595">
        <v>0</v>
      </c>
      <c r="O3595" t="s">
        <v>3303</v>
      </c>
      <c r="P3595" t="s">
        <v>3303</v>
      </c>
    </row>
    <row r="3596" spans="1:16" x14ac:dyDescent="0.35">
      <c r="A3596" t="s">
        <v>3303</v>
      </c>
      <c r="B3596" t="s">
        <v>3303</v>
      </c>
      <c r="C3596" t="s">
        <v>3303</v>
      </c>
      <c r="D3596">
        <v>0</v>
      </c>
      <c r="E3596">
        <v>0</v>
      </c>
      <c r="F3596">
        <v>0</v>
      </c>
      <c r="G3596">
        <v>0</v>
      </c>
      <c r="H3596" t="s">
        <v>3303</v>
      </c>
      <c r="I3596">
        <v>0</v>
      </c>
      <c r="J3596">
        <v>0</v>
      </c>
      <c r="K3596" t="s">
        <v>3303</v>
      </c>
      <c r="L3596">
        <v>0</v>
      </c>
      <c r="M3596">
        <v>0</v>
      </c>
      <c r="N3596">
        <v>0</v>
      </c>
      <c r="O3596" t="s">
        <v>3303</v>
      </c>
      <c r="P3596" t="s">
        <v>3303</v>
      </c>
    </row>
    <row r="3597" spans="1:16" x14ac:dyDescent="0.35">
      <c r="A3597" t="s">
        <v>3303</v>
      </c>
      <c r="B3597" t="s">
        <v>3303</v>
      </c>
      <c r="C3597" t="s">
        <v>3303</v>
      </c>
      <c r="D3597">
        <v>0</v>
      </c>
      <c r="E3597">
        <v>0</v>
      </c>
      <c r="F3597">
        <v>0</v>
      </c>
      <c r="G3597">
        <v>0</v>
      </c>
      <c r="H3597" t="s">
        <v>3303</v>
      </c>
      <c r="I3597">
        <v>0</v>
      </c>
      <c r="J3597">
        <v>0</v>
      </c>
      <c r="K3597" t="s">
        <v>3303</v>
      </c>
      <c r="L3597">
        <v>0</v>
      </c>
      <c r="M3597">
        <v>0</v>
      </c>
      <c r="N3597">
        <v>0</v>
      </c>
      <c r="O3597" t="s">
        <v>3303</v>
      </c>
      <c r="P3597" t="s">
        <v>3303</v>
      </c>
    </row>
    <row r="3598" spans="1:16" x14ac:dyDescent="0.35">
      <c r="A3598" t="s">
        <v>3303</v>
      </c>
      <c r="B3598" t="s">
        <v>3303</v>
      </c>
      <c r="C3598" t="s">
        <v>3303</v>
      </c>
      <c r="D3598">
        <v>0</v>
      </c>
      <c r="E3598">
        <v>0</v>
      </c>
      <c r="F3598">
        <v>0</v>
      </c>
      <c r="G3598">
        <v>0</v>
      </c>
      <c r="H3598" t="s">
        <v>3303</v>
      </c>
      <c r="I3598">
        <v>0</v>
      </c>
      <c r="J3598">
        <v>0</v>
      </c>
      <c r="K3598" t="s">
        <v>3303</v>
      </c>
      <c r="L3598">
        <v>0</v>
      </c>
      <c r="M3598">
        <v>0</v>
      </c>
      <c r="N3598">
        <v>0</v>
      </c>
      <c r="O3598" t="s">
        <v>3303</v>
      </c>
      <c r="P3598" t="s">
        <v>3303</v>
      </c>
    </row>
    <row r="3599" spans="1:16" x14ac:dyDescent="0.35">
      <c r="A3599" t="s">
        <v>3303</v>
      </c>
      <c r="B3599" t="s">
        <v>3303</v>
      </c>
      <c r="C3599" t="s">
        <v>3303</v>
      </c>
      <c r="D3599">
        <v>0</v>
      </c>
      <c r="E3599">
        <v>0</v>
      </c>
      <c r="F3599">
        <v>0</v>
      </c>
      <c r="G3599">
        <v>0</v>
      </c>
      <c r="H3599" t="s">
        <v>3303</v>
      </c>
      <c r="I3599">
        <v>0</v>
      </c>
      <c r="J3599">
        <v>0</v>
      </c>
      <c r="K3599" t="s">
        <v>3303</v>
      </c>
      <c r="L3599">
        <v>0</v>
      </c>
      <c r="M3599">
        <v>0</v>
      </c>
      <c r="N3599">
        <v>0</v>
      </c>
      <c r="O3599" t="s">
        <v>3303</v>
      </c>
      <c r="P3599" t="s">
        <v>3303</v>
      </c>
    </row>
    <row r="3600" spans="1:16" x14ac:dyDescent="0.35">
      <c r="A3600" t="s">
        <v>3303</v>
      </c>
      <c r="B3600" t="s">
        <v>3303</v>
      </c>
      <c r="C3600" t="s">
        <v>3303</v>
      </c>
      <c r="D3600">
        <v>0</v>
      </c>
      <c r="E3600">
        <v>0</v>
      </c>
      <c r="F3600">
        <v>0</v>
      </c>
      <c r="G3600">
        <v>0</v>
      </c>
      <c r="H3600" t="s">
        <v>3303</v>
      </c>
      <c r="I3600">
        <v>0</v>
      </c>
      <c r="J3600">
        <v>0</v>
      </c>
      <c r="K3600" t="s">
        <v>3303</v>
      </c>
      <c r="L3600">
        <v>0</v>
      </c>
      <c r="M3600">
        <v>0</v>
      </c>
      <c r="N3600">
        <v>0</v>
      </c>
      <c r="O3600" t="s">
        <v>3303</v>
      </c>
      <c r="P3600" t="s">
        <v>3303</v>
      </c>
    </row>
    <row r="3601" spans="1:16" x14ac:dyDescent="0.35">
      <c r="A3601" t="s">
        <v>3303</v>
      </c>
      <c r="B3601" t="s">
        <v>3303</v>
      </c>
      <c r="C3601" t="s">
        <v>3303</v>
      </c>
      <c r="D3601">
        <v>0</v>
      </c>
      <c r="E3601">
        <v>0</v>
      </c>
      <c r="F3601">
        <v>0</v>
      </c>
      <c r="G3601">
        <v>0</v>
      </c>
      <c r="H3601" t="s">
        <v>3303</v>
      </c>
      <c r="I3601">
        <v>0</v>
      </c>
      <c r="J3601">
        <v>0</v>
      </c>
      <c r="K3601" t="s">
        <v>3303</v>
      </c>
      <c r="L3601">
        <v>0</v>
      </c>
      <c r="M3601">
        <v>0</v>
      </c>
      <c r="N3601">
        <v>0</v>
      </c>
      <c r="O3601" t="s">
        <v>3303</v>
      </c>
      <c r="P3601" t="s">
        <v>3303</v>
      </c>
    </row>
    <row r="3602" spans="1:16" x14ac:dyDescent="0.35">
      <c r="A3602" t="s">
        <v>3303</v>
      </c>
      <c r="B3602" t="s">
        <v>3303</v>
      </c>
      <c r="C3602" t="s">
        <v>3303</v>
      </c>
      <c r="D3602">
        <v>0</v>
      </c>
      <c r="E3602">
        <v>0</v>
      </c>
      <c r="F3602">
        <v>0</v>
      </c>
      <c r="G3602">
        <v>0</v>
      </c>
      <c r="H3602" t="s">
        <v>3303</v>
      </c>
      <c r="I3602">
        <v>0</v>
      </c>
      <c r="J3602">
        <v>0</v>
      </c>
      <c r="K3602" t="s">
        <v>3303</v>
      </c>
      <c r="L3602">
        <v>0</v>
      </c>
      <c r="M3602">
        <v>0</v>
      </c>
      <c r="N3602">
        <v>0</v>
      </c>
      <c r="O3602" t="s">
        <v>3303</v>
      </c>
      <c r="P3602" t="s">
        <v>3303</v>
      </c>
    </row>
    <row r="3603" spans="1:16" x14ac:dyDescent="0.35">
      <c r="A3603" t="s">
        <v>3303</v>
      </c>
      <c r="B3603" t="s">
        <v>3303</v>
      </c>
      <c r="C3603" t="s">
        <v>3303</v>
      </c>
      <c r="D3603">
        <v>0</v>
      </c>
      <c r="E3603">
        <v>0</v>
      </c>
      <c r="F3603">
        <v>0</v>
      </c>
      <c r="G3603">
        <v>0</v>
      </c>
      <c r="H3603" t="s">
        <v>3303</v>
      </c>
      <c r="I3603">
        <v>0</v>
      </c>
      <c r="J3603">
        <v>0</v>
      </c>
      <c r="K3603" t="s">
        <v>3303</v>
      </c>
      <c r="L3603">
        <v>0</v>
      </c>
      <c r="M3603">
        <v>0</v>
      </c>
      <c r="N3603">
        <v>0</v>
      </c>
      <c r="O3603" t="s">
        <v>3303</v>
      </c>
      <c r="P3603" t="s">
        <v>3303</v>
      </c>
    </row>
    <row r="3604" spans="1:16" x14ac:dyDescent="0.35">
      <c r="A3604" t="s">
        <v>3303</v>
      </c>
      <c r="B3604" t="s">
        <v>3303</v>
      </c>
      <c r="C3604" t="s">
        <v>3303</v>
      </c>
      <c r="D3604">
        <v>0</v>
      </c>
      <c r="E3604">
        <v>0</v>
      </c>
      <c r="F3604">
        <v>0</v>
      </c>
      <c r="G3604">
        <v>0</v>
      </c>
      <c r="H3604" t="s">
        <v>3303</v>
      </c>
      <c r="I3604">
        <v>0</v>
      </c>
      <c r="J3604">
        <v>0</v>
      </c>
      <c r="K3604" t="s">
        <v>3303</v>
      </c>
      <c r="L3604">
        <v>0</v>
      </c>
      <c r="M3604">
        <v>0</v>
      </c>
      <c r="N3604">
        <v>0</v>
      </c>
      <c r="O3604" t="s">
        <v>3303</v>
      </c>
      <c r="P3604" t="s">
        <v>3303</v>
      </c>
    </row>
    <row r="3605" spans="1:16" x14ac:dyDescent="0.35">
      <c r="A3605" t="s">
        <v>3303</v>
      </c>
      <c r="B3605" t="s">
        <v>3303</v>
      </c>
      <c r="C3605" t="s">
        <v>3303</v>
      </c>
      <c r="D3605">
        <v>0</v>
      </c>
      <c r="E3605">
        <v>0</v>
      </c>
      <c r="F3605">
        <v>0</v>
      </c>
      <c r="G3605">
        <v>0</v>
      </c>
      <c r="H3605" t="s">
        <v>3303</v>
      </c>
      <c r="I3605">
        <v>0</v>
      </c>
      <c r="J3605">
        <v>0</v>
      </c>
      <c r="K3605" t="s">
        <v>3303</v>
      </c>
      <c r="L3605">
        <v>0</v>
      </c>
      <c r="M3605">
        <v>0</v>
      </c>
      <c r="N3605">
        <v>0</v>
      </c>
      <c r="O3605" t="s">
        <v>3303</v>
      </c>
      <c r="P3605" t="s">
        <v>3303</v>
      </c>
    </row>
    <row r="3606" spans="1:16" x14ac:dyDescent="0.35">
      <c r="A3606" t="s">
        <v>3303</v>
      </c>
      <c r="B3606" t="s">
        <v>3303</v>
      </c>
      <c r="C3606" t="s">
        <v>3303</v>
      </c>
      <c r="D3606">
        <v>0</v>
      </c>
      <c r="E3606">
        <v>0</v>
      </c>
      <c r="F3606">
        <v>0</v>
      </c>
      <c r="G3606">
        <v>0</v>
      </c>
      <c r="H3606" t="s">
        <v>3303</v>
      </c>
      <c r="I3606">
        <v>0</v>
      </c>
      <c r="J3606">
        <v>0</v>
      </c>
      <c r="K3606" t="s">
        <v>3303</v>
      </c>
      <c r="L3606">
        <v>0</v>
      </c>
      <c r="M3606">
        <v>0</v>
      </c>
      <c r="N3606">
        <v>0</v>
      </c>
      <c r="O3606" t="s">
        <v>3303</v>
      </c>
      <c r="P3606" t="s">
        <v>3303</v>
      </c>
    </row>
    <row r="3607" spans="1:16" x14ac:dyDescent="0.35">
      <c r="A3607" t="s">
        <v>3303</v>
      </c>
      <c r="B3607" t="s">
        <v>3303</v>
      </c>
      <c r="C3607" t="s">
        <v>3303</v>
      </c>
      <c r="D3607">
        <v>0</v>
      </c>
      <c r="E3607">
        <v>0</v>
      </c>
      <c r="F3607">
        <v>0</v>
      </c>
      <c r="G3607">
        <v>0</v>
      </c>
      <c r="H3607" t="s">
        <v>3303</v>
      </c>
      <c r="I3607">
        <v>0</v>
      </c>
      <c r="J3607">
        <v>0</v>
      </c>
      <c r="K3607" t="s">
        <v>3303</v>
      </c>
      <c r="L3607">
        <v>0</v>
      </c>
      <c r="M3607">
        <v>0</v>
      </c>
      <c r="N3607">
        <v>0</v>
      </c>
      <c r="O3607" t="s">
        <v>3303</v>
      </c>
      <c r="P3607" t="s">
        <v>3303</v>
      </c>
    </row>
    <row r="3608" spans="1:16" x14ac:dyDescent="0.35">
      <c r="A3608" t="s">
        <v>3303</v>
      </c>
      <c r="B3608" t="s">
        <v>3303</v>
      </c>
      <c r="C3608" t="s">
        <v>3303</v>
      </c>
      <c r="D3608">
        <v>0</v>
      </c>
      <c r="E3608">
        <v>0</v>
      </c>
      <c r="F3608">
        <v>0</v>
      </c>
      <c r="G3608">
        <v>0</v>
      </c>
      <c r="H3608" t="s">
        <v>3303</v>
      </c>
      <c r="I3608">
        <v>0</v>
      </c>
      <c r="J3608">
        <v>0</v>
      </c>
      <c r="K3608" t="s">
        <v>3303</v>
      </c>
      <c r="L3608">
        <v>0</v>
      </c>
      <c r="M3608">
        <v>0</v>
      </c>
      <c r="N3608">
        <v>0</v>
      </c>
      <c r="O3608" t="s">
        <v>3303</v>
      </c>
      <c r="P3608" t="s">
        <v>3303</v>
      </c>
    </row>
    <row r="3609" spans="1:16" x14ac:dyDescent="0.35">
      <c r="A3609" t="s">
        <v>3303</v>
      </c>
      <c r="B3609" t="s">
        <v>3303</v>
      </c>
      <c r="C3609" t="s">
        <v>3303</v>
      </c>
      <c r="D3609">
        <v>0</v>
      </c>
      <c r="E3609">
        <v>0</v>
      </c>
      <c r="F3609">
        <v>0</v>
      </c>
      <c r="G3609">
        <v>0</v>
      </c>
      <c r="H3609" t="s">
        <v>3303</v>
      </c>
      <c r="I3609">
        <v>0</v>
      </c>
      <c r="J3609">
        <v>0</v>
      </c>
      <c r="K3609" t="s">
        <v>3303</v>
      </c>
      <c r="L3609">
        <v>0</v>
      </c>
      <c r="M3609">
        <v>0</v>
      </c>
      <c r="N3609">
        <v>0</v>
      </c>
      <c r="O3609" t="s">
        <v>3303</v>
      </c>
      <c r="P3609" t="s">
        <v>3303</v>
      </c>
    </row>
    <row r="3610" spans="1:16" x14ac:dyDescent="0.35">
      <c r="A3610" t="s">
        <v>3303</v>
      </c>
      <c r="B3610" t="s">
        <v>3303</v>
      </c>
      <c r="C3610" t="s">
        <v>3303</v>
      </c>
      <c r="D3610">
        <v>0</v>
      </c>
      <c r="E3610">
        <v>0</v>
      </c>
      <c r="F3610">
        <v>0</v>
      </c>
      <c r="G3610">
        <v>0</v>
      </c>
      <c r="H3610" t="s">
        <v>3303</v>
      </c>
      <c r="I3610">
        <v>0</v>
      </c>
      <c r="J3610">
        <v>0</v>
      </c>
      <c r="K3610" t="s">
        <v>3303</v>
      </c>
      <c r="L3610">
        <v>0</v>
      </c>
      <c r="M3610">
        <v>0</v>
      </c>
      <c r="N3610">
        <v>0</v>
      </c>
      <c r="O3610" t="s">
        <v>3303</v>
      </c>
      <c r="P3610" t="s">
        <v>3303</v>
      </c>
    </row>
    <row r="3611" spans="1:16" x14ac:dyDescent="0.35">
      <c r="A3611" t="s">
        <v>3303</v>
      </c>
      <c r="B3611" t="s">
        <v>3303</v>
      </c>
      <c r="C3611" t="s">
        <v>3303</v>
      </c>
      <c r="D3611">
        <v>0</v>
      </c>
      <c r="E3611">
        <v>0</v>
      </c>
      <c r="F3611">
        <v>0</v>
      </c>
      <c r="G3611">
        <v>0</v>
      </c>
      <c r="H3611" t="s">
        <v>3303</v>
      </c>
      <c r="I3611">
        <v>0</v>
      </c>
      <c r="J3611">
        <v>0</v>
      </c>
      <c r="K3611" t="s">
        <v>3303</v>
      </c>
      <c r="L3611">
        <v>0</v>
      </c>
      <c r="M3611">
        <v>0</v>
      </c>
      <c r="N3611">
        <v>0</v>
      </c>
      <c r="O3611" t="s">
        <v>3303</v>
      </c>
      <c r="P3611" t="s">
        <v>3303</v>
      </c>
    </row>
    <row r="3612" spans="1:16" x14ac:dyDescent="0.35">
      <c r="A3612" t="s">
        <v>3303</v>
      </c>
      <c r="B3612" t="s">
        <v>3303</v>
      </c>
      <c r="C3612" t="s">
        <v>3303</v>
      </c>
      <c r="D3612">
        <v>0</v>
      </c>
      <c r="E3612">
        <v>0</v>
      </c>
      <c r="F3612">
        <v>0</v>
      </c>
      <c r="G3612">
        <v>0</v>
      </c>
      <c r="H3612" t="s">
        <v>3303</v>
      </c>
      <c r="I3612">
        <v>0</v>
      </c>
      <c r="J3612">
        <v>0</v>
      </c>
      <c r="K3612" t="s">
        <v>3303</v>
      </c>
      <c r="L3612">
        <v>0</v>
      </c>
      <c r="M3612">
        <v>0</v>
      </c>
      <c r="N3612">
        <v>0</v>
      </c>
      <c r="O3612" t="s">
        <v>3303</v>
      </c>
      <c r="P3612" t="s">
        <v>3303</v>
      </c>
    </row>
    <row r="3613" spans="1:16" x14ac:dyDescent="0.35">
      <c r="A3613" t="s">
        <v>3303</v>
      </c>
      <c r="B3613" t="s">
        <v>3303</v>
      </c>
      <c r="C3613" t="s">
        <v>3303</v>
      </c>
      <c r="D3613">
        <v>0</v>
      </c>
      <c r="E3613">
        <v>0</v>
      </c>
      <c r="F3613">
        <v>0</v>
      </c>
      <c r="G3613">
        <v>0</v>
      </c>
      <c r="H3613" t="s">
        <v>3303</v>
      </c>
      <c r="I3613">
        <v>0</v>
      </c>
      <c r="J3613">
        <v>0</v>
      </c>
      <c r="K3613" t="s">
        <v>3303</v>
      </c>
      <c r="L3613">
        <v>0</v>
      </c>
      <c r="M3613">
        <v>0</v>
      </c>
      <c r="N3613">
        <v>0</v>
      </c>
      <c r="O3613" t="s">
        <v>3303</v>
      </c>
      <c r="P3613" t="s">
        <v>3303</v>
      </c>
    </row>
    <row r="3614" spans="1:16" x14ac:dyDescent="0.35">
      <c r="A3614" t="s">
        <v>3303</v>
      </c>
      <c r="B3614" t="s">
        <v>3303</v>
      </c>
      <c r="C3614" t="s">
        <v>3303</v>
      </c>
      <c r="D3614">
        <v>0</v>
      </c>
      <c r="E3614">
        <v>0</v>
      </c>
      <c r="F3614">
        <v>0</v>
      </c>
      <c r="G3614">
        <v>0</v>
      </c>
      <c r="H3614" t="s">
        <v>3303</v>
      </c>
      <c r="I3614">
        <v>0</v>
      </c>
      <c r="J3614">
        <v>0</v>
      </c>
      <c r="K3614" t="s">
        <v>3303</v>
      </c>
      <c r="L3614">
        <v>0</v>
      </c>
      <c r="M3614">
        <v>0</v>
      </c>
      <c r="N3614">
        <v>0</v>
      </c>
      <c r="O3614" t="s">
        <v>3303</v>
      </c>
      <c r="P3614" t="s">
        <v>3303</v>
      </c>
    </row>
    <row r="3615" spans="1:16" x14ac:dyDescent="0.35">
      <c r="A3615" t="s">
        <v>3303</v>
      </c>
      <c r="B3615" t="s">
        <v>3303</v>
      </c>
      <c r="C3615" t="s">
        <v>3303</v>
      </c>
      <c r="D3615">
        <v>0</v>
      </c>
      <c r="E3615">
        <v>0</v>
      </c>
      <c r="F3615">
        <v>0</v>
      </c>
      <c r="G3615">
        <v>0</v>
      </c>
      <c r="H3615" t="s">
        <v>3303</v>
      </c>
      <c r="I3615">
        <v>0</v>
      </c>
      <c r="J3615">
        <v>0</v>
      </c>
      <c r="K3615" t="s">
        <v>3303</v>
      </c>
      <c r="L3615">
        <v>0</v>
      </c>
      <c r="M3615">
        <v>0</v>
      </c>
      <c r="N3615">
        <v>0</v>
      </c>
      <c r="O3615" t="s">
        <v>3303</v>
      </c>
      <c r="P3615" t="s">
        <v>3303</v>
      </c>
    </row>
    <row r="3616" spans="1:16" x14ac:dyDescent="0.35">
      <c r="A3616" t="s">
        <v>3303</v>
      </c>
      <c r="B3616" t="s">
        <v>3303</v>
      </c>
      <c r="C3616" t="s">
        <v>3303</v>
      </c>
      <c r="D3616">
        <v>0</v>
      </c>
      <c r="E3616">
        <v>0</v>
      </c>
      <c r="F3616">
        <v>0</v>
      </c>
      <c r="G3616">
        <v>0</v>
      </c>
      <c r="H3616" t="s">
        <v>3303</v>
      </c>
      <c r="I3616">
        <v>0</v>
      </c>
      <c r="J3616">
        <v>0</v>
      </c>
      <c r="K3616" t="s">
        <v>3303</v>
      </c>
      <c r="L3616">
        <v>0</v>
      </c>
      <c r="M3616">
        <v>0</v>
      </c>
      <c r="N3616">
        <v>0</v>
      </c>
      <c r="O3616" t="s">
        <v>3303</v>
      </c>
      <c r="P3616" t="s">
        <v>3303</v>
      </c>
    </row>
    <row r="3617" spans="1:16" x14ac:dyDescent="0.35">
      <c r="A3617" t="s">
        <v>3303</v>
      </c>
      <c r="B3617" t="s">
        <v>3303</v>
      </c>
      <c r="C3617" t="s">
        <v>3303</v>
      </c>
      <c r="D3617">
        <v>0</v>
      </c>
      <c r="E3617">
        <v>0</v>
      </c>
      <c r="F3617">
        <v>0</v>
      </c>
      <c r="G3617">
        <v>0</v>
      </c>
      <c r="H3617" t="s">
        <v>3303</v>
      </c>
      <c r="I3617">
        <v>0</v>
      </c>
      <c r="J3617">
        <v>0</v>
      </c>
      <c r="K3617" t="s">
        <v>3303</v>
      </c>
      <c r="L3617">
        <v>0</v>
      </c>
      <c r="M3617">
        <v>0</v>
      </c>
      <c r="N3617">
        <v>0</v>
      </c>
      <c r="O3617" t="s">
        <v>3303</v>
      </c>
      <c r="P3617" t="s">
        <v>3303</v>
      </c>
    </row>
    <row r="3618" spans="1:16" x14ac:dyDescent="0.35">
      <c r="A3618" t="s">
        <v>3303</v>
      </c>
      <c r="B3618" t="s">
        <v>3303</v>
      </c>
      <c r="C3618" t="s">
        <v>3303</v>
      </c>
      <c r="D3618">
        <v>0</v>
      </c>
      <c r="E3618">
        <v>0</v>
      </c>
      <c r="F3618">
        <v>0</v>
      </c>
      <c r="G3618">
        <v>0</v>
      </c>
      <c r="H3618" t="s">
        <v>3303</v>
      </c>
      <c r="I3618">
        <v>0</v>
      </c>
      <c r="J3618">
        <v>0</v>
      </c>
      <c r="K3618" t="s">
        <v>3303</v>
      </c>
      <c r="L3618">
        <v>0</v>
      </c>
      <c r="M3618">
        <v>0</v>
      </c>
      <c r="N3618">
        <v>0</v>
      </c>
      <c r="O3618" t="s">
        <v>3303</v>
      </c>
      <c r="P3618" t="s">
        <v>3303</v>
      </c>
    </row>
    <row r="3619" spans="1:16" x14ac:dyDescent="0.35">
      <c r="A3619" t="s">
        <v>3303</v>
      </c>
      <c r="B3619" t="s">
        <v>3303</v>
      </c>
      <c r="C3619" t="s">
        <v>3303</v>
      </c>
      <c r="D3619">
        <v>0</v>
      </c>
      <c r="E3619">
        <v>0</v>
      </c>
      <c r="F3619">
        <v>0</v>
      </c>
      <c r="G3619">
        <v>0</v>
      </c>
      <c r="H3619" t="s">
        <v>3303</v>
      </c>
      <c r="I3619">
        <v>0</v>
      </c>
      <c r="J3619">
        <v>0</v>
      </c>
      <c r="K3619" t="s">
        <v>3303</v>
      </c>
      <c r="L3619">
        <v>0</v>
      </c>
      <c r="M3619">
        <v>0</v>
      </c>
      <c r="N3619">
        <v>0</v>
      </c>
      <c r="O3619" t="s">
        <v>3303</v>
      </c>
      <c r="P3619" t="s">
        <v>3303</v>
      </c>
    </row>
    <row r="3620" spans="1:16" x14ac:dyDescent="0.35">
      <c r="A3620" t="s">
        <v>3303</v>
      </c>
      <c r="B3620" t="s">
        <v>3303</v>
      </c>
      <c r="C3620" t="s">
        <v>3303</v>
      </c>
      <c r="D3620">
        <v>0</v>
      </c>
      <c r="E3620">
        <v>0</v>
      </c>
      <c r="F3620">
        <v>0</v>
      </c>
      <c r="G3620">
        <v>0</v>
      </c>
      <c r="H3620" t="s">
        <v>3303</v>
      </c>
      <c r="I3620">
        <v>0</v>
      </c>
      <c r="J3620">
        <v>0</v>
      </c>
      <c r="K3620" t="s">
        <v>3303</v>
      </c>
      <c r="L3620">
        <v>0</v>
      </c>
      <c r="M3620">
        <v>0</v>
      </c>
      <c r="N3620">
        <v>0</v>
      </c>
      <c r="O3620" t="s">
        <v>3303</v>
      </c>
      <c r="P3620" t="s">
        <v>3303</v>
      </c>
    </row>
    <row r="3621" spans="1:16" x14ac:dyDescent="0.35">
      <c r="A3621" t="s">
        <v>3303</v>
      </c>
      <c r="B3621" t="s">
        <v>3303</v>
      </c>
      <c r="C3621" t="s">
        <v>3303</v>
      </c>
      <c r="D3621">
        <v>0</v>
      </c>
      <c r="E3621">
        <v>0</v>
      </c>
      <c r="F3621">
        <v>0</v>
      </c>
      <c r="G3621">
        <v>0</v>
      </c>
      <c r="H3621" t="s">
        <v>3303</v>
      </c>
      <c r="I3621">
        <v>0</v>
      </c>
      <c r="J3621">
        <v>0</v>
      </c>
      <c r="K3621" t="s">
        <v>3303</v>
      </c>
      <c r="L3621">
        <v>0</v>
      </c>
      <c r="M3621">
        <v>0</v>
      </c>
      <c r="N3621">
        <v>0</v>
      </c>
      <c r="O3621" t="s">
        <v>3303</v>
      </c>
      <c r="P3621" t="s">
        <v>3303</v>
      </c>
    </row>
    <row r="3622" spans="1:16" x14ac:dyDescent="0.35">
      <c r="A3622" t="s">
        <v>3303</v>
      </c>
      <c r="B3622" t="s">
        <v>3303</v>
      </c>
      <c r="C3622" t="s">
        <v>3303</v>
      </c>
      <c r="D3622">
        <v>0</v>
      </c>
      <c r="E3622">
        <v>0</v>
      </c>
      <c r="F3622">
        <v>0</v>
      </c>
      <c r="G3622">
        <v>0</v>
      </c>
      <c r="H3622" t="s">
        <v>3303</v>
      </c>
      <c r="I3622">
        <v>0</v>
      </c>
      <c r="J3622">
        <v>0</v>
      </c>
      <c r="K3622" t="s">
        <v>3303</v>
      </c>
      <c r="L3622">
        <v>0</v>
      </c>
      <c r="M3622">
        <v>0</v>
      </c>
      <c r="N3622">
        <v>0</v>
      </c>
      <c r="O3622" t="s">
        <v>3303</v>
      </c>
      <c r="P3622" t="s">
        <v>3303</v>
      </c>
    </row>
    <row r="3623" spans="1:16" x14ac:dyDescent="0.35">
      <c r="A3623" t="s">
        <v>3303</v>
      </c>
      <c r="B3623" t="s">
        <v>3303</v>
      </c>
      <c r="C3623" t="s">
        <v>3303</v>
      </c>
      <c r="D3623">
        <v>0</v>
      </c>
      <c r="E3623">
        <v>0</v>
      </c>
      <c r="F3623">
        <v>0</v>
      </c>
      <c r="G3623">
        <v>0</v>
      </c>
      <c r="H3623" t="s">
        <v>3303</v>
      </c>
      <c r="I3623">
        <v>0</v>
      </c>
      <c r="J3623">
        <v>0</v>
      </c>
      <c r="K3623" t="s">
        <v>3303</v>
      </c>
      <c r="L3623">
        <v>0</v>
      </c>
      <c r="M3623">
        <v>0</v>
      </c>
      <c r="N3623">
        <v>0</v>
      </c>
      <c r="O3623" t="s">
        <v>3303</v>
      </c>
      <c r="P3623" t="s">
        <v>3303</v>
      </c>
    </row>
    <row r="3624" spans="1:16" x14ac:dyDescent="0.35">
      <c r="A3624" t="s">
        <v>3303</v>
      </c>
      <c r="B3624" t="s">
        <v>3303</v>
      </c>
      <c r="C3624" t="s">
        <v>3303</v>
      </c>
      <c r="D3624">
        <v>0</v>
      </c>
      <c r="E3624">
        <v>0</v>
      </c>
      <c r="F3624">
        <v>0</v>
      </c>
      <c r="G3624">
        <v>0</v>
      </c>
      <c r="H3624" t="s">
        <v>3303</v>
      </c>
      <c r="I3624">
        <v>0</v>
      </c>
      <c r="J3624">
        <v>0</v>
      </c>
      <c r="K3624" t="s">
        <v>3303</v>
      </c>
      <c r="L3624">
        <v>0</v>
      </c>
      <c r="M3624">
        <v>0</v>
      </c>
      <c r="N3624">
        <v>0</v>
      </c>
      <c r="O3624" t="s">
        <v>3303</v>
      </c>
      <c r="P3624" t="s">
        <v>3303</v>
      </c>
    </row>
    <row r="3625" spans="1:16" x14ac:dyDescent="0.35">
      <c r="A3625" t="s">
        <v>3303</v>
      </c>
      <c r="B3625" t="s">
        <v>3303</v>
      </c>
      <c r="C3625" t="s">
        <v>3303</v>
      </c>
      <c r="D3625">
        <v>0</v>
      </c>
      <c r="E3625">
        <v>0</v>
      </c>
      <c r="F3625">
        <v>0</v>
      </c>
      <c r="G3625">
        <v>0</v>
      </c>
      <c r="H3625" t="s">
        <v>3303</v>
      </c>
      <c r="I3625">
        <v>0</v>
      </c>
      <c r="J3625">
        <v>0</v>
      </c>
      <c r="K3625" t="s">
        <v>3303</v>
      </c>
      <c r="L3625">
        <v>0</v>
      </c>
      <c r="M3625">
        <v>0</v>
      </c>
      <c r="N3625">
        <v>0</v>
      </c>
      <c r="O3625" t="s">
        <v>3303</v>
      </c>
      <c r="P3625" t="s">
        <v>3303</v>
      </c>
    </row>
    <row r="3626" spans="1:16" x14ac:dyDescent="0.35">
      <c r="A3626" t="s">
        <v>3303</v>
      </c>
      <c r="B3626" t="s">
        <v>3303</v>
      </c>
      <c r="C3626" t="s">
        <v>3303</v>
      </c>
      <c r="D3626">
        <v>0</v>
      </c>
      <c r="E3626">
        <v>0</v>
      </c>
      <c r="F3626">
        <v>0</v>
      </c>
      <c r="G3626">
        <v>0</v>
      </c>
      <c r="H3626" t="s">
        <v>3303</v>
      </c>
      <c r="I3626">
        <v>0</v>
      </c>
      <c r="J3626">
        <v>0</v>
      </c>
      <c r="K3626" t="s">
        <v>3303</v>
      </c>
      <c r="L3626">
        <v>0</v>
      </c>
      <c r="M3626">
        <v>0</v>
      </c>
      <c r="N3626">
        <v>0</v>
      </c>
      <c r="O3626" t="s">
        <v>3303</v>
      </c>
      <c r="P3626" t="s">
        <v>3303</v>
      </c>
    </row>
    <row r="3627" spans="1:16" x14ac:dyDescent="0.35">
      <c r="A3627" t="s">
        <v>3303</v>
      </c>
      <c r="B3627" t="s">
        <v>3303</v>
      </c>
      <c r="C3627" t="s">
        <v>3303</v>
      </c>
      <c r="D3627">
        <v>0</v>
      </c>
      <c r="E3627">
        <v>0</v>
      </c>
      <c r="F3627">
        <v>0</v>
      </c>
      <c r="G3627">
        <v>0</v>
      </c>
      <c r="H3627" t="s">
        <v>3303</v>
      </c>
      <c r="I3627">
        <v>0</v>
      </c>
      <c r="J3627">
        <v>0</v>
      </c>
      <c r="K3627" t="s">
        <v>3303</v>
      </c>
      <c r="L3627">
        <v>0</v>
      </c>
      <c r="M3627">
        <v>0</v>
      </c>
      <c r="N3627">
        <v>0</v>
      </c>
      <c r="O3627" t="s">
        <v>3303</v>
      </c>
      <c r="P3627" t="s">
        <v>3303</v>
      </c>
    </row>
    <row r="3628" spans="1:16" x14ac:dyDescent="0.35">
      <c r="A3628" t="s">
        <v>3303</v>
      </c>
      <c r="B3628" t="s">
        <v>3303</v>
      </c>
      <c r="C3628" t="s">
        <v>3303</v>
      </c>
      <c r="D3628">
        <v>0</v>
      </c>
      <c r="E3628">
        <v>0</v>
      </c>
      <c r="F3628">
        <v>0</v>
      </c>
      <c r="G3628">
        <v>0</v>
      </c>
      <c r="H3628" t="s">
        <v>3303</v>
      </c>
      <c r="I3628">
        <v>0</v>
      </c>
      <c r="J3628">
        <v>0</v>
      </c>
      <c r="K3628" t="s">
        <v>3303</v>
      </c>
      <c r="L3628">
        <v>0</v>
      </c>
      <c r="M3628">
        <v>0</v>
      </c>
      <c r="N3628">
        <v>0</v>
      </c>
      <c r="O3628" t="s">
        <v>3303</v>
      </c>
      <c r="P3628" t="s">
        <v>3303</v>
      </c>
    </row>
    <row r="3629" spans="1:16" x14ac:dyDescent="0.35">
      <c r="A3629" t="s">
        <v>3303</v>
      </c>
      <c r="B3629" t="s">
        <v>3303</v>
      </c>
      <c r="C3629" t="s">
        <v>3303</v>
      </c>
      <c r="D3629">
        <v>0</v>
      </c>
      <c r="E3629">
        <v>0</v>
      </c>
      <c r="F3629">
        <v>0</v>
      </c>
      <c r="G3629">
        <v>0</v>
      </c>
      <c r="H3629" t="s">
        <v>3303</v>
      </c>
      <c r="I3629">
        <v>0</v>
      </c>
      <c r="J3629">
        <v>0</v>
      </c>
      <c r="K3629" t="s">
        <v>3303</v>
      </c>
      <c r="L3629">
        <v>0</v>
      </c>
      <c r="M3629">
        <v>0</v>
      </c>
      <c r="N3629">
        <v>0</v>
      </c>
      <c r="O3629" t="s">
        <v>3303</v>
      </c>
      <c r="P3629" t="s">
        <v>3303</v>
      </c>
    </row>
    <row r="3630" spans="1:16" x14ac:dyDescent="0.35">
      <c r="A3630" t="s">
        <v>3303</v>
      </c>
      <c r="B3630" t="s">
        <v>3303</v>
      </c>
      <c r="C3630" t="s">
        <v>3303</v>
      </c>
      <c r="D3630">
        <v>0</v>
      </c>
      <c r="E3630">
        <v>0</v>
      </c>
      <c r="F3630">
        <v>0</v>
      </c>
      <c r="G3630">
        <v>0</v>
      </c>
      <c r="H3630" t="s">
        <v>3303</v>
      </c>
      <c r="I3630">
        <v>0</v>
      </c>
      <c r="J3630">
        <v>0</v>
      </c>
      <c r="K3630" t="s">
        <v>3303</v>
      </c>
      <c r="L3630">
        <v>0</v>
      </c>
      <c r="M3630">
        <v>0</v>
      </c>
      <c r="N3630">
        <v>0</v>
      </c>
      <c r="O3630" t="s">
        <v>3303</v>
      </c>
      <c r="P3630" t="s">
        <v>3303</v>
      </c>
    </row>
    <row r="3631" spans="1:16" x14ac:dyDescent="0.35">
      <c r="A3631" t="s">
        <v>3303</v>
      </c>
      <c r="B3631" t="s">
        <v>3303</v>
      </c>
      <c r="C3631" t="s">
        <v>3303</v>
      </c>
      <c r="D3631">
        <v>0</v>
      </c>
      <c r="E3631">
        <v>0</v>
      </c>
      <c r="F3631">
        <v>0</v>
      </c>
      <c r="G3631">
        <v>0</v>
      </c>
      <c r="H3631" t="s">
        <v>3303</v>
      </c>
      <c r="I3631">
        <v>0</v>
      </c>
      <c r="J3631">
        <v>0</v>
      </c>
      <c r="K3631" t="s">
        <v>3303</v>
      </c>
      <c r="L3631">
        <v>0</v>
      </c>
      <c r="M3631">
        <v>0</v>
      </c>
      <c r="N3631">
        <v>0</v>
      </c>
      <c r="O3631" t="s">
        <v>3303</v>
      </c>
      <c r="P3631" t="s">
        <v>3303</v>
      </c>
    </row>
    <row r="3632" spans="1:16" x14ac:dyDescent="0.35">
      <c r="A3632" t="s">
        <v>3303</v>
      </c>
      <c r="B3632" t="s">
        <v>3303</v>
      </c>
      <c r="C3632" t="s">
        <v>3303</v>
      </c>
      <c r="D3632">
        <v>0</v>
      </c>
      <c r="E3632">
        <v>0</v>
      </c>
      <c r="F3632">
        <v>0</v>
      </c>
      <c r="G3632">
        <v>0</v>
      </c>
      <c r="H3632" t="s">
        <v>3303</v>
      </c>
      <c r="I3632">
        <v>0</v>
      </c>
      <c r="J3632">
        <v>0</v>
      </c>
      <c r="K3632" t="s">
        <v>3303</v>
      </c>
      <c r="L3632">
        <v>0</v>
      </c>
      <c r="M3632">
        <v>0</v>
      </c>
      <c r="N3632">
        <v>0</v>
      </c>
      <c r="O3632" t="s">
        <v>3303</v>
      </c>
      <c r="P3632" t="s">
        <v>3303</v>
      </c>
    </row>
    <row r="3633" spans="1:16" x14ac:dyDescent="0.35">
      <c r="A3633" t="s">
        <v>3303</v>
      </c>
      <c r="B3633" t="s">
        <v>3303</v>
      </c>
      <c r="C3633" t="s">
        <v>3303</v>
      </c>
      <c r="D3633">
        <v>0</v>
      </c>
      <c r="E3633">
        <v>0</v>
      </c>
      <c r="F3633">
        <v>0</v>
      </c>
      <c r="G3633">
        <v>0</v>
      </c>
      <c r="H3633" t="s">
        <v>3303</v>
      </c>
      <c r="I3633">
        <v>0</v>
      </c>
      <c r="J3633">
        <v>0</v>
      </c>
      <c r="K3633" t="s">
        <v>3303</v>
      </c>
      <c r="L3633">
        <v>0</v>
      </c>
      <c r="M3633">
        <v>0</v>
      </c>
      <c r="N3633">
        <v>0</v>
      </c>
      <c r="O3633" t="s">
        <v>3303</v>
      </c>
      <c r="P3633" t="s">
        <v>3303</v>
      </c>
    </row>
    <row r="3634" spans="1:16" x14ac:dyDescent="0.35">
      <c r="A3634" t="s">
        <v>3303</v>
      </c>
      <c r="B3634" t="s">
        <v>3303</v>
      </c>
      <c r="C3634" t="s">
        <v>3303</v>
      </c>
      <c r="D3634">
        <v>0</v>
      </c>
      <c r="E3634">
        <v>0</v>
      </c>
      <c r="F3634">
        <v>0</v>
      </c>
      <c r="G3634">
        <v>0</v>
      </c>
      <c r="H3634" t="s">
        <v>3303</v>
      </c>
      <c r="I3634">
        <v>0</v>
      </c>
      <c r="J3634">
        <v>0</v>
      </c>
      <c r="K3634" t="s">
        <v>3303</v>
      </c>
      <c r="L3634">
        <v>0</v>
      </c>
      <c r="M3634">
        <v>0</v>
      </c>
      <c r="N3634">
        <v>0</v>
      </c>
      <c r="O3634" t="s">
        <v>3303</v>
      </c>
      <c r="P3634" t="s">
        <v>3303</v>
      </c>
    </row>
    <row r="3635" spans="1:16" x14ac:dyDescent="0.35">
      <c r="A3635" t="s">
        <v>3303</v>
      </c>
      <c r="B3635" t="s">
        <v>3303</v>
      </c>
      <c r="C3635" t="s">
        <v>3303</v>
      </c>
      <c r="D3635">
        <v>0</v>
      </c>
      <c r="E3635">
        <v>0</v>
      </c>
      <c r="F3635">
        <v>0</v>
      </c>
      <c r="G3635">
        <v>0</v>
      </c>
      <c r="H3635" t="s">
        <v>3303</v>
      </c>
      <c r="I3635">
        <v>0</v>
      </c>
      <c r="J3635">
        <v>0</v>
      </c>
      <c r="K3635" t="s">
        <v>3303</v>
      </c>
      <c r="L3635">
        <v>0</v>
      </c>
      <c r="M3635">
        <v>0</v>
      </c>
      <c r="N3635">
        <v>0</v>
      </c>
      <c r="O3635" t="s">
        <v>3303</v>
      </c>
      <c r="P3635" t="s">
        <v>3303</v>
      </c>
    </row>
    <row r="3636" spans="1:16" x14ac:dyDescent="0.35">
      <c r="A3636" t="s">
        <v>3303</v>
      </c>
      <c r="B3636" t="s">
        <v>3303</v>
      </c>
      <c r="C3636" t="s">
        <v>3303</v>
      </c>
      <c r="D3636">
        <v>0</v>
      </c>
      <c r="E3636">
        <v>0</v>
      </c>
      <c r="F3636">
        <v>0</v>
      </c>
      <c r="G3636">
        <v>0</v>
      </c>
      <c r="H3636" t="s">
        <v>3303</v>
      </c>
      <c r="I3636">
        <v>0</v>
      </c>
      <c r="J3636">
        <v>0</v>
      </c>
      <c r="K3636" t="s">
        <v>3303</v>
      </c>
      <c r="L3636">
        <v>0</v>
      </c>
      <c r="M3636">
        <v>0</v>
      </c>
      <c r="N3636">
        <v>0</v>
      </c>
      <c r="O3636" t="s">
        <v>3303</v>
      </c>
      <c r="P3636" t="s">
        <v>3303</v>
      </c>
    </row>
    <row r="3637" spans="1:16" x14ac:dyDescent="0.35">
      <c r="A3637" t="s">
        <v>3303</v>
      </c>
      <c r="B3637" t="s">
        <v>3303</v>
      </c>
      <c r="C3637" t="s">
        <v>3303</v>
      </c>
      <c r="D3637">
        <v>0</v>
      </c>
      <c r="E3637">
        <v>0</v>
      </c>
      <c r="F3637">
        <v>0</v>
      </c>
      <c r="G3637">
        <v>0</v>
      </c>
      <c r="H3637" t="s">
        <v>3303</v>
      </c>
      <c r="I3637">
        <v>0</v>
      </c>
      <c r="J3637">
        <v>0</v>
      </c>
      <c r="K3637" t="s">
        <v>3303</v>
      </c>
      <c r="L3637">
        <v>0</v>
      </c>
      <c r="M3637">
        <v>0</v>
      </c>
      <c r="N3637">
        <v>0</v>
      </c>
      <c r="O3637" t="s">
        <v>3303</v>
      </c>
      <c r="P3637" t="s">
        <v>3303</v>
      </c>
    </row>
    <row r="3638" spans="1:16" x14ac:dyDescent="0.35">
      <c r="A3638" t="s">
        <v>3303</v>
      </c>
      <c r="B3638" t="s">
        <v>3303</v>
      </c>
      <c r="C3638" t="s">
        <v>3303</v>
      </c>
      <c r="D3638">
        <v>0</v>
      </c>
      <c r="E3638">
        <v>0</v>
      </c>
      <c r="F3638">
        <v>0</v>
      </c>
      <c r="G3638">
        <v>0</v>
      </c>
      <c r="H3638" t="s">
        <v>3303</v>
      </c>
      <c r="I3638">
        <v>0</v>
      </c>
      <c r="J3638">
        <v>0</v>
      </c>
      <c r="K3638" t="s">
        <v>3303</v>
      </c>
      <c r="L3638">
        <v>0</v>
      </c>
      <c r="M3638">
        <v>0</v>
      </c>
      <c r="N3638">
        <v>0</v>
      </c>
      <c r="O3638" t="s">
        <v>3303</v>
      </c>
      <c r="P3638" t="s">
        <v>3303</v>
      </c>
    </row>
    <row r="3639" spans="1:16" x14ac:dyDescent="0.35">
      <c r="A3639" t="s">
        <v>3303</v>
      </c>
      <c r="B3639" t="s">
        <v>3303</v>
      </c>
      <c r="C3639" t="s">
        <v>3303</v>
      </c>
      <c r="D3639">
        <v>0</v>
      </c>
      <c r="E3639">
        <v>0</v>
      </c>
      <c r="F3639">
        <v>0</v>
      </c>
      <c r="G3639">
        <v>0</v>
      </c>
      <c r="H3639" t="s">
        <v>3303</v>
      </c>
      <c r="I3639">
        <v>0</v>
      </c>
      <c r="J3639">
        <v>0</v>
      </c>
      <c r="K3639" t="s">
        <v>3303</v>
      </c>
      <c r="L3639">
        <v>0</v>
      </c>
      <c r="M3639">
        <v>0</v>
      </c>
      <c r="N3639">
        <v>0</v>
      </c>
      <c r="O3639" t="s">
        <v>3303</v>
      </c>
      <c r="P3639" t="s">
        <v>3303</v>
      </c>
    </row>
    <row r="3640" spans="1:16" x14ac:dyDescent="0.35">
      <c r="A3640" t="s">
        <v>3303</v>
      </c>
      <c r="B3640" t="s">
        <v>3303</v>
      </c>
      <c r="C3640" t="s">
        <v>3303</v>
      </c>
      <c r="D3640">
        <v>0</v>
      </c>
      <c r="E3640">
        <v>0</v>
      </c>
      <c r="F3640">
        <v>0</v>
      </c>
      <c r="G3640">
        <v>0</v>
      </c>
      <c r="H3640" t="s">
        <v>3303</v>
      </c>
      <c r="I3640">
        <v>0</v>
      </c>
      <c r="J3640">
        <v>0</v>
      </c>
      <c r="K3640" t="s">
        <v>3303</v>
      </c>
      <c r="L3640">
        <v>0</v>
      </c>
      <c r="M3640">
        <v>0</v>
      </c>
      <c r="N3640">
        <v>0</v>
      </c>
      <c r="O3640" t="s">
        <v>3303</v>
      </c>
      <c r="P3640" t="s">
        <v>3303</v>
      </c>
    </row>
    <row r="3641" spans="1:16" x14ac:dyDescent="0.35">
      <c r="A3641" t="s">
        <v>3303</v>
      </c>
      <c r="B3641" t="s">
        <v>3303</v>
      </c>
      <c r="C3641" t="s">
        <v>3303</v>
      </c>
      <c r="D3641">
        <v>0</v>
      </c>
      <c r="E3641">
        <v>0</v>
      </c>
      <c r="F3641">
        <v>0</v>
      </c>
      <c r="G3641">
        <v>0</v>
      </c>
      <c r="H3641" t="s">
        <v>3303</v>
      </c>
      <c r="I3641">
        <v>0</v>
      </c>
      <c r="J3641">
        <v>0</v>
      </c>
      <c r="K3641" t="s">
        <v>3303</v>
      </c>
      <c r="L3641">
        <v>0</v>
      </c>
      <c r="M3641">
        <v>0</v>
      </c>
      <c r="N3641">
        <v>0</v>
      </c>
      <c r="O3641" t="s">
        <v>3303</v>
      </c>
      <c r="P3641" t="s">
        <v>3303</v>
      </c>
    </row>
    <row r="3642" spans="1:16" x14ac:dyDescent="0.35">
      <c r="A3642" t="s">
        <v>3303</v>
      </c>
      <c r="B3642" t="s">
        <v>3303</v>
      </c>
      <c r="C3642" t="s">
        <v>3303</v>
      </c>
      <c r="D3642">
        <v>0</v>
      </c>
      <c r="E3642">
        <v>0</v>
      </c>
      <c r="F3642">
        <v>0</v>
      </c>
      <c r="G3642">
        <v>0</v>
      </c>
      <c r="H3642" t="s">
        <v>3303</v>
      </c>
      <c r="I3642">
        <v>0</v>
      </c>
      <c r="J3642">
        <v>0</v>
      </c>
      <c r="K3642" t="s">
        <v>3303</v>
      </c>
      <c r="L3642">
        <v>0</v>
      </c>
      <c r="M3642">
        <v>0</v>
      </c>
      <c r="N3642">
        <v>0</v>
      </c>
      <c r="O3642" t="s">
        <v>3303</v>
      </c>
      <c r="P3642" t="s">
        <v>3303</v>
      </c>
    </row>
    <row r="3643" spans="1:16" x14ac:dyDescent="0.35">
      <c r="A3643" t="s">
        <v>3303</v>
      </c>
      <c r="B3643" t="s">
        <v>3303</v>
      </c>
      <c r="C3643" t="s">
        <v>3303</v>
      </c>
      <c r="D3643">
        <v>0</v>
      </c>
      <c r="E3643">
        <v>0</v>
      </c>
      <c r="F3643">
        <v>0</v>
      </c>
      <c r="G3643">
        <v>0</v>
      </c>
      <c r="H3643" t="s">
        <v>3303</v>
      </c>
      <c r="I3643">
        <v>0</v>
      </c>
      <c r="J3643">
        <v>0</v>
      </c>
      <c r="K3643" t="s">
        <v>3303</v>
      </c>
      <c r="L3643">
        <v>0</v>
      </c>
      <c r="M3643">
        <v>0</v>
      </c>
      <c r="N3643">
        <v>0</v>
      </c>
      <c r="O3643" t="s">
        <v>3303</v>
      </c>
      <c r="P3643" t="s">
        <v>3303</v>
      </c>
    </row>
    <row r="3644" spans="1:16" x14ac:dyDescent="0.35">
      <c r="A3644" t="s">
        <v>3303</v>
      </c>
      <c r="B3644" t="s">
        <v>3303</v>
      </c>
      <c r="C3644" t="s">
        <v>3303</v>
      </c>
      <c r="D3644">
        <v>0</v>
      </c>
      <c r="E3644">
        <v>0</v>
      </c>
      <c r="F3644">
        <v>0</v>
      </c>
      <c r="G3644">
        <v>0</v>
      </c>
      <c r="H3644" t="s">
        <v>3303</v>
      </c>
      <c r="I3644">
        <v>0</v>
      </c>
      <c r="J3644">
        <v>0</v>
      </c>
      <c r="K3644" t="s">
        <v>3303</v>
      </c>
      <c r="L3644">
        <v>0</v>
      </c>
      <c r="M3644">
        <v>0</v>
      </c>
      <c r="N3644">
        <v>0</v>
      </c>
      <c r="O3644" t="s">
        <v>3303</v>
      </c>
      <c r="P3644" t="s">
        <v>3303</v>
      </c>
    </row>
    <row r="3645" spans="1:16" x14ac:dyDescent="0.35">
      <c r="A3645" t="s">
        <v>3303</v>
      </c>
      <c r="B3645" t="s">
        <v>3303</v>
      </c>
      <c r="C3645" t="s">
        <v>3303</v>
      </c>
      <c r="D3645">
        <v>0</v>
      </c>
      <c r="E3645">
        <v>0</v>
      </c>
      <c r="F3645">
        <v>0</v>
      </c>
      <c r="G3645">
        <v>0</v>
      </c>
      <c r="H3645" t="s">
        <v>3303</v>
      </c>
      <c r="I3645">
        <v>0</v>
      </c>
      <c r="J3645">
        <v>0</v>
      </c>
      <c r="K3645" t="s">
        <v>3303</v>
      </c>
      <c r="L3645">
        <v>0</v>
      </c>
      <c r="M3645">
        <v>0</v>
      </c>
      <c r="N3645">
        <v>0</v>
      </c>
      <c r="O3645" t="s">
        <v>3303</v>
      </c>
      <c r="P3645" t="s">
        <v>3303</v>
      </c>
    </row>
    <row r="3646" spans="1:16" x14ac:dyDescent="0.35">
      <c r="A3646" t="s">
        <v>3303</v>
      </c>
      <c r="B3646" t="s">
        <v>3303</v>
      </c>
      <c r="C3646" t="s">
        <v>3303</v>
      </c>
      <c r="D3646">
        <v>0</v>
      </c>
      <c r="E3646">
        <v>0</v>
      </c>
      <c r="F3646">
        <v>0</v>
      </c>
      <c r="G3646">
        <v>0</v>
      </c>
      <c r="H3646" t="s">
        <v>3303</v>
      </c>
      <c r="I3646">
        <v>0</v>
      </c>
      <c r="J3646">
        <v>0</v>
      </c>
      <c r="K3646" t="s">
        <v>3303</v>
      </c>
      <c r="L3646">
        <v>0</v>
      </c>
      <c r="M3646">
        <v>0</v>
      </c>
      <c r="N3646">
        <v>0</v>
      </c>
      <c r="O3646" t="s">
        <v>3303</v>
      </c>
      <c r="P3646" t="s">
        <v>3303</v>
      </c>
    </row>
    <row r="3647" spans="1:16" x14ac:dyDescent="0.35">
      <c r="A3647" t="s">
        <v>3303</v>
      </c>
      <c r="B3647" t="s">
        <v>3303</v>
      </c>
      <c r="C3647" t="s">
        <v>3303</v>
      </c>
      <c r="D3647">
        <v>0</v>
      </c>
      <c r="E3647">
        <v>0</v>
      </c>
      <c r="F3647">
        <v>0</v>
      </c>
      <c r="G3647">
        <v>0</v>
      </c>
      <c r="H3647" t="s">
        <v>3303</v>
      </c>
      <c r="I3647">
        <v>0</v>
      </c>
      <c r="J3647">
        <v>0</v>
      </c>
      <c r="K3647" t="s">
        <v>3303</v>
      </c>
      <c r="L3647">
        <v>0</v>
      </c>
      <c r="M3647">
        <v>0</v>
      </c>
      <c r="N3647">
        <v>0</v>
      </c>
      <c r="O3647" t="s">
        <v>3303</v>
      </c>
      <c r="P3647" t="s">
        <v>3303</v>
      </c>
    </row>
    <row r="3648" spans="1:16" x14ac:dyDescent="0.35">
      <c r="A3648" t="s">
        <v>3303</v>
      </c>
      <c r="B3648" t="s">
        <v>3303</v>
      </c>
      <c r="C3648" t="s">
        <v>3303</v>
      </c>
      <c r="D3648">
        <v>0</v>
      </c>
      <c r="E3648">
        <v>0</v>
      </c>
      <c r="F3648">
        <v>0</v>
      </c>
      <c r="G3648">
        <v>0</v>
      </c>
      <c r="H3648" t="s">
        <v>3303</v>
      </c>
      <c r="I3648">
        <v>0</v>
      </c>
      <c r="J3648">
        <v>0</v>
      </c>
      <c r="K3648" t="s">
        <v>3303</v>
      </c>
      <c r="L3648">
        <v>0</v>
      </c>
      <c r="M3648">
        <v>0</v>
      </c>
      <c r="N3648">
        <v>0</v>
      </c>
      <c r="O3648" t="s">
        <v>3303</v>
      </c>
      <c r="P3648" t="s">
        <v>3303</v>
      </c>
    </row>
    <row r="3649" spans="1:16" x14ac:dyDescent="0.35">
      <c r="A3649" t="s">
        <v>3303</v>
      </c>
      <c r="B3649" t="s">
        <v>3303</v>
      </c>
      <c r="C3649" t="s">
        <v>3303</v>
      </c>
      <c r="D3649">
        <v>0</v>
      </c>
      <c r="E3649">
        <v>0</v>
      </c>
      <c r="F3649">
        <v>0</v>
      </c>
      <c r="G3649">
        <v>0</v>
      </c>
      <c r="H3649" t="s">
        <v>3303</v>
      </c>
      <c r="I3649">
        <v>0</v>
      </c>
      <c r="J3649">
        <v>0</v>
      </c>
      <c r="K3649" t="s">
        <v>3303</v>
      </c>
      <c r="L3649">
        <v>0</v>
      </c>
      <c r="M3649">
        <v>0</v>
      </c>
      <c r="N3649">
        <v>0</v>
      </c>
      <c r="O3649" t="s">
        <v>3303</v>
      </c>
      <c r="P3649" t="s">
        <v>3303</v>
      </c>
    </row>
    <row r="3650" spans="1:16" x14ac:dyDescent="0.35">
      <c r="A3650" t="s">
        <v>3303</v>
      </c>
      <c r="B3650" t="s">
        <v>3303</v>
      </c>
      <c r="C3650" t="s">
        <v>3303</v>
      </c>
      <c r="D3650">
        <v>0</v>
      </c>
      <c r="E3650">
        <v>0</v>
      </c>
      <c r="F3650">
        <v>0</v>
      </c>
      <c r="G3650">
        <v>0</v>
      </c>
      <c r="H3650" t="s">
        <v>3303</v>
      </c>
      <c r="I3650">
        <v>0</v>
      </c>
      <c r="J3650">
        <v>0</v>
      </c>
      <c r="K3650" t="s">
        <v>3303</v>
      </c>
      <c r="L3650">
        <v>0</v>
      </c>
      <c r="M3650">
        <v>0</v>
      </c>
      <c r="N3650">
        <v>0</v>
      </c>
      <c r="O3650" t="s">
        <v>3303</v>
      </c>
      <c r="P3650" t="s">
        <v>3303</v>
      </c>
    </row>
    <row r="3651" spans="1:16" x14ac:dyDescent="0.35">
      <c r="A3651" t="s">
        <v>3303</v>
      </c>
      <c r="B3651" t="s">
        <v>3303</v>
      </c>
      <c r="C3651" t="s">
        <v>3303</v>
      </c>
      <c r="D3651">
        <v>0</v>
      </c>
      <c r="E3651">
        <v>0</v>
      </c>
      <c r="F3651">
        <v>0</v>
      </c>
      <c r="G3651">
        <v>0</v>
      </c>
      <c r="H3651" t="s">
        <v>3303</v>
      </c>
      <c r="I3651">
        <v>0</v>
      </c>
      <c r="J3651">
        <v>0</v>
      </c>
      <c r="K3651" t="s">
        <v>3303</v>
      </c>
      <c r="L3651">
        <v>0</v>
      </c>
      <c r="M3651">
        <v>0</v>
      </c>
      <c r="N3651">
        <v>0</v>
      </c>
      <c r="O3651" t="s">
        <v>3303</v>
      </c>
      <c r="P3651" t="s">
        <v>3303</v>
      </c>
    </row>
    <row r="3652" spans="1:16" x14ac:dyDescent="0.35">
      <c r="A3652" t="s">
        <v>3303</v>
      </c>
      <c r="B3652" t="s">
        <v>3303</v>
      </c>
      <c r="C3652" t="s">
        <v>3303</v>
      </c>
      <c r="D3652">
        <v>0</v>
      </c>
      <c r="E3652">
        <v>0</v>
      </c>
      <c r="F3652">
        <v>0</v>
      </c>
      <c r="G3652">
        <v>0</v>
      </c>
      <c r="H3652" t="s">
        <v>3303</v>
      </c>
      <c r="I3652">
        <v>0</v>
      </c>
      <c r="J3652">
        <v>0</v>
      </c>
      <c r="K3652" t="s">
        <v>3303</v>
      </c>
      <c r="L3652">
        <v>0</v>
      </c>
      <c r="M3652">
        <v>0</v>
      </c>
      <c r="N3652">
        <v>0</v>
      </c>
      <c r="O3652" t="s">
        <v>3303</v>
      </c>
      <c r="P3652" t="s">
        <v>3303</v>
      </c>
    </row>
    <row r="3653" spans="1:16" x14ac:dyDescent="0.35">
      <c r="A3653" t="s">
        <v>3303</v>
      </c>
      <c r="B3653" t="s">
        <v>3303</v>
      </c>
      <c r="C3653" t="s">
        <v>3303</v>
      </c>
      <c r="D3653">
        <v>0</v>
      </c>
      <c r="E3653">
        <v>0</v>
      </c>
      <c r="F3653">
        <v>0</v>
      </c>
      <c r="G3653">
        <v>0</v>
      </c>
      <c r="H3653" t="s">
        <v>3303</v>
      </c>
      <c r="I3653">
        <v>0</v>
      </c>
      <c r="J3653">
        <v>0</v>
      </c>
      <c r="K3653" t="s">
        <v>3303</v>
      </c>
      <c r="L3653">
        <v>0</v>
      </c>
      <c r="M3653">
        <v>0</v>
      </c>
      <c r="N3653">
        <v>0</v>
      </c>
      <c r="O3653" t="s">
        <v>3303</v>
      </c>
      <c r="P3653" t="s">
        <v>3303</v>
      </c>
    </row>
    <row r="3654" spans="1:16" x14ac:dyDescent="0.35">
      <c r="A3654" t="s">
        <v>3303</v>
      </c>
      <c r="B3654" t="s">
        <v>3303</v>
      </c>
      <c r="C3654" t="s">
        <v>3303</v>
      </c>
      <c r="D3654">
        <v>0</v>
      </c>
      <c r="E3654">
        <v>0</v>
      </c>
      <c r="F3654">
        <v>0</v>
      </c>
      <c r="G3654">
        <v>0</v>
      </c>
      <c r="H3654" t="s">
        <v>3303</v>
      </c>
      <c r="I3654">
        <v>0</v>
      </c>
      <c r="J3654">
        <v>0</v>
      </c>
      <c r="K3654" t="s">
        <v>3303</v>
      </c>
      <c r="L3654">
        <v>0</v>
      </c>
      <c r="M3654">
        <v>0</v>
      </c>
      <c r="N3654">
        <v>0</v>
      </c>
      <c r="O3654" t="s">
        <v>3303</v>
      </c>
      <c r="P3654" t="s">
        <v>3303</v>
      </c>
    </row>
    <row r="3655" spans="1:16" x14ac:dyDescent="0.35">
      <c r="A3655" t="s">
        <v>3303</v>
      </c>
      <c r="B3655" t="s">
        <v>3303</v>
      </c>
      <c r="C3655" t="s">
        <v>3303</v>
      </c>
      <c r="D3655">
        <v>0</v>
      </c>
      <c r="E3655">
        <v>0</v>
      </c>
      <c r="F3655">
        <v>0</v>
      </c>
      <c r="G3655">
        <v>0</v>
      </c>
      <c r="H3655" t="s">
        <v>3303</v>
      </c>
      <c r="I3655">
        <v>0</v>
      </c>
      <c r="J3655">
        <v>0</v>
      </c>
      <c r="K3655" t="s">
        <v>3303</v>
      </c>
      <c r="L3655">
        <v>0</v>
      </c>
      <c r="M3655">
        <v>0</v>
      </c>
      <c r="N3655">
        <v>0</v>
      </c>
      <c r="O3655" t="s">
        <v>3303</v>
      </c>
      <c r="P3655" t="s">
        <v>3303</v>
      </c>
    </row>
    <row r="3656" spans="1:16" x14ac:dyDescent="0.35">
      <c r="A3656" t="s">
        <v>3303</v>
      </c>
      <c r="B3656" t="s">
        <v>3303</v>
      </c>
      <c r="C3656" t="s">
        <v>3303</v>
      </c>
      <c r="D3656">
        <v>0</v>
      </c>
      <c r="E3656">
        <v>0</v>
      </c>
      <c r="F3656">
        <v>0</v>
      </c>
      <c r="G3656">
        <v>0</v>
      </c>
      <c r="H3656" t="s">
        <v>3303</v>
      </c>
      <c r="I3656">
        <v>0</v>
      </c>
      <c r="J3656">
        <v>0</v>
      </c>
      <c r="K3656" t="s">
        <v>3303</v>
      </c>
      <c r="L3656">
        <v>0</v>
      </c>
      <c r="M3656">
        <v>0</v>
      </c>
      <c r="N3656">
        <v>0</v>
      </c>
      <c r="O3656" t="s">
        <v>3303</v>
      </c>
      <c r="P3656" t="s">
        <v>3303</v>
      </c>
    </row>
    <row r="3657" spans="1:16" x14ac:dyDescent="0.35">
      <c r="A3657" t="s">
        <v>3303</v>
      </c>
      <c r="B3657" t="s">
        <v>3303</v>
      </c>
      <c r="C3657" t="s">
        <v>3303</v>
      </c>
      <c r="D3657">
        <v>0</v>
      </c>
      <c r="E3657">
        <v>0</v>
      </c>
      <c r="F3657">
        <v>0</v>
      </c>
      <c r="G3657">
        <v>0</v>
      </c>
      <c r="H3657" t="s">
        <v>3303</v>
      </c>
      <c r="I3657">
        <v>0</v>
      </c>
      <c r="J3657">
        <v>0</v>
      </c>
      <c r="K3657" t="s">
        <v>3303</v>
      </c>
      <c r="L3657">
        <v>0</v>
      </c>
      <c r="M3657">
        <v>0</v>
      </c>
      <c r="N3657">
        <v>0</v>
      </c>
      <c r="O3657" t="s">
        <v>3303</v>
      </c>
      <c r="P3657" t="s">
        <v>3303</v>
      </c>
    </row>
    <row r="3658" spans="1:16" x14ac:dyDescent="0.35">
      <c r="A3658" t="s">
        <v>3303</v>
      </c>
      <c r="B3658" t="s">
        <v>3303</v>
      </c>
      <c r="C3658" t="s">
        <v>3303</v>
      </c>
      <c r="D3658">
        <v>0</v>
      </c>
      <c r="E3658">
        <v>0</v>
      </c>
      <c r="F3658">
        <v>0</v>
      </c>
      <c r="G3658">
        <v>0</v>
      </c>
      <c r="H3658" t="s">
        <v>3303</v>
      </c>
      <c r="I3658">
        <v>0</v>
      </c>
      <c r="J3658">
        <v>0</v>
      </c>
      <c r="K3658" t="s">
        <v>3303</v>
      </c>
      <c r="L3658">
        <v>0</v>
      </c>
      <c r="M3658">
        <v>0</v>
      </c>
      <c r="N3658">
        <v>0</v>
      </c>
      <c r="O3658" t="s">
        <v>3303</v>
      </c>
      <c r="P3658" t="s">
        <v>3303</v>
      </c>
    </row>
    <row r="3659" spans="1:16" x14ac:dyDescent="0.35">
      <c r="A3659" t="s">
        <v>3303</v>
      </c>
      <c r="B3659" t="s">
        <v>3303</v>
      </c>
      <c r="C3659" t="s">
        <v>3303</v>
      </c>
      <c r="D3659">
        <v>0</v>
      </c>
      <c r="E3659">
        <v>0</v>
      </c>
      <c r="F3659">
        <v>0</v>
      </c>
      <c r="G3659">
        <v>0</v>
      </c>
      <c r="H3659" t="s">
        <v>3303</v>
      </c>
      <c r="I3659">
        <v>0</v>
      </c>
      <c r="J3659">
        <v>0</v>
      </c>
      <c r="K3659" t="s">
        <v>3303</v>
      </c>
      <c r="L3659">
        <v>0</v>
      </c>
      <c r="M3659">
        <v>0</v>
      </c>
      <c r="N3659">
        <v>0</v>
      </c>
      <c r="O3659" t="s">
        <v>3303</v>
      </c>
      <c r="P3659" t="s">
        <v>3303</v>
      </c>
    </row>
    <row r="3660" spans="1:16" x14ac:dyDescent="0.35">
      <c r="A3660" t="s">
        <v>3303</v>
      </c>
      <c r="B3660" t="s">
        <v>3303</v>
      </c>
      <c r="C3660" t="s">
        <v>3303</v>
      </c>
      <c r="D3660">
        <v>0</v>
      </c>
      <c r="E3660">
        <v>0</v>
      </c>
      <c r="F3660">
        <v>0</v>
      </c>
      <c r="G3660">
        <v>0</v>
      </c>
      <c r="H3660" t="s">
        <v>3303</v>
      </c>
      <c r="I3660">
        <v>0</v>
      </c>
      <c r="J3660">
        <v>0</v>
      </c>
      <c r="K3660" t="s">
        <v>3303</v>
      </c>
      <c r="L3660">
        <v>0</v>
      </c>
      <c r="M3660">
        <v>0</v>
      </c>
      <c r="N3660">
        <v>0</v>
      </c>
      <c r="O3660" t="s">
        <v>3303</v>
      </c>
      <c r="P3660" t="s">
        <v>3303</v>
      </c>
    </row>
    <row r="3661" spans="1:16" x14ac:dyDescent="0.35">
      <c r="A3661" t="s">
        <v>3303</v>
      </c>
      <c r="B3661" t="s">
        <v>3303</v>
      </c>
      <c r="C3661" t="s">
        <v>3303</v>
      </c>
      <c r="D3661">
        <v>0</v>
      </c>
      <c r="E3661">
        <v>0</v>
      </c>
      <c r="F3661">
        <v>0</v>
      </c>
      <c r="G3661">
        <v>0</v>
      </c>
      <c r="H3661" t="s">
        <v>3303</v>
      </c>
      <c r="I3661">
        <v>0</v>
      </c>
      <c r="J3661">
        <v>0</v>
      </c>
      <c r="K3661" t="s">
        <v>3303</v>
      </c>
      <c r="L3661">
        <v>0</v>
      </c>
      <c r="M3661">
        <v>0</v>
      </c>
      <c r="N3661">
        <v>0</v>
      </c>
      <c r="O3661" t="s">
        <v>3303</v>
      </c>
      <c r="P3661" t="s">
        <v>3303</v>
      </c>
    </row>
    <row r="3662" spans="1:16" x14ac:dyDescent="0.35">
      <c r="A3662" t="s">
        <v>3303</v>
      </c>
      <c r="B3662" t="s">
        <v>3303</v>
      </c>
      <c r="C3662" t="s">
        <v>3303</v>
      </c>
      <c r="D3662">
        <v>0</v>
      </c>
      <c r="E3662">
        <v>0</v>
      </c>
      <c r="F3662">
        <v>0</v>
      </c>
      <c r="G3662">
        <v>0</v>
      </c>
      <c r="H3662" t="s">
        <v>3303</v>
      </c>
      <c r="I3662">
        <v>0</v>
      </c>
      <c r="J3662">
        <v>0</v>
      </c>
      <c r="K3662" t="s">
        <v>3303</v>
      </c>
      <c r="L3662">
        <v>0</v>
      </c>
      <c r="M3662">
        <v>0</v>
      </c>
      <c r="N3662">
        <v>0</v>
      </c>
      <c r="O3662" t="s">
        <v>3303</v>
      </c>
      <c r="P3662" t="s">
        <v>3303</v>
      </c>
    </row>
    <row r="3663" spans="1:16" x14ac:dyDescent="0.35">
      <c r="A3663" t="s">
        <v>3303</v>
      </c>
      <c r="B3663" t="s">
        <v>3303</v>
      </c>
      <c r="C3663" t="s">
        <v>3303</v>
      </c>
      <c r="D3663">
        <v>0</v>
      </c>
      <c r="E3663">
        <v>0</v>
      </c>
      <c r="F3663">
        <v>0</v>
      </c>
      <c r="G3663">
        <v>0</v>
      </c>
      <c r="H3663" t="s">
        <v>3303</v>
      </c>
      <c r="I3663">
        <v>0</v>
      </c>
      <c r="J3663">
        <v>0</v>
      </c>
      <c r="K3663" t="s">
        <v>3303</v>
      </c>
      <c r="L3663">
        <v>0</v>
      </c>
      <c r="M3663">
        <v>0</v>
      </c>
      <c r="N3663">
        <v>0</v>
      </c>
      <c r="O3663" t="s">
        <v>3303</v>
      </c>
      <c r="P3663" t="s">
        <v>3303</v>
      </c>
    </row>
    <row r="3664" spans="1:16" x14ac:dyDescent="0.35">
      <c r="A3664" t="s">
        <v>3303</v>
      </c>
      <c r="B3664" t="s">
        <v>3303</v>
      </c>
      <c r="C3664" t="s">
        <v>3303</v>
      </c>
      <c r="D3664">
        <v>0</v>
      </c>
      <c r="E3664">
        <v>0</v>
      </c>
      <c r="F3664">
        <v>0</v>
      </c>
      <c r="G3664">
        <v>0</v>
      </c>
      <c r="H3664" t="s">
        <v>3303</v>
      </c>
      <c r="I3664">
        <v>0</v>
      </c>
      <c r="J3664">
        <v>0</v>
      </c>
      <c r="K3664" t="s">
        <v>3303</v>
      </c>
      <c r="L3664">
        <v>0</v>
      </c>
      <c r="M3664">
        <v>0</v>
      </c>
      <c r="N3664">
        <v>0</v>
      </c>
      <c r="O3664" t="s">
        <v>3303</v>
      </c>
      <c r="P3664" t="s">
        <v>3303</v>
      </c>
    </row>
    <row r="3665" spans="1:16" x14ac:dyDescent="0.35">
      <c r="A3665" t="s">
        <v>3303</v>
      </c>
      <c r="B3665" t="s">
        <v>3303</v>
      </c>
      <c r="C3665" t="s">
        <v>3303</v>
      </c>
      <c r="D3665">
        <v>0</v>
      </c>
      <c r="E3665">
        <v>0</v>
      </c>
      <c r="F3665">
        <v>0</v>
      </c>
      <c r="G3665">
        <v>0</v>
      </c>
      <c r="H3665" t="s">
        <v>3303</v>
      </c>
      <c r="I3665">
        <v>0</v>
      </c>
      <c r="J3665">
        <v>0</v>
      </c>
      <c r="K3665" t="s">
        <v>3303</v>
      </c>
      <c r="L3665">
        <v>0</v>
      </c>
      <c r="M3665">
        <v>0</v>
      </c>
      <c r="N3665">
        <v>0</v>
      </c>
      <c r="O3665" t="s">
        <v>3303</v>
      </c>
      <c r="P3665" t="s">
        <v>3303</v>
      </c>
    </row>
    <row r="3666" spans="1:16" x14ac:dyDescent="0.35">
      <c r="A3666" t="s">
        <v>3303</v>
      </c>
      <c r="B3666" t="s">
        <v>3303</v>
      </c>
      <c r="C3666" t="s">
        <v>3303</v>
      </c>
      <c r="D3666">
        <v>0</v>
      </c>
      <c r="E3666">
        <v>0</v>
      </c>
      <c r="F3666">
        <v>0</v>
      </c>
      <c r="G3666">
        <v>0</v>
      </c>
      <c r="H3666" t="s">
        <v>3303</v>
      </c>
      <c r="I3666">
        <v>0</v>
      </c>
      <c r="J3666">
        <v>0</v>
      </c>
      <c r="K3666" t="s">
        <v>3303</v>
      </c>
      <c r="L3666">
        <v>0</v>
      </c>
      <c r="M3666">
        <v>0</v>
      </c>
      <c r="N3666">
        <v>0</v>
      </c>
      <c r="O3666" t="s">
        <v>3303</v>
      </c>
      <c r="P3666" t="s">
        <v>3303</v>
      </c>
    </row>
    <row r="3667" spans="1:16" x14ac:dyDescent="0.35">
      <c r="A3667" t="s">
        <v>3303</v>
      </c>
      <c r="B3667" t="s">
        <v>3303</v>
      </c>
      <c r="C3667" t="s">
        <v>3303</v>
      </c>
      <c r="D3667">
        <v>0</v>
      </c>
      <c r="E3667">
        <v>0</v>
      </c>
      <c r="F3667">
        <v>0</v>
      </c>
      <c r="G3667">
        <v>0</v>
      </c>
      <c r="H3667" t="s">
        <v>3303</v>
      </c>
      <c r="I3667">
        <v>0</v>
      </c>
      <c r="J3667">
        <v>0</v>
      </c>
      <c r="K3667" t="s">
        <v>3303</v>
      </c>
      <c r="L3667">
        <v>0</v>
      </c>
      <c r="M3667">
        <v>0</v>
      </c>
      <c r="N3667">
        <v>0</v>
      </c>
      <c r="O3667" t="s">
        <v>3303</v>
      </c>
      <c r="P3667" t="s">
        <v>3303</v>
      </c>
    </row>
    <row r="3668" spans="1:16" x14ac:dyDescent="0.35">
      <c r="A3668" t="s">
        <v>3303</v>
      </c>
      <c r="B3668" t="s">
        <v>3303</v>
      </c>
      <c r="C3668" t="s">
        <v>3303</v>
      </c>
      <c r="D3668">
        <v>0</v>
      </c>
      <c r="E3668">
        <v>0</v>
      </c>
      <c r="F3668">
        <v>0</v>
      </c>
      <c r="G3668">
        <v>0</v>
      </c>
      <c r="H3668" t="s">
        <v>3303</v>
      </c>
      <c r="I3668">
        <v>0</v>
      </c>
      <c r="J3668">
        <v>0</v>
      </c>
      <c r="K3668" t="s">
        <v>3303</v>
      </c>
      <c r="L3668">
        <v>0</v>
      </c>
      <c r="M3668">
        <v>0</v>
      </c>
      <c r="N3668">
        <v>0</v>
      </c>
      <c r="O3668" t="s">
        <v>3303</v>
      </c>
      <c r="P3668" t="s">
        <v>3303</v>
      </c>
    </row>
    <row r="3669" spans="1:16" x14ac:dyDescent="0.35">
      <c r="A3669" t="s">
        <v>3303</v>
      </c>
      <c r="B3669" t="s">
        <v>3303</v>
      </c>
      <c r="C3669" t="s">
        <v>3303</v>
      </c>
      <c r="D3669">
        <v>0</v>
      </c>
      <c r="E3669">
        <v>0</v>
      </c>
      <c r="F3669">
        <v>0</v>
      </c>
      <c r="G3669">
        <v>0</v>
      </c>
      <c r="H3669" t="s">
        <v>3303</v>
      </c>
      <c r="I3669">
        <v>0</v>
      </c>
      <c r="J3669">
        <v>0</v>
      </c>
      <c r="K3669" t="s">
        <v>3303</v>
      </c>
      <c r="L3669">
        <v>0</v>
      </c>
      <c r="M3669">
        <v>0</v>
      </c>
      <c r="N3669">
        <v>0</v>
      </c>
      <c r="O3669" t="s">
        <v>3303</v>
      </c>
      <c r="P3669" t="s">
        <v>3303</v>
      </c>
    </row>
    <row r="3670" spans="1:16" x14ac:dyDescent="0.35">
      <c r="A3670" t="s">
        <v>3303</v>
      </c>
      <c r="B3670" t="s">
        <v>3303</v>
      </c>
      <c r="C3670" t="s">
        <v>3303</v>
      </c>
      <c r="D3670">
        <v>0</v>
      </c>
      <c r="E3670">
        <v>0</v>
      </c>
      <c r="F3670">
        <v>0</v>
      </c>
      <c r="G3670">
        <v>0</v>
      </c>
      <c r="H3670" t="s">
        <v>3303</v>
      </c>
      <c r="I3670">
        <v>0</v>
      </c>
      <c r="J3670">
        <v>0</v>
      </c>
      <c r="K3670" t="s">
        <v>3303</v>
      </c>
      <c r="L3670">
        <v>0</v>
      </c>
      <c r="M3670">
        <v>0</v>
      </c>
      <c r="N3670">
        <v>0</v>
      </c>
      <c r="O3670" t="s">
        <v>3303</v>
      </c>
      <c r="P3670" t="s">
        <v>3303</v>
      </c>
    </row>
    <row r="3671" spans="1:16" x14ac:dyDescent="0.35">
      <c r="A3671" t="s">
        <v>3303</v>
      </c>
      <c r="B3671" t="s">
        <v>3303</v>
      </c>
      <c r="C3671" t="s">
        <v>3303</v>
      </c>
      <c r="D3671">
        <v>0</v>
      </c>
      <c r="E3671">
        <v>0</v>
      </c>
      <c r="F3671">
        <v>0</v>
      </c>
      <c r="G3671">
        <v>0</v>
      </c>
      <c r="H3671" t="s">
        <v>3303</v>
      </c>
      <c r="I3671">
        <v>0</v>
      </c>
      <c r="J3671">
        <v>0</v>
      </c>
      <c r="K3671" t="s">
        <v>3303</v>
      </c>
      <c r="L3671">
        <v>0</v>
      </c>
      <c r="M3671">
        <v>0</v>
      </c>
      <c r="N3671">
        <v>0</v>
      </c>
      <c r="O3671" t="s">
        <v>3303</v>
      </c>
      <c r="P3671" t="s">
        <v>3303</v>
      </c>
    </row>
    <row r="3672" spans="1:16" x14ac:dyDescent="0.35">
      <c r="A3672" t="s">
        <v>3303</v>
      </c>
      <c r="B3672" t="s">
        <v>3303</v>
      </c>
      <c r="C3672" t="s">
        <v>3303</v>
      </c>
      <c r="D3672">
        <v>0</v>
      </c>
      <c r="E3672">
        <v>0</v>
      </c>
      <c r="F3672">
        <v>0</v>
      </c>
      <c r="G3672">
        <v>0</v>
      </c>
      <c r="H3672" t="s">
        <v>3303</v>
      </c>
      <c r="I3672">
        <v>0</v>
      </c>
      <c r="J3672">
        <v>0</v>
      </c>
      <c r="K3672" t="s">
        <v>3303</v>
      </c>
      <c r="L3672">
        <v>0</v>
      </c>
      <c r="M3672">
        <v>0</v>
      </c>
      <c r="N3672">
        <v>0</v>
      </c>
      <c r="O3672" t="s">
        <v>3303</v>
      </c>
      <c r="P3672" t="s">
        <v>3303</v>
      </c>
    </row>
    <row r="3673" spans="1:16" x14ac:dyDescent="0.35">
      <c r="A3673" t="s">
        <v>3303</v>
      </c>
      <c r="B3673" t="s">
        <v>3303</v>
      </c>
      <c r="C3673" t="s">
        <v>3303</v>
      </c>
      <c r="D3673">
        <v>0</v>
      </c>
      <c r="E3673">
        <v>0</v>
      </c>
      <c r="F3673">
        <v>0</v>
      </c>
      <c r="G3673">
        <v>0</v>
      </c>
      <c r="H3673" t="s">
        <v>3303</v>
      </c>
      <c r="I3673">
        <v>0</v>
      </c>
      <c r="J3673">
        <v>0</v>
      </c>
      <c r="K3673" t="s">
        <v>3303</v>
      </c>
      <c r="L3673">
        <v>0</v>
      </c>
      <c r="M3673">
        <v>0</v>
      </c>
      <c r="N3673">
        <v>0</v>
      </c>
      <c r="O3673" t="s">
        <v>3303</v>
      </c>
      <c r="P3673" t="s">
        <v>3303</v>
      </c>
    </row>
    <row r="3674" spans="1:16" x14ac:dyDescent="0.35">
      <c r="A3674" t="s">
        <v>3303</v>
      </c>
      <c r="B3674" t="s">
        <v>3303</v>
      </c>
      <c r="C3674" t="s">
        <v>3303</v>
      </c>
      <c r="D3674">
        <v>0</v>
      </c>
      <c r="E3674">
        <v>0</v>
      </c>
      <c r="F3674">
        <v>0</v>
      </c>
      <c r="G3674">
        <v>0</v>
      </c>
      <c r="H3674" t="s">
        <v>3303</v>
      </c>
      <c r="I3674">
        <v>0</v>
      </c>
      <c r="J3674">
        <v>0</v>
      </c>
      <c r="K3674" t="s">
        <v>3303</v>
      </c>
      <c r="L3674">
        <v>0</v>
      </c>
      <c r="M3674">
        <v>0</v>
      </c>
      <c r="N3674">
        <v>0</v>
      </c>
      <c r="O3674" t="s">
        <v>3303</v>
      </c>
      <c r="P3674" t="s">
        <v>3303</v>
      </c>
    </row>
    <row r="3675" spans="1:16" x14ac:dyDescent="0.35">
      <c r="A3675" t="s">
        <v>3303</v>
      </c>
      <c r="B3675" t="s">
        <v>3303</v>
      </c>
      <c r="C3675" t="s">
        <v>3303</v>
      </c>
      <c r="D3675">
        <v>0</v>
      </c>
      <c r="E3675">
        <v>0</v>
      </c>
      <c r="F3675">
        <v>0</v>
      </c>
      <c r="G3675">
        <v>0</v>
      </c>
      <c r="H3675" t="s">
        <v>3303</v>
      </c>
      <c r="I3675">
        <v>0</v>
      </c>
      <c r="J3675">
        <v>0</v>
      </c>
      <c r="K3675" t="s">
        <v>3303</v>
      </c>
      <c r="L3675">
        <v>0</v>
      </c>
      <c r="M3675">
        <v>0</v>
      </c>
      <c r="N3675">
        <v>0</v>
      </c>
      <c r="O3675" t="s">
        <v>3303</v>
      </c>
      <c r="P3675" t="s">
        <v>3303</v>
      </c>
    </row>
    <row r="3676" spans="1:16" x14ac:dyDescent="0.35">
      <c r="A3676" t="s">
        <v>3303</v>
      </c>
      <c r="B3676" t="s">
        <v>3303</v>
      </c>
      <c r="C3676" t="s">
        <v>3303</v>
      </c>
      <c r="D3676">
        <v>0</v>
      </c>
      <c r="E3676">
        <v>0</v>
      </c>
      <c r="F3676">
        <v>0</v>
      </c>
      <c r="G3676">
        <v>0</v>
      </c>
      <c r="H3676" t="s">
        <v>3303</v>
      </c>
      <c r="I3676">
        <v>0</v>
      </c>
      <c r="J3676">
        <v>0</v>
      </c>
      <c r="K3676" t="s">
        <v>3303</v>
      </c>
      <c r="L3676">
        <v>0</v>
      </c>
      <c r="M3676">
        <v>0</v>
      </c>
      <c r="N3676">
        <v>0</v>
      </c>
      <c r="O3676" t="s">
        <v>3303</v>
      </c>
      <c r="P3676" t="s">
        <v>3303</v>
      </c>
    </row>
    <row r="3677" spans="1:16" x14ac:dyDescent="0.35">
      <c r="A3677" t="s">
        <v>3303</v>
      </c>
      <c r="B3677" t="s">
        <v>3303</v>
      </c>
      <c r="C3677" t="s">
        <v>3303</v>
      </c>
      <c r="D3677">
        <v>0</v>
      </c>
      <c r="E3677">
        <v>0</v>
      </c>
      <c r="F3677">
        <v>0</v>
      </c>
      <c r="G3677">
        <v>0</v>
      </c>
      <c r="H3677" t="s">
        <v>3303</v>
      </c>
      <c r="I3677">
        <v>0</v>
      </c>
      <c r="J3677">
        <v>0</v>
      </c>
      <c r="K3677" t="s">
        <v>3303</v>
      </c>
      <c r="L3677">
        <v>0</v>
      </c>
      <c r="M3677">
        <v>0</v>
      </c>
      <c r="N3677">
        <v>0</v>
      </c>
      <c r="O3677" t="s">
        <v>3303</v>
      </c>
      <c r="P3677" t="s">
        <v>3303</v>
      </c>
    </row>
    <row r="3678" spans="1:16" x14ac:dyDescent="0.35">
      <c r="A3678" t="s">
        <v>3303</v>
      </c>
      <c r="B3678" t="s">
        <v>3303</v>
      </c>
      <c r="C3678" t="s">
        <v>3303</v>
      </c>
      <c r="D3678">
        <v>0</v>
      </c>
      <c r="E3678">
        <v>0</v>
      </c>
      <c r="F3678">
        <v>0</v>
      </c>
      <c r="G3678">
        <v>0</v>
      </c>
      <c r="H3678" t="s">
        <v>3303</v>
      </c>
      <c r="I3678">
        <v>0</v>
      </c>
      <c r="J3678">
        <v>0</v>
      </c>
      <c r="K3678" t="s">
        <v>3303</v>
      </c>
      <c r="L3678">
        <v>0</v>
      </c>
      <c r="M3678">
        <v>0</v>
      </c>
      <c r="N3678">
        <v>0</v>
      </c>
      <c r="O3678" t="s">
        <v>3303</v>
      </c>
      <c r="P3678" t="s">
        <v>3303</v>
      </c>
    </row>
    <row r="3679" spans="1:16" x14ac:dyDescent="0.35">
      <c r="A3679" t="s">
        <v>3303</v>
      </c>
      <c r="B3679" t="s">
        <v>3303</v>
      </c>
      <c r="C3679" t="s">
        <v>3303</v>
      </c>
      <c r="D3679">
        <v>0</v>
      </c>
      <c r="E3679">
        <v>0</v>
      </c>
      <c r="F3679">
        <v>0</v>
      </c>
      <c r="G3679">
        <v>0</v>
      </c>
      <c r="H3679" t="s">
        <v>3303</v>
      </c>
      <c r="I3679">
        <v>0</v>
      </c>
      <c r="J3679">
        <v>0</v>
      </c>
      <c r="K3679" t="s">
        <v>3303</v>
      </c>
      <c r="L3679">
        <v>0</v>
      </c>
      <c r="M3679">
        <v>0</v>
      </c>
      <c r="N3679">
        <v>0</v>
      </c>
      <c r="O3679" t="s">
        <v>3303</v>
      </c>
      <c r="P3679" t="s">
        <v>3303</v>
      </c>
    </row>
    <row r="3680" spans="1:16" x14ac:dyDescent="0.35">
      <c r="A3680" t="s">
        <v>3303</v>
      </c>
      <c r="B3680" t="s">
        <v>3303</v>
      </c>
      <c r="C3680" t="s">
        <v>3303</v>
      </c>
      <c r="D3680">
        <v>0</v>
      </c>
      <c r="E3680">
        <v>0</v>
      </c>
      <c r="F3680">
        <v>0</v>
      </c>
      <c r="G3680">
        <v>0</v>
      </c>
      <c r="H3680" t="s">
        <v>3303</v>
      </c>
      <c r="I3680">
        <v>0</v>
      </c>
      <c r="J3680">
        <v>0</v>
      </c>
      <c r="K3680" t="s">
        <v>3303</v>
      </c>
      <c r="L3680">
        <v>0</v>
      </c>
      <c r="M3680">
        <v>0</v>
      </c>
      <c r="N3680">
        <v>0</v>
      </c>
      <c r="O3680" t="s">
        <v>3303</v>
      </c>
      <c r="P3680" t="s">
        <v>3303</v>
      </c>
    </row>
    <row r="3681" spans="1:16" x14ac:dyDescent="0.35">
      <c r="A3681" t="s">
        <v>3303</v>
      </c>
      <c r="B3681" t="s">
        <v>3303</v>
      </c>
      <c r="C3681" t="s">
        <v>3303</v>
      </c>
      <c r="D3681">
        <v>0</v>
      </c>
      <c r="E3681">
        <v>0</v>
      </c>
      <c r="F3681">
        <v>0</v>
      </c>
      <c r="G3681">
        <v>0</v>
      </c>
      <c r="H3681" t="s">
        <v>3303</v>
      </c>
      <c r="I3681">
        <v>0</v>
      </c>
      <c r="J3681">
        <v>0</v>
      </c>
      <c r="K3681" t="s">
        <v>3303</v>
      </c>
      <c r="L3681">
        <v>0</v>
      </c>
      <c r="M3681">
        <v>0</v>
      </c>
      <c r="N3681">
        <v>0</v>
      </c>
      <c r="O3681" t="s">
        <v>3303</v>
      </c>
      <c r="P3681" t="s">
        <v>3303</v>
      </c>
    </row>
    <row r="3682" spans="1:16" x14ac:dyDescent="0.35">
      <c r="A3682" t="s">
        <v>3303</v>
      </c>
      <c r="B3682" t="s">
        <v>3303</v>
      </c>
      <c r="C3682" t="s">
        <v>3303</v>
      </c>
      <c r="D3682">
        <v>0</v>
      </c>
      <c r="E3682">
        <v>0</v>
      </c>
      <c r="F3682">
        <v>0</v>
      </c>
      <c r="G3682">
        <v>0</v>
      </c>
      <c r="H3682" t="s">
        <v>3303</v>
      </c>
      <c r="I3682">
        <v>0</v>
      </c>
      <c r="J3682">
        <v>0</v>
      </c>
      <c r="K3682" t="s">
        <v>3303</v>
      </c>
      <c r="L3682">
        <v>0</v>
      </c>
      <c r="M3682">
        <v>0</v>
      </c>
      <c r="N3682">
        <v>0</v>
      </c>
      <c r="O3682" t="s">
        <v>3303</v>
      </c>
      <c r="P3682" t="s">
        <v>3303</v>
      </c>
    </row>
    <row r="3683" spans="1:16" x14ac:dyDescent="0.35">
      <c r="A3683" t="s">
        <v>3303</v>
      </c>
      <c r="B3683" t="s">
        <v>3303</v>
      </c>
      <c r="C3683" t="s">
        <v>3303</v>
      </c>
      <c r="D3683">
        <v>0</v>
      </c>
      <c r="E3683">
        <v>0</v>
      </c>
      <c r="F3683">
        <v>0</v>
      </c>
      <c r="G3683">
        <v>0</v>
      </c>
      <c r="H3683" t="s">
        <v>3303</v>
      </c>
      <c r="I3683">
        <v>0</v>
      </c>
      <c r="J3683">
        <v>0</v>
      </c>
      <c r="K3683" t="s">
        <v>3303</v>
      </c>
      <c r="L3683">
        <v>0</v>
      </c>
      <c r="M3683">
        <v>0</v>
      </c>
      <c r="N3683">
        <v>0</v>
      </c>
      <c r="O3683" t="s">
        <v>3303</v>
      </c>
      <c r="P3683" t="s">
        <v>3303</v>
      </c>
    </row>
    <row r="3684" spans="1:16" x14ac:dyDescent="0.35">
      <c r="A3684" t="s">
        <v>3303</v>
      </c>
      <c r="B3684" t="s">
        <v>3303</v>
      </c>
      <c r="C3684" t="s">
        <v>3303</v>
      </c>
      <c r="D3684">
        <v>0</v>
      </c>
      <c r="E3684">
        <v>0</v>
      </c>
      <c r="F3684">
        <v>0</v>
      </c>
      <c r="G3684">
        <v>0</v>
      </c>
      <c r="H3684" t="s">
        <v>3303</v>
      </c>
      <c r="I3684">
        <v>0</v>
      </c>
      <c r="J3684">
        <v>0</v>
      </c>
      <c r="K3684" t="s">
        <v>3303</v>
      </c>
      <c r="L3684">
        <v>0</v>
      </c>
      <c r="M3684">
        <v>0</v>
      </c>
      <c r="N3684">
        <v>0</v>
      </c>
      <c r="O3684" t="s">
        <v>3303</v>
      </c>
      <c r="P3684" t="s">
        <v>3303</v>
      </c>
    </row>
    <row r="3685" spans="1:16" x14ac:dyDescent="0.35">
      <c r="A3685" t="s">
        <v>3303</v>
      </c>
      <c r="B3685" t="s">
        <v>3303</v>
      </c>
      <c r="C3685" t="s">
        <v>3303</v>
      </c>
      <c r="D3685">
        <v>0</v>
      </c>
      <c r="E3685">
        <v>0</v>
      </c>
      <c r="F3685">
        <v>0</v>
      </c>
      <c r="G3685">
        <v>0</v>
      </c>
      <c r="H3685" t="s">
        <v>3303</v>
      </c>
      <c r="I3685">
        <v>0</v>
      </c>
      <c r="J3685">
        <v>0</v>
      </c>
      <c r="K3685" t="s">
        <v>3303</v>
      </c>
      <c r="L3685">
        <v>0</v>
      </c>
      <c r="M3685">
        <v>0</v>
      </c>
      <c r="N3685">
        <v>0</v>
      </c>
      <c r="O3685" t="s">
        <v>3303</v>
      </c>
      <c r="P3685" t="s">
        <v>3303</v>
      </c>
    </row>
    <row r="3686" spans="1:16" x14ac:dyDescent="0.35">
      <c r="A3686" t="s">
        <v>3303</v>
      </c>
      <c r="B3686" t="s">
        <v>3303</v>
      </c>
      <c r="C3686" t="s">
        <v>3303</v>
      </c>
      <c r="D3686">
        <v>0</v>
      </c>
      <c r="E3686">
        <v>0</v>
      </c>
      <c r="F3686">
        <v>0</v>
      </c>
      <c r="G3686">
        <v>0</v>
      </c>
      <c r="H3686" t="s">
        <v>3303</v>
      </c>
      <c r="I3686">
        <v>0</v>
      </c>
      <c r="J3686">
        <v>0</v>
      </c>
      <c r="K3686" t="s">
        <v>3303</v>
      </c>
      <c r="L3686">
        <v>0</v>
      </c>
      <c r="M3686">
        <v>0</v>
      </c>
      <c r="N3686">
        <v>0</v>
      </c>
      <c r="O3686" t="s">
        <v>3303</v>
      </c>
      <c r="P3686" t="s">
        <v>3303</v>
      </c>
    </row>
    <row r="3687" spans="1:16" x14ac:dyDescent="0.35">
      <c r="A3687" t="s">
        <v>3303</v>
      </c>
      <c r="B3687" t="s">
        <v>3303</v>
      </c>
      <c r="C3687" t="s">
        <v>3303</v>
      </c>
      <c r="D3687">
        <v>0</v>
      </c>
      <c r="E3687">
        <v>0</v>
      </c>
      <c r="F3687">
        <v>0</v>
      </c>
      <c r="G3687">
        <v>0</v>
      </c>
      <c r="H3687" t="s">
        <v>3303</v>
      </c>
      <c r="I3687">
        <v>0</v>
      </c>
      <c r="J3687">
        <v>0</v>
      </c>
      <c r="K3687" t="s">
        <v>3303</v>
      </c>
      <c r="L3687">
        <v>0</v>
      </c>
      <c r="M3687">
        <v>0</v>
      </c>
      <c r="N3687">
        <v>0</v>
      </c>
      <c r="O3687" t="s">
        <v>3303</v>
      </c>
      <c r="P3687" t="s">
        <v>3303</v>
      </c>
    </row>
    <row r="3688" spans="1:16" x14ac:dyDescent="0.35">
      <c r="A3688" t="s">
        <v>3303</v>
      </c>
      <c r="B3688" t="s">
        <v>3303</v>
      </c>
      <c r="C3688" t="s">
        <v>3303</v>
      </c>
      <c r="D3688">
        <v>0</v>
      </c>
      <c r="E3688">
        <v>0</v>
      </c>
      <c r="F3688">
        <v>0</v>
      </c>
      <c r="G3688">
        <v>0</v>
      </c>
      <c r="H3688" t="s">
        <v>3303</v>
      </c>
      <c r="I3688">
        <v>0</v>
      </c>
      <c r="J3688">
        <v>0</v>
      </c>
      <c r="K3688" t="s">
        <v>3303</v>
      </c>
      <c r="L3688">
        <v>0</v>
      </c>
      <c r="M3688">
        <v>0</v>
      </c>
      <c r="N3688">
        <v>0</v>
      </c>
      <c r="O3688" t="s">
        <v>3303</v>
      </c>
      <c r="P3688" t="s">
        <v>3303</v>
      </c>
    </row>
    <row r="3689" spans="1:16" x14ac:dyDescent="0.35">
      <c r="A3689" t="s">
        <v>3303</v>
      </c>
      <c r="B3689" t="s">
        <v>3303</v>
      </c>
      <c r="C3689" t="s">
        <v>3303</v>
      </c>
      <c r="D3689">
        <v>0</v>
      </c>
      <c r="E3689">
        <v>0</v>
      </c>
      <c r="F3689">
        <v>0</v>
      </c>
      <c r="G3689">
        <v>0</v>
      </c>
      <c r="H3689" t="s">
        <v>3303</v>
      </c>
      <c r="I3689">
        <v>0</v>
      </c>
      <c r="J3689">
        <v>0</v>
      </c>
      <c r="K3689" t="s">
        <v>3303</v>
      </c>
      <c r="L3689">
        <v>0</v>
      </c>
      <c r="M3689">
        <v>0</v>
      </c>
      <c r="N3689">
        <v>0</v>
      </c>
      <c r="O3689" t="s">
        <v>3303</v>
      </c>
      <c r="P3689" t="s">
        <v>3303</v>
      </c>
    </row>
    <row r="3690" spans="1:16" x14ac:dyDescent="0.35">
      <c r="A3690" t="s">
        <v>3303</v>
      </c>
      <c r="B3690" t="s">
        <v>3303</v>
      </c>
      <c r="C3690" t="s">
        <v>3303</v>
      </c>
      <c r="D3690">
        <v>0</v>
      </c>
      <c r="E3690">
        <v>0</v>
      </c>
      <c r="F3690">
        <v>0</v>
      </c>
      <c r="G3690">
        <v>0</v>
      </c>
      <c r="H3690" t="s">
        <v>3303</v>
      </c>
      <c r="I3690">
        <v>0</v>
      </c>
      <c r="J3690">
        <v>0</v>
      </c>
      <c r="K3690" t="s">
        <v>3303</v>
      </c>
      <c r="L3690">
        <v>0</v>
      </c>
      <c r="M3690">
        <v>0</v>
      </c>
      <c r="N3690">
        <v>0</v>
      </c>
      <c r="O3690" t="s">
        <v>3303</v>
      </c>
      <c r="P3690" t="s">
        <v>3303</v>
      </c>
    </row>
    <row r="3691" spans="1:16" x14ac:dyDescent="0.35">
      <c r="A3691" t="s">
        <v>3303</v>
      </c>
      <c r="B3691" t="s">
        <v>3303</v>
      </c>
      <c r="C3691" t="s">
        <v>3303</v>
      </c>
      <c r="D3691">
        <v>0</v>
      </c>
      <c r="E3691">
        <v>0</v>
      </c>
      <c r="F3691">
        <v>0</v>
      </c>
      <c r="G3691">
        <v>0</v>
      </c>
      <c r="H3691" t="s">
        <v>3303</v>
      </c>
      <c r="I3691">
        <v>0</v>
      </c>
      <c r="J3691">
        <v>0</v>
      </c>
      <c r="K3691" t="s">
        <v>3303</v>
      </c>
      <c r="L3691">
        <v>0</v>
      </c>
      <c r="M3691">
        <v>0</v>
      </c>
      <c r="N3691">
        <v>0</v>
      </c>
      <c r="O3691" t="s">
        <v>3303</v>
      </c>
      <c r="P3691" t="s">
        <v>3303</v>
      </c>
    </row>
    <row r="3692" spans="1:16" x14ac:dyDescent="0.35">
      <c r="A3692" t="s">
        <v>3303</v>
      </c>
      <c r="B3692" t="s">
        <v>3303</v>
      </c>
      <c r="C3692" t="s">
        <v>3303</v>
      </c>
      <c r="D3692">
        <v>0</v>
      </c>
      <c r="E3692">
        <v>0</v>
      </c>
      <c r="F3692">
        <v>0</v>
      </c>
      <c r="G3692">
        <v>0</v>
      </c>
      <c r="H3692" t="s">
        <v>3303</v>
      </c>
      <c r="I3692">
        <v>0</v>
      </c>
      <c r="J3692">
        <v>0</v>
      </c>
      <c r="K3692" t="s">
        <v>3303</v>
      </c>
      <c r="L3692">
        <v>0</v>
      </c>
      <c r="M3692">
        <v>0</v>
      </c>
      <c r="N3692">
        <v>0</v>
      </c>
      <c r="O3692" t="s">
        <v>3303</v>
      </c>
      <c r="P3692" t="s">
        <v>3303</v>
      </c>
    </row>
    <row r="3693" spans="1:16" x14ac:dyDescent="0.35">
      <c r="A3693" t="s">
        <v>3303</v>
      </c>
      <c r="B3693" t="s">
        <v>3303</v>
      </c>
      <c r="C3693" t="s">
        <v>3303</v>
      </c>
      <c r="D3693">
        <v>0</v>
      </c>
      <c r="E3693">
        <v>0</v>
      </c>
      <c r="F3693">
        <v>0</v>
      </c>
      <c r="G3693">
        <v>0</v>
      </c>
      <c r="H3693" t="s">
        <v>3303</v>
      </c>
      <c r="I3693">
        <v>0</v>
      </c>
      <c r="J3693">
        <v>0</v>
      </c>
      <c r="K3693" t="s">
        <v>3303</v>
      </c>
      <c r="L3693">
        <v>0</v>
      </c>
      <c r="M3693">
        <v>0</v>
      </c>
      <c r="N3693">
        <v>0</v>
      </c>
      <c r="O3693" t="s">
        <v>3303</v>
      </c>
      <c r="P3693" t="s">
        <v>3303</v>
      </c>
    </row>
    <row r="3694" spans="1:16" x14ac:dyDescent="0.35">
      <c r="A3694" t="s">
        <v>3303</v>
      </c>
      <c r="B3694" t="s">
        <v>3303</v>
      </c>
      <c r="C3694" t="s">
        <v>3303</v>
      </c>
      <c r="D3694">
        <v>0</v>
      </c>
      <c r="E3694">
        <v>0</v>
      </c>
      <c r="F3694">
        <v>0</v>
      </c>
      <c r="G3694">
        <v>0</v>
      </c>
      <c r="H3694" t="s">
        <v>3303</v>
      </c>
      <c r="I3694">
        <v>0</v>
      </c>
      <c r="J3694">
        <v>0</v>
      </c>
      <c r="K3694" t="s">
        <v>3303</v>
      </c>
      <c r="L3694">
        <v>0</v>
      </c>
      <c r="M3694">
        <v>0</v>
      </c>
      <c r="N3694">
        <v>0</v>
      </c>
      <c r="O3694" t="s">
        <v>3303</v>
      </c>
      <c r="P3694" t="s">
        <v>3303</v>
      </c>
    </row>
    <row r="3695" spans="1:16" x14ac:dyDescent="0.35">
      <c r="A3695" t="s">
        <v>3303</v>
      </c>
      <c r="B3695" t="s">
        <v>3303</v>
      </c>
      <c r="C3695" t="s">
        <v>3303</v>
      </c>
      <c r="D3695">
        <v>0</v>
      </c>
      <c r="E3695">
        <v>0</v>
      </c>
      <c r="F3695">
        <v>0</v>
      </c>
      <c r="G3695">
        <v>0</v>
      </c>
      <c r="H3695" t="s">
        <v>3303</v>
      </c>
      <c r="I3695">
        <v>0</v>
      </c>
      <c r="J3695">
        <v>0</v>
      </c>
      <c r="K3695" t="s">
        <v>3303</v>
      </c>
      <c r="L3695">
        <v>0</v>
      </c>
      <c r="M3695">
        <v>0</v>
      </c>
      <c r="N3695">
        <v>0</v>
      </c>
      <c r="O3695" t="s">
        <v>3303</v>
      </c>
      <c r="P3695" t="s">
        <v>3303</v>
      </c>
    </row>
    <row r="3696" spans="1:16" x14ac:dyDescent="0.35">
      <c r="A3696" t="s">
        <v>3303</v>
      </c>
      <c r="B3696" t="s">
        <v>3303</v>
      </c>
      <c r="C3696" t="s">
        <v>3303</v>
      </c>
      <c r="D3696">
        <v>0</v>
      </c>
      <c r="E3696">
        <v>0</v>
      </c>
      <c r="F3696">
        <v>0</v>
      </c>
      <c r="G3696">
        <v>0</v>
      </c>
      <c r="H3696" t="s">
        <v>3303</v>
      </c>
      <c r="I3696">
        <v>0</v>
      </c>
      <c r="J3696">
        <v>0</v>
      </c>
      <c r="K3696" t="s">
        <v>3303</v>
      </c>
      <c r="L3696">
        <v>0</v>
      </c>
      <c r="M3696">
        <v>0</v>
      </c>
      <c r="N3696">
        <v>0</v>
      </c>
      <c r="O3696" t="s">
        <v>3303</v>
      </c>
      <c r="P3696" t="s">
        <v>3303</v>
      </c>
    </row>
    <row r="3697" spans="1:16" x14ac:dyDescent="0.35">
      <c r="A3697" t="s">
        <v>3303</v>
      </c>
      <c r="B3697" t="s">
        <v>3303</v>
      </c>
      <c r="C3697" t="s">
        <v>3303</v>
      </c>
      <c r="D3697">
        <v>0</v>
      </c>
      <c r="E3697">
        <v>0</v>
      </c>
      <c r="F3697">
        <v>0</v>
      </c>
      <c r="G3697">
        <v>0</v>
      </c>
      <c r="H3697" t="s">
        <v>3303</v>
      </c>
      <c r="I3697">
        <v>0</v>
      </c>
      <c r="J3697">
        <v>0</v>
      </c>
      <c r="K3697" t="s">
        <v>3303</v>
      </c>
      <c r="L3697">
        <v>0</v>
      </c>
      <c r="M3697">
        <v>0</v>
      </c>
      <c r="N3697">
        <v>0</v>
      </c>
      <c r="O3697" t="s">
        <v>3303</v>
      </c>
      <c r="P3697" t="s">
        <v>3303</v>
      </c>
    </row>
    <row r="3698" spans="1:16" x14ac:dyDescent="0.35">
      <c r="A3698" t="s">
        <v>3303</v>
      </c>
      <c r="B3698" t="s">
        <v>3303</v>
      </c>
      <c r="C3698" t="s">
        <v>3303</v>
      </c>
      <c r="D3698">
        <v>0</v>
      </c>
      <c r="E3698">
        <v>0</v>
      </c>
      <c r="F3698">
        <v>0</v>
      </c>
      <c r="G3698">
        <v>0</v>
      </c>
      <c r="H3698" t="s">
        <v>3303</v>
      </c>
      <c r="I3698">
        <v>0</v>
      </c>
      <c r="J3698">
        <v>0</v>
      </c>
      <c r="K3698" t="s">
        <v>3303</v>
      </c>
      <c r="L3698">
        <v>0</v>
      </c>
      <c r="M3698">
        <v>0</v>
      </c>
      <c r="N3698">
        <v>0</v>
      </c>
      <c r="O3698" t="s">
        <v>3303</v>
      </c>
      <c r="P3698" t="s">
        <v>3303</v>
      </c>
    </row>
    <row r="3699" spans="1:16" x14ac:dyDescent="0.35">
      <c r="A3699" t="s">
        <v>3303</v>
      </c>
      <c r="B3699" t="s">
        <v>3303</v>
      </c>
      <c r="C3699" t="s">
        <v>3303</v>
      </c>
      <c r="D3699">
        <v>0</v>
      </c>
      <c r="E3699">
        <v>0</v>
      </c>
      <c r="F3699">
        <v>0</v>
      </c>
      <c r="G3699">
        <v>0</v>
      </c>
      <c r="H3699" t="s">
        <v>3303</v>
      </c>
      <c r="I3699">
        <v>0</v>
      </c>
      <c r="J3699">
        <v>0</v>
      </c>
      <c r="K3699" t="s">
        <v>3303</v>
      </c>
      <c r="L3699">
        <v>0</v>
      </c>
      <c r="M3699">
        <v>0</v>
      </c>
      <c r="N3699">
        <v>0</v>
      </c>
      <c r="O3699" t="s">
        <v>3303</v>
      </c>
      <c r="P3699" t="s">
        <v>3303</v>
      </c>
    </row>
    <row r="3700" spans="1:16" x14ac:dyDescent="0.35">
      <c r="A3700" t="s">
        <v>3303</v>
      </c>
      <c r="B3700" t="s">
        <v>3303</v>
      </c>
      <c r="C3700" t="s">
        <v>3303</v>
      </c>
      <c r="D3700">
        <v>0</v>
      </c>
      <c r="E3700">
        <v>0</v>
      </c>
      <c r="F3700">
        <v>0</v>
      </c>
      <c r="G3700">
        <v>0</v>
      </c>
      <c r="H3700" t="s">
        <v>3303</v>
      </c>
      <c r="I3700">
        <v>0</v>
      </c>
      <c r="J3700">
        <v>0</v>
      </c>
      <c r="K3700" t="s">
        <v>3303</v>
      </c>
      <c r="L3700">
        <v>0</v>
      </c>
      <c r="M3700">
        <v>0</v>
      </c>
      <c r="N3700">
        <v>0</v>
      </c>
      <c r="O3700" t="s">
        <v>3303</v>
      </c>
      <c r="P3700" t="s">
        <v>3303</v>
      </c>
    </row>
    <row r="3701" spans="1:16" x14ac:dyDescent="0.35">
      <c r="A3701" t="s">
        <v>3303</v>
      </c>
      <c r="B3701" t="s">
        <v>3303</v>
      </c>
      <c r="C3701" t="s">
        <v>3303</v>
      </c>
      <c r="D3701">
        <v>0</v>
      </c>
      <c r="E3701">
        <v>0</v>
      </c>
      <c r="F3701">
        <v>0</v>
      </c>
      <c r="G3701">
        <v>0</v>
      </c>
      <c r="H3701" t="s">
        <v>3303</v>
      </c>
      <c r="I3701">
        <v>0</v>
      </c>
      <c r="J3701">
        <v>0</v>
      </c>
      <c r="K3701" t="s">
        <v>3303</v>
      </c>
      <c r="L3701">
        <v>0</v>
      </c>
      <c r="M3701">
        <v>0</v>
      </c>
      <c r="N3701">
        <v>0</v>
      </c>
      <c r="O3701" t="s">
        <v>3303</v>
      </c>
      <c r="P3701" t="s">
        <v>3303</v>
      </c>
    </row>
    <row r="3702" spans="1:16" x14ac:dyDescent="0.35">
      <c r="A3702" t="s">
        <v>3303</v>
      </c>
      <c r="B3702" t="s">
        <v>3303</v>
      </c>
      <c r="C3702" t="s">
        <v>3303</v>
      </c>
      <c r="D3702">
        <v>0</v>
      </c>
      <c r="E3702">
        <v>0</v>
      </c>
      <c r="F3702">
        <v>0</v>
      </c>
      <c r="G3702">
        <v>0</v>
      </c>
      <c r="H3702" t="s">
        <v>3303</v>
      </c>
      <c r="I3702">
        <v>0</v>
      </c>
      <c r="J3702">
        <v>0</v>
      </c>
      <c r="K3702" t="s">
        <v>3303</v>
      </c>
      <c r="L3702">
        <v>0</v>
      </c>
      <c r="M3702">
        <v>0</v>
      </c>
      <c r="N3702">
        <v>0</v>
      </c>
      <c r="O3702" t="s">
        <v>3303</v>
      </c>
      <c r="P3702" t="s">
        <v>3303</v>
      </c>
    </row>
    <row r="3703" spans="1:16" x14ac:dyDescent="0.35">
      <c r="A3703" t="s">
        <v>3303</v>
      </c>
      <c r="B3703" t="s">
        <v>3303</v>
      </c>
      <c r="C3703" t="s">
        <v>3303</v>
      </c>
      <c r="D3703">
        <v>0</v>
      </c>
      <c r="E3703">
        <v>0</v>
      </c>
      <c r="F3703">
        <v>0</v>
      </c>
      <c r="G3703">
        <v>0</v>
      </c>
      <c r="H3703" t="s">
        <v>3303</v>
      </c>
      <c r="I3703">
        <v>0</v>
      </c>
      <c r="J3703">
        <v>0</v>
      </c>
      <c r="K3703" t="s">
        <v>3303</v>
      </c>
      <c r="L3703">
        <v>0</v>
      </c>
      <c r="M3703">
        <v>0</v>
      </c>
      <c r="N3703">
        <v>0</v>
      </c>
      <c r="O3703" t="s">
        <v>3303</v>
      </c>
      <c r="P3703" t="s">
        <v>3303</v>
      </c>
    </row>
    <row r="3704" spans="1:16" x14ac:dyDescent="0.35">
      <c r="A3704" t="s">
        <v>3303</v>
      </c>
      <c r="B3704" t="s">
        <v>3303</v>
      </c>
      <c r="C3704" t="s">
        <v>3303</v>
      </c>
      <c r="D3704">
        <v>0</v>
      </c>
      <c r="E3704">
        <v>0</v>
      </c>
      <c r="F3704">
        <v>0</v>
      </c>
      <c r="G3704">
        <v>0</v>
      </c>
      <c r="H3704" t="s">
        <v>3303</v>
      </c>
      <c r="I3704">
        <v>0</v>
      </c>
      <c r="J3704">
        <v>0</v>
      </c>
      <c r="K3704" t="s">
        <v>3303</v>
      </c>
      <c r="L3704">
        <v>0</v>
      </c>
      <c r="M3704">
        <v>0</v>
      </c>
      <c r="N3704">
        <v>0</v>
      </c>
      <c r="O3704" t="s">
        <v>3303</v>
      </c>
      <c r="P3704" t="s">
        <v>3303</v>
      </c>
    </row>
    <row r="3705" spans="1:16" x14ac:dyDescent="0.35">
      <c r="A3705" t="s">
        <v>3303</v>
      </c>
      <c r="B3705" t="s">
        <v>3303</v>
      </c>
      <c r="C3705" t="s">
        <v>3303</v>
      </c>
      <c r="D3705">
        <v>0</v>
      </c>
      <c r="E3705">
        <v>0</v>
      </c>
      <c r="F3705">
        <v>0</v>
      </c>
      <c r="G3705">
        <v>0</v>
      </c>
      <c r="H3705" t="s">
        <v>3303</v>
      </c>
      <c r="I3705">
        <v>0</v>
      </c>
      <c r="J3705">
        <v>0</v>
      </c>
      <c r="K3705" t="s">
        <v>3303</v>
      </c>
      <c r="L3705">
        <v>0</v>
      </c>
      <c r="M3705">
        <v>0</v>
      </c>
      <c r="N3705">
        <v>0</v>
      </c>
      <c r="O3705" t="s">
        <v>3303</v>
      </c>
      <c r="P3705" t="s">
        <v>3303</v>
      </c>
    </row>
    <row r="3706" spans="1:16" x14ac:dyDescent="0.35">
      <c r="A3706" t="s">
        <v>3303</v>
      </c>
      <c r="B3706" t="s">
        <v>3303</v>
      </c>
      <c r="C3706" t="s">
        <v>3303</v>
      </c>
      <c r="D3706">
        <v>0</v>
      </c>
      <c r="E3706">
        <v>0</v>
      </c>
      <c r="F3706">
        <v>0</v>
      </c>
      <c r="G3706">
        <v>0</v>
      </c>
      <c r="H3706" t="s">
        <v>3303</v>
      </c>
      <c r="I3706">
        <v>0</v>
      </c>
      <c r="J3706">
        <v>0</v>
      </c>
      <c r="K3706" t="s">
        <v>3303</v>
      </c>
      <c r="L3706">
        <v>0</v>
      </c>
      <c r="M3706">
        <v>0</v>
      </c>
      <c r="N3706">
        <v>0</v>
      </c>
      <c r="O3706" t="s">
        <v>3303</v>
      </c>
      <c r="P3706" t="s">
        <v>3303</v>
      </c>
    </row>
    <row r="3707" spans="1:16" x14ac:dyDescent="0.35">
      <c r="A3707" t="s">
        <v>3303</v>
      </c>
      <c r="B3707" t="s">
        <v>3303</v>
      </c>
      <c r="C3707" t="s">
        <v>3303</v>
      </c>
      <c r="D3707">
        <v>0</v>
      </c>
      <c r="E3707">
        <v>0</v>
      </c>
      <c r="F3707">
        <v>0</v>
      </c>
      <c r="G3707">
        <v>0</v>
      </c>
      <c r="H3707" t="s">
        <v>3303</v>
      </c>
      <c r="I3707">
        <v>0</v>
      </c>
      <c r="J3707">
        <v>0</v>
      </c>
      <c r="K3707" t="s">
        <v>3303</v>
      </c>
      <c r="L3707">
        <v>0</v>
      </c>
      <c r="M3707">
        <v>0</v>
      </c>
      <c r="N3707">
        <v>0</v>
      </c>
      <c r="O3707" t="s">
        <v>3303</v>
      </c>
      <c r="P3707" t="s">
        <v>3303</v>
      </c>
    </row>
    <row r="3708" spans="1:16" x14ac:dyDescent="0.35">
      <c r="A3708" t="s">
        <v>3303</v>
      </c>
      <c r="B3708" t="s">
        <v>3303</v>
      </c>
      <c r="C3708" t="s">
        <v>3303</v>
      </c>
      <c r="D3708">
        <v>0</v>
      </c>
      <c r="E3708">
        <v>0</v>
      </c>
      <c r="F3708">
        <v>0</v>
      </c>
      <c r="G3708">
        <v>0</v>
      </c>
      <c r="H3708" t="s">
        <v>3303</v>
      </c>
      <c r="I3708">
        <v>0</v>
      </c>
      <c r="J3708">
        <v>0</v>
      </c>
      <c r="K3708" t="s">
        <v>3303</v>
      </c>
      <c r="L3708">
        <v>0</v>
      </c>
      <c r="M3708">
        <v>0</v>
      </c>
      <c r="N3708">
        <v>0</v>
      </c>
      <c r="O3708" t="s">
        <v>3303</v>
      </c>
      <c r="P3708" t="s">
        <v>3303</v>
      </c>
    </row>
    <row r="3709" spans="1:16" x14ac:dyDescent="0.35">
      <c r="A3709" t="s">
        <v>3303</v>
      </c>
      <c r="B3709" t="s">
        <v>3303</v>
      </c>
      <c r="C3709" t="s">
        <v>3303</v>
      </c>
      <c r="D3709">
        <v>0</v>
      </c>
      <c r="E3709">
        <v>0</v>
      </c>
      <c r="F3709">
        <v>0</v>
      </c>
      <c r="G3709">
        <v>0</v>
      </c>
      <c r="H3709" t="s">
        <v>3303</v>
      </c>
      <c r="I3709">
        <v>0</v>
      </c>
      <c r="J3709">
        <v>0</v>
      </c>
      <c r="K3709" t="s">
        <v>3303</v>
      </c>
      <c r="L3709">
        <v>0</v>
      </c>
      <c r="M3709">
        <v>0</v>
      </c>
      <c r="N3709">
        <v>0</v>
      </c>
      <c r="O3709" t="s">
        <v>3303</v>
      </c>
      <c r="P3709" t="s">
        <v>3303</v>
      </c>
    </row>
    <row r="3710" spans="1:16" x14ac:dyDescent="0.35">
      <c r="A3710" t="s">
        <v>3303</v>
      </c>
      <c r="B3710" t="s">
        <v>3303</v>
      </c>
      <c r="C3710" t="s">
        <v>3303</v>
      </c>
      <c r="D3710">
        <v>0</v>
      </c>
      <c r="E3710">
        <v>0</v>
      </c>
      <c r="F3710">
        <v>0</v>
      </c>
      <c r="G3710">
        <v>0</v>
      </c>
      <c r="H3710" t="s">
        <v>3303</v>
      </c>
      <c r="I3710">
        <v>0</v>
      </c>
      <c r="J3710">
        <v>0</v>
      </c>
      <c r="K3710" t="s">
        <v>3303</v>
      </c>
      <c r="L3710">
        <v>0</v>
      </c>
      <c r="M3710">
        <v>0</v>
      </c>
      <c r="N3710">
        <v>0</v>
      </c>
      <c r="O3710" t="s">
        <v>3303</v>
      </c>
      <c r="P3710" t="s">
        <v>3303</v>
      </c>
    </row>
    <row r="3711" spans="1:16" x14ac:dyDescent="0.35">
      <c r="A3711" t="s">
        <v>3303</v>
      </c>
      <c r="B3711" t="s">
        <v>3303</v>
      </c>
      <c r="C3711" t="s">
        <v>3303</v>
      </c>
      <c r="D3711">
        <v>0</v>
      </c>
      <c r="E3711">
        <v>0</v>
      </c>
      <c r="F3711">
        <v>0</v>
      </c>
      <c r="G3711">
        <v>0</v>
      </c>
      <c r="H3711" t="s">
        <v>3303</v>
      </c>
      <c r="I3711">
        <v>0</v>
      </c>
      <c r="J3711">
        <v>0</v>
      </c>
      <c r="K3711" t="s">
        <v>3303</v>
      </c>
      <c r="L3711">
        <v>0</v>
      </c>
      <c r="M3711">
        <v>0</v>
      </c>
      <c r="N3711">
        <v>0</v>
      </c>
      <c r="O3711" t="s">
        <v>3303</v>
      </c>
      <c r="P3711" t="s">
        <v>3303</v>
      </c>
    </row>
    <row r="3712" spans="1:16" x14ac:dyDescent="0.35">
      <c r="A3712" t="s">
        <v>3303</v>
      </c>
      <c r="B3712" t="s">
        <v>3303</v>
      </c>
      <c r="C3712" t="s">
        <v>3303</v>
      </c>
      <c r="D3712">
        <v>0</v>
      </c>
      <c r="E3712">
        <v>0</v>
      </c>
      <c r="F3712">
        <v>0</v>
      </c>
      <c r="G3712">
        <v>0</v>
      </c>
      <c r="H3712" t="s">
        <v>3303</v>
      </c>
      <c r="I3712">
        <v>0</v>
      </c>
      <c r="J3712">
        <v>0</v>
      </c>
      <c r="K3712" t="s">
        <v>3303</v>
      </c>
      <c r="L3712">
        <v>0</v>
      </c>
      <c r="M3712">
        <v>0</v>
      </c>
      <c r="N3712">
        <v>0</v>
      </c>
      <c r="O3712" t="s">
        <v>3303</v>
      </c>
      <c r="P3712" t="s">
        <v>3303</v>
      </c>
    </row>
    <row r="3713" spans="1:16" x14ac:dyDescent="0.35">
      <c r="A3713" t="s">
        <v>3303</v>
      </c>
      <c r="B3713" t="s">
        <v>3303</v>
      </c>
      <c r="C3713" t="s">
        <v>3303</v>
      </c>
      <c r="D3713">
        <v>0</v>
      </c>
      <c r="E3713">
        <v>0</v>
      </c>
      <c r="F3713">
        <v>0</v>
      </c>
      <c r="G3713">
        <v>0</v>
      </c>
      <c r="H3713" t="s">
        <v>3303</v>
      </c>
      <c r="I3713">
        <v>0</v>
      </c>
      <c r="J3713">
        <v>0</v>
      </c>
      <c r="K3713" t="s">
        <v>3303</v>
      </c>
      <c r="L3713">
        <v>0</v>
      </c>
      <c r="M3713">
        <v>0</v>
      </c>
      <c r="N3713">
        <v>0</v>
      </c>
      <c r="O3713" t="s">
        <v>3303</v>
      </c>
      <c r="P3713" t="s">
        <v>3303</v>
      </c>
    </row>
    <row r="3714" spans="1:16" x14ac:dyDescent="0.35">
      <c r="A3714" t="s">
        <v>3303</v>
      </c>
      <c r="B3714" t="s">
        <v>3303</v>
      </c>
      <c r="C3714" t="s">
        <v>3303</v>
      </c>
      <c r="D3714">
        <v>0</v>
      </c>
      <c r="E3714">
        <v>0</v>
      </c>
      <c r="F3714">
        <v>0</v>
      </c>
      <c r="G3714">
        <v>0</v>
      </c>
      <c r="H3714" t="s">
        <v>3303</v>
      </c>
      <c r="I3714">
        <v>0</v>
      </c>
      <c r="J3714">
        <v>0</v>
      </c>
      <c r="K3714" t="s">
        <v>3303</v>
      </c>
      <c r="L3714">
        <v>0</v>
      </c>
      <c r="M3714">
        <v>0</v>
      </c>
      <c r="N3714">
        <v>0</v>
      </c>
      <c r="O3714" t="s">
        <v>3303</v>
      </c>
      <c r="P3714" t="s">
        <v>3303</v>
      </c>
    </row>
    <row r="3715" spans="1:16" x14ac:dyDescent="0.35">
      <c r="A3715" t="s">
        <v>3303</v>
      </c>
      <c r="B3715" t="s">
        <v>3303</v>
      </c>
      <c r="C3715" t="s">
        <v>3303</v>
      </c>
      <c r="D3715">
        <v>0</v>
      </c>
      <c r="E3715">
        <v>0</v>
      </c>
      <c r="F3715">
        <v>0</v>
      </c>
      <c r="G3715">
        <v>0</v>
      </c>
      <c r="H3715" t="s">
        <v>3303</v>
      </c>
      <c r="I3715">
        <v>0</v>
      </c>
      <c r="J3715">
        <v>0</v>
      </c>
      <c r="K3715" t="s">
        <v>3303</v>
      </c>
      <c r="L3715">
        <v>0</v>
      </c>
      <c r="M3715">
        <v>0</v>
      </c>
      <c r="N3715">
        <v>0</v>
      </c>
      <c r="O3715" t="s">
        <v>3303</v>
      </c>
      <c r="P3715" t="s">
        <v>3303</v>
      </c>
    </row>
    <row r="3716" spans="1:16" x14ac:dyDescent="0.35">
      <c r="A3716" t="s">
        <v>3303</v>
      </c>
      <c r="B3716" t="s">
        <v>3303</v>
      </c>
      <c r="C3716" t="s">
        <v>3303</v>
      </c>
      <c r="D3716">
        <v>0</v>
      </c>
      <c r="E3716">
        <v>0</v>
      </c>
      <c r="F3716">
        <v>0</v>
      </c>
      <c r="G3716">
        <v>0</v>
      </c>
      <c r="H3716" t="s">
        <v>3303</v>
      </c>
      <c r="I3716">
        <v>0</v>
      </c>
      <c r="J3716">
        <v>0</v>
      </c>
      <c r="K3716" t="s">
        <v>3303</v>
      </c>
      <c r="L3716">
        <v>0</v>
      </c>
      <c r="M3716">
        <v>0</v>
      </c>
      <c r="N3716">
        <v>0</v>
      </c>
      <c r="O3716" t="s">
        <v>3303</v>
      </c>
      <c r="P3716" t="s">
        <v>3303</v>
      </c>
    </row>
    <row r="3717" spans="1:16" x14ac:dyDescent="0.35">
      <c r="A3717" t="s">
        <v>3303</v>
      </c>
      <c r="B3717" t="s">
        <v>3303</v>
      </c>
      <c r="C3717" t="s">
        <v>3303</v>
      </c>
      <c r="D3717">
        <v>0</v>
      </c>
      <c r="E3717">
        <v>0</v>
      </c>
      <c r="F3717">
        <v>0</v>
      </c>
      <c r="G3717">
        <v>0</v>
      </c>
      <c r="H3717" t="s">
        <v>3303</v>
      </c>
      <c r="I3717">
        <v>0</v>
      </c>
      <c r="J3717">
        <v>0</v>
      </c>
      <c r="K3717" t="s">
        <v>3303</v>
      </c>
      <c r="L3717">
        <v>0</v>
      </c>
      <c r="M3717">
        <v>0</v>
      </c>
      <c r="N3717">
        <v>0</v>
      </c>
      <c r="O3717" t="s">
        <v>3303</v>
      </c>
      <c r="P3717" t="s">
        <v>3303</v>
      </c>
    </row>
    <row r="3718" spans="1:16" x14ac:dyDescent="0.35">
      <c r="A3718" t="s">
        <v>3303</v>
      </c>
      <c r="B3718" t="s">
        <v>3303</v>
      </c>
      <c r="C3718" t="s">
        <v>3303</v>
      </c>
      <c r="D3718">
        <v>0</v>
      </c>
      <c r="E3718">
        <v>0</v>
      </c>
      <c r="F3718">
        <v>0</v>
      </c>
      <c r="G3718">
        <v>0</v>
      </c>
      <c r="H3718" t="s">
        <v>3303</v>
      </c>
      <c r="I3718">
        <v>0</v>
      </c>
      <c r="J3718">
        <v>0</v>
      </c>
      <c r="K3718" t="s">
        <v>3303</v>
      </c>
      <c r="L3718">
        <v>0</v>
      </c>
      <c r="M3718">
        <v>0</v>
      </c>
      <c r="N3718">
        <v>0</v>
      </c>
      <c r="O3718" t="s">
        <v>3303</v>
      </c>
      <c r="P3718" t="s">
        <v>3303</v>
      </c>
    </row>
    <row r="3719" spans="1:16" x14ac:dyDescent="0.35">
      <c r="A3719" t="s">
        <v>3303</v>
      </c>
      <c r="B3719" t="s">
        <v>3303</v>
      </c>
      <c r="C3719" t="s">
        <v>3303</v>
      </c>
      <c r="D3719">
        <v>0</v>
      </c>
      <c r="E3719">
        <v>0</v>
      </c>
      <c r="F3719">
        <v>0</v>
      </c>
      <c r="G3719">
        <v>0</v>
      </c>
      <c r="H3719" t="s">
        <v>3303</v>
      </c>
      <c r="I3719">
        <v>0</v>
      </c>
      <c r="J3719">
        <v>0</v>
      </c>
      <c r="K3719" t="s">
        <v>3303</v>
      </c>
      <c r="L3719">
        <v>0</v>
      </c>
      <c r="M3719">
        <v>0</v>
      </c>
      <c r="N3719">
        <v>0</v>
      </c>
      <c r="O3719" t="s">
        <v>3303</v>
      </c>
      <c r="P3719" t="s">
        <v>3303</v>
      </c>
    </row>
    <row r="3720" spans="1:16" x14ac:dyDescent="0.35">
      <c r="A3720" t="s">
        <v>3303</v>
      </c>
      <c r="B3720" t="s">
        <v>3303</v>
      </c>
      <c r="C3720" t="s">
        <v>3303</v>
      </c>
      <c r="D3720">
        <v>0</v>
      </c>
      <c r="E3720">
        <v>0</v>
      </c>
      <c r="F3720">
        <v>0</v>
      </c>
      <c r="G3720">
        <v>0</v>
      </c>
      <c r="H3720" t="s">
        <v>3303</v>
      </c>
      <c r="I3720">
        <v>0</v>
      </c>
      <c r="J3720">
        <v>0</v>
      </c>
      <c r="K3720" t="s">
        <v>3303</v>
      </c>
      <c r="L3720">
        <v>0</v>
      </c>
      <c r="M3720">
        <v>0</v>
      </c>
      <c r="N3720">
        <v>0</v>
      </c>
      <c r="O3720" t="s">
        <v>3303</v>
      </c>
      <c r="P3720" t="s">
        <v>3303</v>
      </c>
    </row>
    <row r="3721" spans="1:16" x14ac:dyDescent="0.35">
      <c r="A3721" t="s">
        <v>3303</v>
      </c>
      <c r="B3721" t="s">
        <v>3303</v>
      </c>
      <c r="C3721" t="s">
        <v>3303</v>
      </c>
      <c r="D3721">
        <v>0</v>
      </c>
      <c r="E3721">
        <v>0</v>
      </c>
      <c r="F3721">
        <v>0</v>
      </c>
      <c r="G3721">
        <v>0</v>
      </c>
      <c r="H3721" t="s">
        <v>3303</v>
      </c>
      <c r="I3721">
        <v>0</v>
      </c>
      <c r="J3721">
        <v>0</v>
      </c>
      <c r="K3721" t="s">
        <v>3303</v>
      </c>
      <c r="L3721">
        <v>0</v>
      </c>
      <c r="M3721">
        <v>0</v>
      </c>
      <c r="N3721">
        <v>0</v>
      </c>
      <c r="O3721" t="s">
        <v>3303</v>
      </c>
      <c r="P3721" t="s">
        <v>3303</v>
      </c>
    </row>
    <row r="3722" spans="1:16" x14ac:dyDescent="0.35">
      <c r="A3722" t="s">
        <v>3303</v>
      </c>
      <c r="B3722" t="s">
        <v>3303</v>
      </c>
      <c r="C3722" t="s">
        <v>3303</v>
      </c>
      <c r="D3722">
        <v>0</v>
      </c>
      <c r="E3722">
        <v>0</v>
      </c>
      <c r="F3722">
        <v>0</v>
      </c>
      <c r="G3722">
        <v>0</v>
      </c>
      <c r="H3722" t="s">
        <v>3303</v>
      </c>
      <c r="I3722">
        <v>0</v>
      </c>
      <c r="J3722">
        <v>0</v>
      </c>
      <c r="K3722" t="s">
        <v>3303</v>
      </c>
      <c r="L3722">
        <v>0</v>
      </c>
      <c r="M3722">
        <v>0</v>
      </c>
      <c r="N3722">
        <v>0</v>
      </c>
      <c r="O3722" t="s">
        <v>3303</v>
      </c>
      <c r="P3722" t="s">
        <v>3303</v>
      </c>
    </row>
    <row r="3723" spans="1:16" x14ac:dyDescent="0.35">
      <c r="A3723" t="s">
        <v>3303</v>
      </c>
      <c r="B3723" t="s">
        <v>3303</v>
      </c>
      <c r="C3723" t="s">
        <v>3303</v>
      </c>
      <c r="D3723">
        <v>0</v>
      </c>
      <c r="E3723">
        <v>0</v>
      </c>
      <c r="F3723">
        <v>0</v>
      </c>
      <c r="G3723">
        <v>0</v>
      </c>
      <c r="H3723" t="s">
        <v>3303</v>
      </c>
      <c r="I3723">
        <v>0</v>
      </c>
      <c r="J3723">
        <v>0</v>
      </c>
      <c r="K3723" t="s">
        <v>3303</v>
      </c>
      <c r="L3723">
        <v>0</v>
      </c>
      <c r="M3723">
        <v>0</v>
      </c>
      <c r="N3723">
        <v>0</v>
      </c>
      <c r="O3723" t="s">
        <v>3303</v>
      </c>
      <c r="P3723" t="s">
        <v>3303</v>
      </c>
    </row>
    <row r="3724" spans="1:16" x14ac:dyDescent="0.35">
      <c r="A3724" t="s">
        <v>3303</v>
      </c>
      <c r="B3724" t="s">
        <v>3303</v>
      </c>
      <c r="C3724" t="s">
        <v>3303</v>
      </c>
      <c r="D3724">
        <v>0</v>
      </c>
      <c r="E3724">
        <v>0</v>
      </c>
      <c r="F3724">
        <v>0</v>
      </c>
      <c r="G3724">
        <v>0</v>
      </c>
      <c r="H3724" t="s">
        <v>3303</v>
      </c>
      <c r="I3724">
        <v>0</v>
      </c>
      <c r="J3724">
        <v>0</v>
      </c>
      <c r="K3724" t="s">
        <v>3303</v>
      </c>
      <c r="L3724">
        <v>0</v>
      </c>
      <c r="M3724">
        <v>0</v>
      </c>
      <c r="N3724">
        <v>0</v>
      </c>
      <c r="O3724" t="s">
        <v>3303</v>
      </c>
      <c r="P3724" t="s">
        <v>3303</v>
      </c>
    </row>
    <row r="3725" spans="1:16" x14ac:dyDescent="0.35">
      <c r="A3725" t="s">
        <v>3303</v>
      </c>
      <c r="B3725" t="s">
        <v>3303</v>
      </c>
      <c r="C3725" t="s">
        <v>3303</v>
      </c>
      <c r="D3725">
        <v>0</v>
      </c>
      <c r="E3725">
        <v>0</v>
      </c>
      <c r="F3725">
        <v>0</v>
      </c>
      <c r="G3725">
        <v>0</v>
      </c>
      <c r="H3725" t="s">
        <v>3303</v>
      </c>
      <c r="I3725">
        <v>0</v>
      </c>
      <c r="J3725">
        <v>0</v>
      </c>
      <c r="K3725" t="s">
        <v>3303</v>
      </c>
      <c r="L3725">
        <v>0</v>
      </c>
      <c r="M3725">
        <v>0</v>
      </c>
      <c r="N3725">
        <v>0</v>
      </c>
      <c r="O3725" t="s">
        <v>3303</v>
      </c>
      <c r="P3725" t="s">
        <v>3303</v>
      </c>
    </row>
    <row r="3726" spans="1:16" x14ac:dyDescent="0.35">
      <c r="A3726" t="s">
        <v>3303</v>
      </c>
      <c r="B3726" t="s">
        <v>3303</v>
      </c>
      <c r="C3726" t="s">
        <v>3303</v>
      </c>
      <c r="D3726">
        <v>0</v>
      </c>
      <c r="E3726">
        <v>0</v>
      </c>
      <c r="F3726">
        <v>0</v>
      </c>
      <c r="G3726">
        <v>0</v>
      </c>
      <c r="H3726" t="s">
        <v>3303</v>
      </c>
      <c r="I3726">
        <v>0</v>
      </c>
      <c r="J3726">
        <v>0</v>
      </c>
      <c r="K3726" t="s">
        <v>3303</v>
      </c>
      <c r="L3726">
        <v>0</v>
      </c>
      <c r="M3726">
        <v>0</v>
      </c>
      <c r="N3726">
        <v>0</v>
      </c>
      <c r="O3726" t="s">
        <v>3303</v>
      </c>
      <c r="P3726" t="s">
        <v>3303</v>
      </c>
    </row>
    <row r="3727" spans="1:16" x14ac:dyDescent="0.35">
      <c r="A3727" t="s">
        <v>3303</v>
      </c>
      <c r="B3727" t="s">
        <v>3303</v>
      </c>
      <c r="C3727" t="s">
        <v>3303</v>
      </c>
      <c r="D3727">
        <v>0</v>
      </c>
      <c r="E3727">
        <v>0</v>
      </c>
      <c r="F3727">
        <v>0</v>
      </c>
      <c r="G3727">
        <v>0</v>
      </c>
      <c r="H3727" t="s">
        <v>3303</v>
      </c>
      <c r="I3727">
        <v>0</v>
      </c>
      <c r="J3727">
        <v>0</v>
      </c>
      <c r="K3727" t="s">
        <v>3303</v>
      </c>
      <c r="L3727">
        <v>0</v>
      </c>
      <c r="M3727">
        <v>0</v>
      </c>
      <c r="N3727">
        <v>0</v>
      </c>
      <c r="O3727" t="s">
        <v>3303</v>
      </c>
      <c r="P3727" t="s">
        <v>3303</v>
      </c>
    </row>
    <row r="3728" spans="1:16" x14ac:dyDescent="0.35">
      <c r="A3728" t="s">
        <v>3303</v>
      </c>
      <c r="B3728" t="s">
        <v>3303</v>
      </c>
      <c r="C3728" t="s">
        <v>3303</v>
      </c>
      <c r="D3728">
        <v>0</v>
      </c>
      <c r="E3728">
        <v>0</v>
      </c>
      <c r="F3728">
        <v>0</v>
      </c>
      <c r="G3728">
        <v>0</v>
      </c>
      <c r="H3728" t="s">
        <v>3303</v>
      </c>
      <c r="I3728">
        <v>0</v>
      </c>
      <c r="J3728">
        <v>0</v>
      </c>
      <c r="K3728" t="s">
        <v>3303</v>
      </c>
      <c r="L3728">
        <v>0</v>
      </c>
      <c r="M3728">
        <v>0</v>
      </c>
      <c r="N3728">
        <v>0</v>
      </c>
      <c r="O3728" t="s">
        <v>3303</v>
      </c>
      <c r="P3728" t="s">
        <v>3303</v>
      </c>
    </row>
    <row r="3729" spans="1:16" x14ac:dyDescent="0.35">
      <c r="A3729" t="s">
        <v>3303</v>
      </c>
      <c r="B3729" t="s">
        <v>3303</v>
      </c>
      <c r="C3729" t="s">
        <v>3303</v>
      </c>
      <c r="D3729">
        <v>0</v>
      </c>
      <c r="E3729">
        <v>0</v>
      </c>
      <c r="F3729">
        <v>0</v>
      </c>
      <c r="G3729">
        <v>0</v>
      </c>
      <c r="H3729" t="s">
        <v>3303</v>
      </c>
      <c r="I3729">
        <v>0</v>
      </c>
      <c r="J3729">
        <v>0</v>
      </c>
      <c r="K3729" t="s">
        <v>3303</v>
      </c>
      <c r="L3729">
        <v>0</v>
      </c>
      <c r="M3729">
        <v>0</v>
      </c>
      <c r="N3729">
        <v>0</v>
      </c>
      <c r="O3729" t="s">
        <v>3303</v>
      </c>
      <c r="P3729" t="s">
        <v>3303</v>
      </c>
    </row>
    <row r="3730" spans="1:16" x14ac:dyDescent="0.35">
      <c r="A3730" t="s">
        <v>3303</v>
      </c>
      <c r="B3730" t="s">
        <v>3303</v>
      </c>
      <c r="C3730" t="s">
        <v>3303</v>
      </c>
      <c r="D3730">
        <v>0</v>
      </c>
      <c r="E3730">
        <v>0</v>
      </c>
      <c r="F3730">
        <v>0</v>
      </c>
      <c r="G3730">
        <v>0</v>
      </c>
      <c r="H3730" t="s">
        <v>3303</v>
      </c>
      <c r="I3730">
        <v>0</v>
      </c>
      <c r="J3730">
        <v>0</v>
      </c>
      <c r="K3730" t="s">
        <v>3303</v>
      </c>
      <c r="L3730">
        <v>0</v>
      </c>
      <c r="M3730">
        <v>0</v>
      </c>
      <c r="N3730">
        <v>0</v>
      </c>
      <c r="O3730" t="s">
        <v>3303</v>
      </c>
      <c r="P3730" t="s">
        <v>3303</v>
      </c>
    </row>
    <row r="3731" spans="1:16" x14ac:dyDescent="0.35">
      <c r="A3731" t="s">
        <v>3303</v>
      </c>
      <c r="B3731" t="s">
        <v>3303</v>
      </c>
      <c r="C3731" t="s">
        <v>3303</v>
      </c>
      <c r="D3731">
        <v>0</v>
      </c>
      <c r="E3731">
        <v>0</v>
      </c>
      <c r="F3731">
        <v>0</v>
      </c>
      <c r="G3731">
        <v>0</v>
      </c>
      <c r="H3731" t="s">
        <v>3303</v>
      </c>
      <c r="I3731">
        <v>0</v>
      </c>
      <c r="J3731">
        <v>0</v>
      </c>
      <c r="K3731" t="s">
        <v>3303</v>
      </c>
      <c r="L3731">
        <v>0</v>
      </c>
      <c r="M3731">
        <v>0</v>
      </c>
      <c r="N3731">
        <v>0</v>
      </c>
      <c r="O3731" t="s">
        <v>3303</v>
      </c>
      <c r="P3731" t="s">
        <v>3303</v>
      </c>
    </row>
    <row r="3732" spans="1:16" x14ac:dyDescent="0.35">
      <c r="A3732" t="s">
        <v>3303</v>
      </c>
      <c r="B3732" t="s">
        <v>3303</v>
      </c>
      <c r="C3732" t="s">
        <v>3303</v>
      </c>
      <c r="D3732">
        <v>0</v>
      </c>
      <c r="E3732">
        <v>0</v>
      </c>
      <c r="F3732">
        <v>0</v>
      </c>
      <c r="G3732">
        <v>0</v>
      </c>
      <c r="H3732" t="s">
        <v>3303</v>
      </c>
      <c r="I3732">
        <v>0</v>
      </c>
      <c r="J3732">
        <v>0</v>
      </c>
      <c r="K3732" t="s">
        <v>3303</v>
      </c>
      <c r="L3732">
        <v>0</v>
      </c>
      <c r="M3732">
        <v>0</v>
      </c>
      <c r="N3732">
        <v>0</v>
      </c>
      <c r="O3732" t="s">
        <v>3303</v>
      </c>
      <c r="P3732" t="s">
        <v>3303</v>
      </c>
    </row>
    <row r="3733" spans="1:16" x14ac:dyDescent="0.35">
      <c r="A3733" t="s">
        <v>3303</v>
      </c>
      <c r="B3733" t="s">
        <v>3303</v>
      </c>
      <c r="C3733" t="s">
        <v>3303</v>
      </c>
      <c r="D3733">
        <v>0</v>
      </c>
      <c r="E3733">
        <v>0</v>
      </c>
      <c r="F3733">
        <v>0</v>
      </c>
      <c r="G3733">
        <v>0</v>
      </c>
      <c r="H3733" t="s">
        <v>3303</v>
      </c>
      <c r="I3733">
        <v>0</v>
      </c>
      <c r="J3733">
        <v>0</v>
      </c>
      <c r="K3733" t="s">
        <v>3303</v>
      </c>
      <c r="L3733">
        <v>0</v>
      </c>
      <c r="M3733">
        <v>0</v>
      </c>
      <c r="N3733">
        <v>0</v>
      </c>
      <c r="O3733" t="s">
        <v>3303</v>
      </c>
      <c r="P3733" t="s">
        <v>3303</v>
      </c>
    </row>
    <row r="3734" spans="1:16" x14ac:dyDescent="0.35">
      <c r="A3734" t="s">
        <v>3303</v>
      </c>
      <c r="B3734" t="s">
        <v>3303</v>
      </c>
      <c r="C3734" t="s">
        <v>3303</v>
      </c>
      <c r="D3734">
        <v>0</v>
      </c>
      <c r="E3734">
        <v>0</v>
      </c>
      <c r="F3734">
        <v>0</v>
      </c>
      <c r="G3734">
        <v>0</v>
      </c>
      <c r="H3734" t="s">
        <v>3303</v>
      </c>
      <c r="I3734">
        <v>0</v>
      </c>
      <c r="J3734">
        <v>0</v>
      </c>
      <c r="K3734" t="s">
        <v>3303</v>
      </c>
      <c r="L3734">
        <v>0</v>
      </c>
      <c r="M3734">
        <v>0</v>
      </c>
      <c r="N3734">
        <v>0</v>
      </c>
      <c r="O3734" t="s">
        <v>3303</v>
      </c>
      <c r="P3734" t="s">
        <v>3303</v>
      </c>
    </row>
    <row r="3735" spans="1:16" x14ac:dyDescent="0.35">
      <c r="A3735" t="s">
        <v>3303</v>
      </c>
      <c r="B3735" t="s">
        <v>3303</v>
      </c>
      <c r="C3735" t="s">
        <v>3303</v>
      </c>
      <c r="D3735">
        <v>0</v>
      </c>
      <c r="E3735">
        <v>0</v>
      </c>
      <c r="F3735">
        <v>0</v>
      </c>
      <c r="G3735">
        <v>0</v>
      </c>
      <c r="H3735" t="s">
        <v>3303</v>
      </c>
      <c r="I3735">
        <v>0</v>
      </c>
      <c r="J3735">
        <v>0</v>
      </c>
      <c r="K3735" t="s">
        <v>3303</v>
      </c>
      <c r="L3735">
        <v>0</v>
      </c>
      <c r="M3735">
        <v>0</v>
      </c>
      <c r="N3735">
        <v>0</v>
      </c>
      <c r="O3735" t="s">
        <v>3303</v>
      </c>
      <c r="P3735" t="s">
        <v>3303</v>
      </c>
    </row>
    <row r="3736" spans="1:16" x14ac:dyDescent="0.35">
      <c r="A3736" t="s">
        <v>3303</v>
      </c>
      <c r="B3736" t="s">
        <v>3303</v>
      </c>
      <c r="C3736" t="s">
        <v>3303</v>
      </c>
      <c r="D3736">
        <v>0</v>
      </c>
      <c r="E3736">
        <v>0</v>
      </c>
      <c r="F3736">
        <v>0</v>
      </c>
      <c r="G3736">
        <v>0</v>
      </c>
      <c r="H3736" t="s">
        <v>3303</v>
      </c>
      <c r="I3736">
        <v>0</v>
      </c>
      <c r="J3736">
        <v>0</v>
      </c>
      <c r="K3736" t="s">
        <v>3303</v>
      </c>
      <c r="L3736">
        <v>0</v>
      </c>
      <c r="M3736">
        <v>0</v>
      </c>
      <c r="N3736">
        <v>0</v>
      </c>
      <c r="O3736" t="s">
        <v>3303</v>
      </c>
      <c r="P3736" t="s">
        <v>3303</v>
      </c>
    </row>
    <row r="3737" spans="1:16" x14ac:dyDescent="0.35">
      <c r="A3737" t="s">
        <v>3303</v>
      </c>
      <c r="B3737" t="s">
        <v>3303</v>
      </c>
      <c r="C3737" t="s">
        <v>3303</v>
      </c>
      <c r="D3737">
        <v>0</v>
      </c>
      <c r="E3737">
        <v>0</v>
      </c>
      <c r="F3737">
        <v>0</v>
      </c>
      <c r="G3737">
        <v>0</v>
      </c>
      <c r="H3737" t="s">
        <v>3303</v>
      </c>
      <c r="I3737">
        <v>0</v>
      </c>
      <c r="J3737">
        <v>0</v>
      </c>
      <c r="K3737" t="s">
        <v>3303</v>
      </c>
      <c r="L3737">
        <v>0</v>
      </c>
      <c r="M3737">
        <v>0</v>
      </c>
      <c r="N3737">
        <v>0</v>
      </c>
      <c r="O3737" t="s">
        <v>3303</v>
      </c>
      <c r="P3737" t="s">
        <v>3303</v>
      </c>
    </row>
    <row r="3738" spans="1:16" x14ac:dyDescent="0.35">
      <c r="A3738" t="s">
        <v>3303</v>
      </c>
      <c r="B3738" t="s">
        <v>3303</v>
      </c>
      <c r="C3738" t="s">
        <v>3303</v>
      </c>
      <c r="D3738">
        <v>0</v>
      </c>
      <c r="E3738">
        <v>0</v>
      </c>
      <c r="F3738">
        <v>0</v>
      </c>
      <c r="G3738">
        <v>0</v>
      </c>
      <c r="H3738" t="s">
        <v>3303</v>
      </c>
      <c r="I3738">
        <v>0</v>
      </c>
      <c r="J3738">
        <v>0</v>
      </c>
      <c r="K3738" t="s">
        <v>3303</v>
      </c>
      <c r="L3738">
        <v>0</v>
      </c>
      <c r="M3738">
        <v>0</v>
      </c>
      <c r="N3738">
        <v>0</v>
      </c>
      <c r="O3738" t="s">
        <v>3303</v>
      </c>
      <c r="P3738" t="s">
        <v>3303</v>
      </c>
    </row>
    <row r="3739" spans="1:16" x14ac:dyDescent="0.35">
      <c r="A3739" t="s">
        <v>3303</v>
      </c>
      <c r="B3739" t="s">
        <v>3303</v>
      </c>
      <c r="C3739" t="s">
        <v>3303</v>
      </c>
      <c r="D3739">
        <v>0</v>
      </c>
      <c r="E3739">
        <v>0</v>
      </c>
      <c r="F3739">
        <v>0</v>
      </c>
      <c r="G3739">
        <v>0</v>
      </c>
      <c r="H3739" t="s">
        <v>3303</v>
      </c>
      <c r="I3739">
        <v>0</v>
      </c>
      <c r="J3739">
        <v>0</v>
      </c>
      <c r="K3739" t="s">
        <v>3303</v>
      </c>
      <c r="L3739">
        <v>0</v>
      </c>
      <c r="M3739">
        <v>0</v>
      </c>
      <c r="N3739">
        <v>0</v>
      </c>
      <c r="O3739" t="s">
        <v>3303</v>
      </c>
      <c r="P3739" t="s">
        <v>3303</v>
      </c>
    </row>
    <row r="3740" spans="1:16" x14ac:dyDescent="0.35">
      <c r="A3740" t="s">
        <v>3303</v>
      </c>
      <c r="B3740" t="s">
        <v>3303</v>
      </c>
      <c r="C3740" t="s">
        <v>3303</v>
      </c>
      <c r="D3740">
        <v>0</v>
      </c>
      <c r="E3740">
        <v>0</v>
      </c>
      <c r="F3740">
        <v>0</v>
      </c>
      <c r="G3740">
        <v>0</v>
      </c>
      <c r="H3740" t="s">
        <v>3303</v>
      </c>
      <c r="I3740">
        <v>0</v>
      </c>
      <c r="J3740">
        <v>0</v>
      </c>
      <c r="K3740" t="s">
        <v>3303</v>
      </c>
      <c r="L3740">
        <v>0</v>
      </c>
      <c r="M3740">
        <v>0</v>
      </c>
      <c r="N3740">
        <v>0</v>
      </c>
      <c r="O3740" t="s">
        <v>3303</v>
      </c>
      <c r="P3740" t="s">
        <v>3303</v>
      </c>
    </row>
    <row r="3741" spans="1:16" x14ac:dyDescent="0.35">
      <c r="A3741" t="s">
        <v>3303</v>
      </c>
      <c r="B3741" t="s">
        <v>3303</v>
      </c>
      <c r="C3741" t="s">
        <v>3303</v>
      </c>
      <c r="D3741">
        <v>0</v>
      </c>
      <c r="E3741">
        <v>0</v>
      </c>
      <c r="F3741">
        <v>0</v>
      </c>
      <c r="G3741">
        <v>0</v>
      </c>
      <c r="H3741" t="s">
        <v>3303</v>
      </c>
      <c r="I3741">
        <v>0</v>
      </c>
      <c r="J3741">
        <v>0</v>
      </c>
      <c r="K3741" t="s">
        <v>3303</v>
      </c>
      <c r="L3741">
        <v>0</v>
      </c>
      <c r="M3741">
        <v>0</v>
      </c>
      <c r="N3741">
        <v>0</v>
      </c>
      <c r="O3741" t="s">
        <v>3303</v>
      </c>
      <c r="P3741" t="s">
        <v>3303</v>
      </c>
    </row>
    <row r="3742" spans="1:16" x14ac:dyDescent="0.35">
      <c r="A3742" t="s">
        <v>3303</v>
      </c>
      <c r="B3742" t="s">
        <v>3303</v>
      </c>
      <c r="C3742" t="s">
        <v>3303</v>
      </c>
      <c r="D3742">
        <v>0</v>
      </c>
      <c r="E3742">
        <v>0</v>
      </c>
      <c r="F3742">
        <v>0</v>
      </c>
      <c r="G3742">
        <v>0</v>
      </c>
      <c r="H3742" t="s">
        <v>3303</v>
      </c>
      <c r="I3742">
        <v>0</v>
      </c>
      <c r="J3742">
        <v>0</v>
      </c>
      <c r="K3742" t="s">
        <v>3303</v>
      </c>
      <c r="L3742">
        <v>0</v>
      </c>
      <c r="M3742">
        <v>0</v>
      </c>
      <c r="N3742">
        <v>0</v>
      </c>
      <c r="O3742" t="s">
        <v>3303</v>
      </c>
      <c r="P3742" t="s">
        <v>3303</v>
      </c>
    </row>
    <row r="3743" spans="1:16" x14ac:dyDescent="0.35">
      <c r="A3743" t="s">
        <v>3303</v>
      </c>
      <c r="B3743" t="s">
        <v>3303</v>
      </c>
      <c r="C3743" t="s">
        <v>3303</v>
      </c>
      <c r="D3743">
        <v>0</v>
      </c>
      <c r="E3743">
        <v>0</v>
      </c>
      <c r="F3743">
        <v>0</v>
      </c>
      <c r="G3743">
        <v>0</v>
      </c>
      <c r="H3743" t="s">
        <v>3303</v>
      </c>
      <c r="I3743">
        <v>0</v>
      </c>
      <c r="J3743">
        <v>0</v>
      </c>
      <c r="K3743" t="s">
        <v>3303</v>
      </c>
      <c r="L3743">
        <v>0</v>
      </c>
      <c r="M3743">
        <v>0</v>
      </c>
      <c r="N3743">
        <v>0</v>
      </c>
      <c r="O3743" t="s">
        <v>3303</v>
      </c>
      <c r="P3743" t="s">
        <v>3303</v>
      </c>
    </row>
    <row r="3744" spans="1:16" x14ac:dyDescent="0.35">
      <c r="A3744" t="s">
        <v>3303</v>
      </c>
      <c r="B3744" t="s">
        <v>3303</v>
      </c>
      <c r="C3744" t="s">
        <v>3303</v>
      </c>
      <c r="D3744">
        <v>0</v>
      </c>
      <c r="E3744">
        <v>0</v>
      </c>
      <c r="F3744">
        <v>0</v>
      </c>
      <c r="G3744">
        <v>0</v>
      </c>
      <c r="H3744" t="s">
        <v>3303</v>
      </c>
      <c r="I3744">
        <v>0</v>
      </c>
      <c r="J3744">
        <v>0</v>
      </c>
      <c r="K3744" t="s">
        <v>3303</v>
      </c>
      <c r="L3744">
        <v>0</v>
      </c>
      <c r="M3744">
        <v>0</v>
      </c>
      <c r="N3744">
        <v>0</v>
      </c>
      <c r="O3744" t="s">
        <v>3303</v>
      </c>
      <c r="P3744" t="s">
        <v>3303</v>
      </c>
    </row>
    <row r="3745" spans="1:16" x14ac:dyDescent="0.35">
      <c r="A3745" t="s">
        <v>3303</v>
      </c>
      <c r="B3745" t="s">
        <v>3303</v>
      </c>
      <c r="C3745" t="s">
        <v>3303</v>
      </c>
      <c r="D3745">
        <v>0</v>
      </c>
      <c r="E3745">
        <v>0</v>
      </c>
      <c r="F3745">
        <v>0</v>
      </c>
      <c r="G3745">
        <v>0</v>
      </c>
      <c r="H3745" t="s">
        <v>3303</v>
      </c>
      <c r="I3745">
        <v>0</v>
      </c>
      <c r="J3745">
        <v>0</v>
      </c>
      <c r="K3745" t="s">
        <v>3303</v>
      </c>
      <c r="L3745">
        <v>0</v>
      </c>
      <c r="M3745">
        <v>0</v>
      </c>
      <c r="N3745">
        <v>0</v>
      </c>
      <c r="O3745" t="s">
        <v>3303</v>
      </c>
      <c r="P3745" t="s">
        <v>3303</v>
      </c>
    </row>
    <row r="3746" spans="1:16" x14ac:dyDescent="0.35">
      <c r="A3746" t="s">
        <v>3303</v>
      </c>
      <c r="B3746" t="s">
        <v>3303</v>
      </c>
      <c r="C3746" t="s">
        <v>3303</v>
      </c>
      <c r="D3746">
        <v>0</v>
      </c>
      <c r="E3746">
        <v>0</v>
      </c>
      <c r="F3746">
        <v>0</v>
      </c>
      <c r="G3746">
        <v>0</v>
      </c>
      <c r="H3746" t="s">
        <v>3303</v>
      </c>
      <c r="I3746">
        <v>0</v>
      </c>
      <c r="J3746">
        <v>0</v>
      </c>
      <c r="K3746" t="s">
        <v>3303</v>
      </c>
      <c r="L3746">
        <v>0</v>
      </c>
      <c r="M3746">
        <v>0</v>
      </c>
      <c r="N3746">
        <v>0</v>
      </c>
      <c r="O3746" t="s">
        <v>3303</v>
      </c>
      <c r="P3746" t="s">
        <v>3303</v>
      </c>
    </row>
    <row r="3747" spans="1:16" x14ac:dyDescent="0.35">
      <c r="A3747" t="s">
        <v>3303</v>
      </c>
      <c r="B3747" t="s">
        <v>3303</v>
      </c>
      <c r="C3747" t="s">
        <v>3303</v>
      </c>
      <c r="D3747">
        <v>0</v>
      </c>
      <c r="E3747">
        <v>0</v>
      </c>
      <c r="F3747">
        <v>0</v>
      </c>
      <c r="G3747">
        <v>0</v>
      </c>
      <c r="H3747" t="s">
        <v>3303</v>
      </c>
      <c r="I3747">
        <v>0</v>
      </c>
      <c r="J3747">
        <v>0</v>
      </c>
      <c r="K3747" t="s">
        <v>3303</v>
      </c>
      <c r="L3747">
        <v>0</v>
      </c>
      <c r="M3747">
        <v>0</v>
      </c>
      <c r="N3747">
        <v>0</v>
      </c>
      <c r="O3747" t="s">
        <v>3303</v>
      </c>
      <c r="P3747" t="s">
        <v>3303</v>
      </c>
    </row>
    <row r="3748" spans="1:16" x14ac:dyDescent="0.35">
      <c r="A3748" t="s">
        <v>3303</v>
      </c>
      <c r="B3748" t="s">
        <v>3303</v>
      </c>
      <c r="C3748" t="s">
        <v>3303</v>
      </c>
      <c r="D3748">
        <v>0</v>
      </c>
      <c r="E3748">
        <v>0</v>
      </c>
      <c r="F3748">
        <v>0</v>
      </c>
      <c r="G3748">
        <v>0</v>
      </c>
      <c r="H3748" t="s">
        <v>3303</v>
      </c>
      <c r="I3748">
        <v>0</v>
      </c>
      <c r="J3748">
        <v>0</v>
      </c>
      <c r="K3748" t="s">
        <v>3303</v>
      </c>
      <c r="L3748">
        <v>0</v>
      </c>
      <c r="M3748">
        <v>0</v>
      </c>
      <c r="N3748">
        <v>0</v>
      </c>
      <c r="O3748" t="s">
        <v>3303</v>
      </c>
      <c r="P3748" t="s">
        <v>3303</v>
      </c>
    </row>
    <row r="3749" spans="1:16" x14ac:dyDescent="0.35">
      <c r="A3749" t="s">
        <v>3303</v>
      </c>
      <c r="B3749" t="s">
        <v>3303</v>
      </c>
      <c r="C3749" t="s">
        <v>3303</v>
      </c>
      <c r="D3749">
        <v>0</v>
      </c>
      <c r="E3749">
        <v>0</v>
      </c>
      <c r="F3749">
        <v>0</v>
      </c>
      <c r="G3749">
        <v>0</v>
      </c>
      <c r="H3749" t="s">
        <v>3303</v>
      </c>
      <c r="I3749">
        <v>0</v>
      </c>
      <c r="J3749">
        <v>0</v>
      </c>
      <c r="K3749" t="s">
        <v>3303</v>
      </c>
      <c r="L3749">
        <v>0</v>
      </c>
      <c r="M3749">
        <v>0</v>
      </c>
      <c r="N3749">
        <v>0</v>
      </c>
      <c r="O3749" t="s">
        <v>3303</v>
      </c>
      <c r="P3749" t="s">
        <v>3303</v>
      </c>
    </row>
    <row r="3750" spans="1:16" x14ac:dyDescent="0.35">
      <c r="A3750" t="s">
        <v>3303</v>
      </c>
      <c r="B3750" t="s">
        <v>3303</v>
      </c>
      <c r="C3750" t="s">
        <v>3303</v>
      </c>
      <c r="D3750">
        <v>0</v>
      </c>
      <c r="E3750">
        <v>0</v>
      </c>
      <c r="F3750">
        <v>0</v>
      </c>
      <c r="G3750">
        <v>0</v>
      </c>
      <c r="H3750" t="s">
        <v>3303</v>
      </c>
      <c r="I3750">
        <v>0</v>
      </c>
      <c r="J3750">
        <v>0</v>
      </c>
      <c r="K3750" t="s">
        <v>3303</v>
      </c>
      <c r="L3750">
        <v>0</v>
      </c>
      <c r="M3750">
        <v>0</v>
      </c>
      <c r="N3750">
        <v>0</v>
      </c>
      <c r="O3750" t="s">
        <v>3303</v>
      </c>
      <c r="P3750" t="s">
        <v>3303</v>
      </c>
    </row>
    <row r="3751" spans="1:16" x14ac:dyDescent="0.35">
      <c r="A3751" t="s">
        <v>3303</v>
      </c>
      <c r="B3751" t="s">
        <v>3303</v>
      </c>
      <c r="C3751" t="s">
        <v>3303</v>
      </c>
      <c r="D3751">
        <v>0</v>
      </c>
      <c r="E3751">
        <v>0</v>
      </c>
      <c r="F3751">
        <v>0</v>
      </c>
      <c r="G3751">
        <v>0</v>
      </c>
      <c r="H3751" t="s">
        <v>3303</v>
      </c>
      <c r="I3751">
        <v>0</v>
      </c>
      <c r="J3751">
        <v>0</v>
      </c>
      <c r="K3751" t="s">
        <v>3303</v>
      </c>
      <c r="L3751">
        <v>0</v>
      </c>
      <c r="M3751">
        <v>0</v>
      </c>
      <c r="N3751">
        <v>0</v>
      </c>
      <c r="O3751" t="s">
        <v>3303</v>
      </c>
      <c r="P3751" t="s">
        <v>3303</v>
      </c>
    </row>
    <row r="3752" spans="1:16" x14ac:dyDescent="0.35">
      <c r="A3752" t="s">
        <v>3303</v>
      </c>
      <c r="B3752" t="s">
        <v>3303</v>
      </c>
      <c r="C3752" t="s">
        <v>3303</v>
      </c>
      <c r="D3752">
        <v>0</v>
      </c>
      <c r="E3752">
        <v>0</v>
      </c>
      <c r="F3752">
        <v>0</v>
      </c>
      <c r="G3752">
        <v>0</v>
      </c>
      <c r="H3752" t="s">
        <v>3303</v>
      </c>
      <c r="I3752">
        <v>0</v>
      </c>
      <c r="J3752">
        <v>0</v>
      </c>
      <c r="K3752" t="s">
        <v>3303</v>
      </c>
      <c r="L3752">
        <v>0</v>
      </c>
      <c r="M3752">
        <v>0</v>
      </c>
      <c r="N3752">
        <v>0</v>
      </c>
      <c r="O3752" t="s">
        <v>3303</v>
      </c>
      <c r="P3752" t="s">
        <v>3303</v>
      </c>
    </row>
    <row r="3753" spans="1:16" x14ac:dyDescent="0.35">
      <c r="A3753" t="s">
        <v>3303</v>
      </c>
      <c r="B3753" t="s">
        <v>3303</v>
      </c>
      <c r="C3753" t="s">
        <v>3303</v>
      </c>
      <c r="D3753">
        <v>0</v>
      </c>
      <c r="E3753">
        <v>0</v>
      </c>
      <c r="F3753">
        <v>0</v>
      </c>
      <c r="G3753">
        <v>0</v>
      </c>
      <c r="H3753" t="s">
        <v>3303</v>
      </c>
      <c r="I3753">
        <v>0</v>
      </c>
      <c r="J3753">
        <v>0</v>
      </c>
      <c r="K3753" t="s">
        <v>3303</v>
      </c>
      <c r="L3753">
        <v>0</v>
      </c>
      <c r="M3753">
        <v>0</v>
      </c>
      <c r="N3753">
        <v>0</v>
      </c>
      <c r="O3753" t="s">
        <v>3303</v>
      </c>
      <c r="P3753" t="s">
        <v>3303</v>
      </c>
    </row>
    <row r="3754" spans="1:16" x14ac:dyDescent="0.35">
      <c r="A3754" t="s">
        <v>3303</v>
      </c>
      <c r="B3754" t="s">
        <v>3303</v>
      </c>
      <c r="C3754" t="s">
        <v>3303</v>
      </c>
      <c r="D3754">
        <v>0</v>
      </c>
      <c r="E3754">
        <v>0</v>
      </c>
      <c r="F3754">
        <v>0</v>
      </c>
      <c r="G3754">
        <v>0</v>
      </c>
      <c r="H3754" t="s">
        <v>3303</v>
      </c>
      <c r="I3754">
        <v>0</v>
      </c>
      <c r="J3754">
        <v>0</v>
      </c>
      <c r="K3754" t="s">
        <v>3303</v>
      </c>
      <c r="L3754">
        <v>0</v>
      </c>
      <c r="M3754">
        <v>0</v>
      </c>
      <c r="N3754">
        <v>0</v>
      </c>
      <c r="O3754" t="s">
        <v>3303</v>
      </c>
      <c r="P3754" t="s">
        <v>3303</v>
      </c>
    </row>
    <row r="3755" spans="1:16" x14ac:dyDescent="0.35">
      <c r="A3755" t="s">
        <v>3303</v>
      </c>
      <c r="B3755" t="s">
        <v>3303</v>
      </c>
      <c r="C3755" t="s">
        <v>3303</v>
      </c>
      <c r="D3755">
        <v>0</v>
      </c>
      <c r="E3755">
        <v>0</v>
      </c>
      <c r="F3755">
        <v>0</v>
      </c>
      <c r="G3755">
        <v>0</v>
      </c>
      <c r="H3755" t="s">
        <v>3303</v>
      </c>
      <c r="I3755">
        <v>0</v>
      </c>
      <c r="J3755">
        <v>0</v>
      </c>
      <c r="K3755" t="s">
        <v>3303</v>
      </c>
      <c r="L3755">
        <v>0</v>
      </c>
      <c r="M3755">
        <v>0</v>
      </c>
      <c r="N3755">
        <v>0</v>
      </c>
      <c r="O3755" t="s">
        <v>3303</v>
      </c>
      <c r="P3755" t="s">
        <v>3303</v>
      </c>
    </row>
    <row r="3756" spans="1:16" x14ac:dyDescent="0.35">
      <c r="A3756" t="s">
        <v>3303</v>
      </c>
      <c r="B3756" t="s">
        <v>3303</v>
      </c>
      <c r="C3756" t="s">
        <v>3303</v>
      </c>
      <c r="D3756">
        <v>0</v>
      </c>
      <c r="E3756">
        <v>0</v>
      </c>
      <c r="F3756">
        <v>0</v>
      </c>
      <c r="G3756">
        <v>0</v>
      </c>
      <c r="H3756" t="s">
        <v>3303</v>
      </c>
      <c r="I3756">
        <v>0</v>
      </c>
      <c r="J3756">
        <v>0</v>
      </c>
      <c r="K3756" t="s">
        <v>3303</v>
      </c>
      <c r="L3756">
        <v>0</v>
      </c>
      <c r="M3756">
        <v>0</v>
      </c>
      <c r="N3756">
        <v>0</v>
      </c>
      <c r="O3756" t="s">
        <v>3303</v>
      </c>
      <c r="P3756" t="s">
        <v>3303</v>
      </c>
    </row>
    <row r="3757" spans="1:16" x14ac:dyDescent="0.35">
      <c r="A3757" t="s">
        <v>3303</v>
      </c>
      <c r="B3757" t="s">
        <v>3303</v>
      </c>
      <c r="C3757" t="s">
        <v>3303</v>
      </c>
      <c r="D3757">
        <v>0</v>
      </c>
      <c r="E3757">
        <v>0</v>
      </c>
      <c r="F3757">
        <v>0</v>
      </c>
      <c r="G3757">
        <v>0</v>
      </c>
      <c r="H3757" t="s">
        <v>3303</v>
      </c>
      <c r="I3757">
        <v>0</v>
      </c>
      <c r="J3757">
        <v>0</v>
      </c>
      <c r="K3757" t="s">
        <v>3303</v>
      </c>
      <c r="L3757">
        <v>0</v>
      </c>
      <c r="M3757">
        <v>0</v>
      </c>
      <c r="N3757">
        <v>0</v>
      </c>
      <c r="O3757" t="s">
        <v>3303</v>
      </c>
      <c r="P3757" t="s">
        <v>3303</v>
      </c>
    </row>
    <row r="3758" spans="1:16" x14ac:dyDescent="0.35">
      <c r="A3758" t="s">
        <v>3303</v>
      </c>
      <c r="B3758" t="s">
        <v>3303</v>
      </c>
      <c r="C3758" t="s">
        <v>3303</v>
      </c>
      <c r="D3758">
        <v>0</v>
      </c>
      <c r="E3758">
        <v>0</v>
      </c>
      <c r="F3758">
        <v>0</v>
      </c>
      <c r="G3758">
        <v>0</v>
      </c>
      <c r="H3758" t="s">
        <v>3303</v>
      </c>
      <c r="I3758">
        <v>0</v>
      </c>
      <c r="J3758">
        <v>0</v>
      </c>
      <c r="K3758" t="s">
        <v>3303</v>
      </c>
      <c r="L3758">
        <v>0</v>
      </c>
      <c r="M3758">
        <v>0</v>
      </c>
      <c r="N3758">
        <v>0</v>
      </c>
      <c r="O3758" t="s">
        <v>3303</v>
      </c>
      <c r="P3758" t="s">
        <v>3303</v>
      </c>
    </row>
    <row r="3759" spans="1:16" x14ac:dyDescent="0.35">
      <c r="A3759" t="s">
        <v>3303</v>
      </c>
      <c r="B3759" t="s">
        <v>3303</v>
      </c>
      <c r="C3759" t="s">
        <v>3303</v>
      </c>
      <c r="D3759">
        <v>0</v>
      </c>
      <c r="E3759">
        <v>0</v>
      </c>
      <c r="F3759">
        <v>0</v>
      </c>
      <c r="G3759">
        <v>0</v>
      </c>
      <c r="H3759" t="s">
        <v>3303</v>
      </c>
      <c r="I3759">
        <v>0</v>
      </c>
      <c r="J3759">
        <v>0</v>
      </c>
      <c r="K3759" t="s">
        <v>3303</v>
      </c>
      <c r="L3759">
        <v>0</v>
      </c>
      <c r="M3759">
        <v>0</v>
      </c>
      <c r="N3759">
        <v>0</v>
      </c>
      <c r="O3759" t="s">
        <v>3303</v>
      </c>
      <c r="P3759" t="s">
        <v>3303</v>
      </c>
    </row>
    <row r="3760" spans="1:16" x14ac:dyDescent="0.35">
      <c r="A3760" t="s">
        <v>3303</v>
      </c>
      <c r="B3760" t="s">
        <v>3303</v>
      </c>
      <c r="C3760" t="s">
        <v>3303</v>
      </c>
      <c r="D3760">
        <v>0</v>
      </c>
      <c r="E3760">
        <v>0</v>
      </c>
      <c r="F3760">
        <v>0</v>
      </c>
      <c r="G3760">
        <v>0</v>
      </c>
      <c r="H3760" t="s">
        <v>3303</v>
      </c>
      <c r="I3760">
        <v>0</v>
      </c>
      <c r="J3760">
        <v>0</v>
      </c>
      <c r="K3760" t="s">
        <v>3303</v>
      </c>
      <c r="L3760">
        <v>0</v>
      </c>
      <c r="M3760">
        <v>0</v>
      </c>
      <c r="N3760">
        <v>0</v>
      </c>
      <c r="O3760" t="s">
        <v>3303</v>
      </c>
      <c r="P3760" t="s">
        <v>3303</v>
      </c>
    </row>
    <row r="3761" spans="1:16" x14ac:dyDescent="0.35">
      <c r="A3761" t="s">
        <v>3303</v>
      </c>
      <c r="B3761" t="s">
        <v>3303</v>
      </c>
      <c r="C3761" t="s">
        <v>3303</v>
      </c>
      <c r="D3761">
        <v>0</v>
      </c>
      <c r="E3761">
        <v>0</v>
      </c>
      <c r="F3761">
        <v>0</v>
      </c>
      <c r="G3761">
        <v>0</v>
      </c>
      <c r="H3761" t="s">
        <v>3303</v>
      </c>
      <c r="I3761">
        <v>0</v>
      </c>
      <c r="J3761">
        <v>0</v>
      </c>
      <c r="K3761" t="s">
        <v>3303</v>
      </c>
      <c r="L3761">
        <v>0</v>
      </c>
      <c r="M3761">
        <v>0</v>
      </c>
      <c r="N3761">
        <v>0</v>
      </c>
      <c r="O3761" t="s">
        <v>3303</v>
      </c>
      <c r="P3761" t="s">
        <v>3303</v>
      </c>
    </row>
    <row r="3762" spans="1:16" x14ac:dyDescent="0.35">
      <c r="A3762" t="s">
        <v>3303</v>
      </c>
      <c r="B3762" t="s">
        <v>3303</v>
      </c>
      <c r="C3762" t="s">
        <v>3303</v>
      </c>
      <c r="D3762">
        <v>0</v>
      </c>
      <c r="E3762">
        <v>0</v>
      </c>
      <c r="F3762">
        <v>0</v>
      </c>
      <c r="G3762">
        <v>0</v>
      </c>
      <c r="H3762" t="s">
        <v>3303</v>
      </c>
      <c r="I3762">
        <v>0</v>
      </c>
      <c r="J3762">
        <v>0</v>
      </c>
      <c r="K3762" t="s">
        <v>3303</v>
      </c>
      <c r="L3762">
        <v>0</v>
      </c>
      <c r="M3762">
        <v>0</v>
      </c>
      <c r="N3762">
        <v>0</v>
      </c>
      <c r="O3762" t="s">
        <v>3303</v>
      </c>
      <c r="P3762" t="s">
        <v>3303</v>
      </c>
    </row>
    <row r="3763" spans="1:16" x14ac:dyDescent="0.35">
      <c r="A3763" t="s">
        <v>3303</v>
      </c>
      <c r="B3763" t="s">
        <v>3303</v>
      </c>
      <c r="C3763" t="s">
        <v>3303</v>
      </c>
      <c r="D3763">
        <v>0</v>
      </c>
      <c r="E3763">
        <v>0</v>
      </c>
      <c r="F3763">
        <v>0</v>
      </c>
      <c r="G3763">
        <v>0</v>
      </c>
      <c r="H3763" t="s">
        <v>3303</v>
      </c>
      <c r="I3763">
        <v>0</v>
      </c>
      <c r="J3763">
        <v>0</v>
      </c>
      <c r="K3763" t="s">
        <v>3303</v>
      </c>
      <c r="L3763">
        <v>0</v>
      </c>
      <c r="M3763">
        <v>0</v>
      </c>
      <c r="N3763">
        <v>0</v>
      </c>
      <c r="O3763" t="s">
        <v>3303</v>
      </c>
      <c r="P3763" t="s">
        <v>3303</v>
      </c>
    </row>
    <row r="3764" spans="1:16" x14ac:dyDescent="0.35">
      <c r="A3764" t="s">
        <v>3303</v>
      </c>
      <c r="B3764" t="s">
        <v>3303</v>
      </c>
      <c r="C3764" t="s">
        <v>3303</v>
      </c>
      <c r="D3764">
        <v>0</v>
      </c>
      <c r="E3764">
        <v>0</v>
      </c>
      <c r="F3764">
        <v>0</v>
      </c>
      <c r="G3764">
        <v>0</v>
      </c>
      <c r="H3764" t="s">
        <v>3303</v>
      </c>
      <c r="I3764">
        <v>0</v>
      </c>
      <c r="J3764">
        <v>0</v>
      </c>
      <c r="K3764" t="s">
        <v>3303</v>
      </c>
      <c r="L3764">
        <v>0</v>
      </c>
      <c r="M3764">
        <v>0</v>
      </c>
      <c r="N3764">
        <v>0</v>
      </c>
      <c r="O3764" t="s">
        <v>3303</v>
      </c>
      <c r="P3764" t="s">
        <v>3303</v>
      </c>
    </row>
    <row r="3765" spans="1:16" x14ac:dyDescent="0.35">
      <c r="A3765" t="s">
        <v>3303</v>
      </c>
      <c r="B3765" t="s">
        <v>3303</v>
      </c>
      <c r="C3765" t="s">
        <v>3303</v>
      </c>
      <c r="D3765">
        <v>0</v>
      </c>
      <c r="E3765">
        <v>0</v>
      </c>
      <c r="F3765">
        <v>0</v>
      </c>
      <c r="G3765">
        <v>0</v>
      </c>
      <c r="H3765" t="s">
        <v>3303</v>
      </c>
      <c r="I3765">
        <v>0</v>
      </c>
      <c r="J3765">
        <v>0</v>
      </c>
      <c r="K3765" t="s">
        <v>3303</v>
      </c>
      <c r="L3765">
        <v>0</v>
      </c>
      <c r="M3765">
        <v>0</v>
      </c>
      <c r="N3765">
        <v>0</v>
      </c>
      <c r="O3765" t="s">
        <v>3303</v>
      </c>
      <c r="P3765" t="s">
        <v>3303</v>
      </c>
    </row>
    <row r="3766" spans="1:16" x14ac:dyDescent="0.35">
      <c r="A3766" t="s">
        <v>3303</v>
      </c>
      <c r="B3766" t="s">
        <v>3303</v>
      </c>
      <c r="C3766" t="s">
        <v>3303</v>
      </c>
      <c r="D3766">
        <v>0</v>
      </c>
      <c r="E3766">
        <v>0</v>
      </c>
      <c r="F3766">
        <v>0</v>
      </c>
      <c r="G3766">
        <v>0</v>
      </c>
      <c r="H3766" t="s">
        <v>3303</v>
      </c>
      <c r="I3766">
        <v>0</v>
      </c>
      <c r="J3766">
        <v>0</v>
      </c>
      <c r="K3766" t="s">
        <v>3303</v>
      </c>
      <c r="L3766">
        <v>0</v>
      </c>
      <c r="M3766">
        <v>0</v>
      </c>
      <c r="N3766">
        <v>0</v>
      </c>
      <c r="O3766" t="s">
        <v>3303</v>
      </c>
      <c r="P3766" t="s">
        <v>3303</v>
      </c>
    </row>
    <row r="3767" spans="1:16" x14ac:dyDescent="0.35">
      <c r="A3767" t="s">
        <v>3303</v>
      </c>
      <c r="B3767" t="s">
        <v>3303</v>
      </c>
      <c r="C3767" t="s">
        <v>3303</v>
      </c>
      <c r="D3767">
        <v>0</v>
      </c>
      <c r="E3767">
        <v>0</v>
      </c>
      <c r="F3767">
        <v>0</v>
      </c>
      <c r="G3767">
        <v>0</v>
      </c>
      <c r="H3767" t="s">
        <v>3303</v>
      </c>
      <c r="I3767">
        <v>0</v>
      </c>
      <c r="J3767">
        <v>0</v>
      </c>
      <c r="K3767" t="s">
        <v>3303</v>
      </c>
      <c r="L3767">
        <v>0</v>
      </c>
      <c r="M3767">
        <v>0</v>
      </c>
      <c r="N3767">
        <v>0</v>
      </c>
      <c r="O3767" t="s">
        <v>3303</v>
      </c>
      <c r="P3767" t="s">
        <v>3303</v>
      </c>
    </row>
    <row r="3768" spans="1:16" x14ac:dyDescent="0.35">
      <c r="A3768" t="s">
        <v>3303</v>
      </c>
      <c r="B3768" t="s">
        <v>3303</v>
      </c>
      <c r="C3768" t="s">
        <v>3303</v>
      </c>
      <c r="D3768">
        <v>0</v>
      </c>
      <c r="E3768">
        <v>0</v>
      </c>
      <c r="F3768">
        <v>0</v>
      </c>
      <c r="G3768">
        <v>0</v>
      </c>
      <c r="H3768" t="s">
        <v>3303</v>
      </c>
      <c r="I3768">
        <v>0</v>
      </c>
      <c r="J3768">
        <v>0</v>
      </c>
      <c r="K3768" t="s">
        <v>3303</v>
      </c>
      <c r="L3768">
        <v>0</v>
      </c>
      <c r="M3768">
        <v>0</v>
      </c>
      <c r="N3768">
        <v>0</v>
      </c>
      <c r="O3768" t="s">
        <v>3303</v>
      </c>
      <c r="P3768" t="s">
        <v>3303</v>
      </c>
    </row>
    <row r="3769" spans="1:16" x14ac:dyDescent="0.35">
      <c r="A3769" t="s">
        <v>3303</v>
      </c>
      <c r="B3769" t="s">
        <v>3303</v>
      </c>
      <c r="C3769" t="s">
        <v>3303</v>
      </c>
      <c r="D3769">
        <v>0</v>
      </c>
      <c r="E3769">
        <v>0</v>
      </c>
      <c r="F3769">
        <v>0</v>
      </c>
      <c r="G3769">
        <v>0</v>
      </c>
      <c r="H3769" t="s">
        <v>3303</v>
      </c>
      <c r="I3769">
        <v>0</v>
      </c>
      <c r="J3769">
        <v>0</v>
      </c>
      <c r="K3769" t="s">
        <v>3303</v>
      </c>
      <c r="L3769">
        <v>0</v>
      </c>
      <c r="M3769">
        <v>0</v>
      </c>
      <c r="N3769">
        <v>0</v>
      </c>
      <c r="O3769" t="s">
        <v>3303</v>
      </c>
      <c r="P3769" t="s">
        <v>3303</v>
      </c>
    </row>
    <row r="3770" spans="1:16" x14ac:dyDescent="0.35">
      <c r="A3770" t="s">
        <v>3303</v>
      </c>
      <c r="B3770" t="s">
        <v>3303</v>
      </c>
      <c r="C3770" t="s">
        <v>3303</v>
      </c>
      <c r="D3770">
        <v>0</v>
      </c>
      <c r="E3770">
        <v>0</v>
      </c>
      <c r="F3770">
        <v>0</v>
      </c>
      <c r="G3770">
        <v>0</v>
      </c>
      <c r="H3770" t="s">
        <v>3303</v>
      </c>
      <c r="I3770">
        <v>0</v>
      </c>
      <c r="J3770">
        <v>0</v>
      </c>
      <c r="K3770" t="s">
        <v>3303</v>
      </c>
      <c r="L3770">
        <v>0</v>
      </c>
      <c r="M3770">
        <v>0</v>
      </c>
      <c r="N3770">
        <v>0</v>
      </c>
      <c r="O3770" t="s">
        <v>3303</v>
      </c>
      <c r="P3770" t="s">
        <v>3303</v>
      </c>
    </row>
    <row r="3771" spans="1:16" x14ac:dyDescent="0.35">
      <c r="A3771" t="s">
        <v>3303</v>
      </c>
      <c r="B3771" t="s">
        <v>3303</v>
      </c>
      <c r="C3771" t="s">
        <v>3303</v>
      </c>
      <c r="D3771">
        <v>0</v>
      </c>
      <c r="E3771">
        <v>0</v>
      </c>
      <c r="F3771">
        <v>0</v>
      </c>
      <c r="G3771">
        <v>0</v>
      </c>
      <c r="H3771" t="s">
        <v>3303</v>
      </c>
      <c r="I3771">
        <v>0</v>
      </c>
      <c r="J3771">
        <v>0</v>
      </c>
      <c r="K3771" t="s">
        <v>3303</v>
      </c>
      <c r="L3771">
        <v>0</v>
      </c>
      <c r="M3771">
        <v>0</v>
      </c>
      <c r="N3771">
        <v>0</v>
      </c>
      <c r="O3771" t="s">
        <v>3303</v>
      </c>
      <c r="P3771" t="s">
        <v>3303</v>
      </c>
    </row>
    <row r="3772" spans="1:16" x14ac:dyDescent="0.35">
      <c r="A3772" t="s">
        <v>3303</v>
      </c>
      <c r="B3772" t="s">
        <v>3303</v>
      </c>
      <c r="C3772" t="s">
        <v>3303</v>
      </c>
      <c r="D3772">
        <v>0</v>
      </c>
      <c r="E3772">
        <v>0</v>
      </c>
      <c r="F3772">
        <v>0</v>
      </c>
      <c r="G3772">
        <v>0</v>
      </c>
      <c r="H3772" t="s">
        <v>3303</v>
      </c>
      <c r="I3772">
        <v>0</v>
      </c>
      <c r="J3772">
        <v>0</v>
      </c>
      <c r="K3772" t="s">
        <v>3303</v>
      </c>
      <c r="L3772">
        <v>0</v>
      </c>
      <c r="M3772">
        <v>0</v>
      </c>
      <c r="N3772">
        <v>0</v>
      </c>
      <c r="O3772" t="s">
        <v>3303</v>
      </c>
      <c r="P3772" t="s">
        <v>3303</v>
      </c>
    </row>
    <row r="3773" spans="1:16" x14ac:dyDescent="0.35">
      <c r="A3773" t="s">
        <v>3303</v>
      </c>
      <c r="B3773" t="s">
        <v>3303</v>
      </c>
      <c r="C3773" t="s">
        <v>3303</v>
      </c>
      <c r="D3773">
        <v>0</v>
      </c>
      <c r="E3773">
        <v>0</v>
      </c>
      <c r="F3773">
        <v>0</v>
      </c>
      <c r="G3773">
        <v>0</v>
      </c>
      <c r="H3773" t="s">
        <v>3303</v>
      </c>
      <c r="I3773">
        <v>0</v>
      </c>
      <c r="J3773">
        <v>0</v>
      </c>
      <c r="K3773" t="s">
        <v>3303</v>
      </c>
      <c r="L3773">
        <v>0</v>
      </c>
      <c r="M3773">
        <v>0</v>
      </c>
      <c r="N3773">
        <v>0</v>
      </c>
      <c r="O3773" t="s">
        <v>3303</v>
      </c>
      <c r="P3773" t="s">
        <v>3303</v>
      </c>
    </row>
    <row r="3774" spans="1:16" x14ac:dyDescent="0.35">
      <c r="A3774" t="s">
        <v>3303</v>
      </c>
      <c r="B3774" t="s">
        <v>3303</v>
      </c>
      <c r="C3774" t="s">
        <v>3303</v>
      </c>
      <c r="D3774">
        <v>0</v>
      </c>
      <c r="E3774">
        <v>0</v>
      </c>
      <c r="F3774">
        <v>0</v>
      </c>
      <c r="G3774">
        <v>0</v>
      </c>
      <c r="H3774" t="s">
        <v>3303</v>
      </c>
      <c r="I3774">
        <v>0</v>
      </c>
      <c r="J3774">
        <v>0</v>
      </c>
      <c r="K3774" t="s">
        <v>3303</v>
      </c>
      <c r="L3774">
        <v>0</v>
      </c>
      <c r="M3774">
        <v>0</v>
      </c>
      <c r="N3774">
        <v>0</v>
      </c>
      <c r="O3774" t="s">
        <v>3303</v>
      </c>
      <c r="P3774" t="s">
        <v>3303</v>
      </c>
    </row>
    <row r="3775" spans="1:16" x14ac:dyDescent="0.35">
      <c r="A3775" t="s">
        <v>3303</v>
      </c>
      <c r="B3775" t="s">
        <v>3303</v>
      </c>
      <c r="C3775" t="s">
        <v>3303</v>
      </c>
      <c r="D3775">
        <v>0</v>
      </c>
      <c r="E3775">
        <v>0</v>
      </c>
      <c r="F3775">
        <v>0</v>
      </c>
      <c r="G3775">
        <v>0</v>
      </c>
      <c r="H3775" t="s">
        <v>3303</v>
      </c>
      <c r="I3775">
        <v>0</v>
      </c>
      <c r="J3775">
        <v>0</v>
      </c>
      <c r="K3775" t="s">
        <v>3303</v>
      </c>
      <c r="L3775">
        <v>0</v>
      </c>
      <c r="M3775">
        <v>0</v>
      </c>
      <c r="N3775">
        <v>0</v>
      </c>
      <c r="O3775" t="s">
        <v>3303</v>
      </c>
      <c r="P3775" t="s">
        <v>3303</v>
      </c>
    </row>
    <row r="3776" spans="1:16" x14ac:dyDescent="0.35">
      <c r="A3776" t="s">
        <v>3303</v>
      </c>
      <c r="B3776" t="s">
        <v>3303</v>
      </c>
      <c r="C3776" t="s">
        <v>3303</v>
      </c>
      <c r="D3776">
        <v>0</v>
      </c>
      <c r="E3776">
        <v>0</v>
      </c>
      <c r="F3776">
        <v>0</v>
      </c>
      <c r="G3776">
        <v>0</v>
      </c>
      <c r="H3776" t="s">
        <v>3303</v>
      </c>
      <c r="I3776">
        <v>0</v>
      </c>
      <c r="J3776">
        <v>0</v>
      </c>
      <c r="K3776" t="s">
        <v>3303</v>
      </c>
      <c r="L3776">
        <v>0</v>
      </c>
      <c r="M3776">
        <v>0</v>
      </c>
      <c r="N3776">
        <v>0</v>
      </c>
      <c r="O3776" t="s">
        <v>3303</v>
      </c>
      <c r="P3776" t="s">
        <v>3303</v>
      </c>
    </row>
    <row r="3777" spans="1:16" x14ac:dyDescent="0.35">
      <c r="A3777" t="s">
        <v>3303</v>
      </c>
      <c r="B3777" t="s">
        <v>3303</v>
      </c>
      <c r="C3777" t="s">
        <v>3303</v>
      </c>
      <c r="D3777">
        <v>0</v>
      </c>
      <c r="E3777">
        <v>0</v>
      </c>
      <c r="F3777">
        <v>0</v>
      </c>
      <c r="G3777">
        <v>0</v>
      </c>
      <c r="H3777" t="s">
        <v>3303</v>
      </c>
      <c r="I3777">
        <v>0</v>
      </c>
      <c r="J3777">
        <v>0</v>
      </c>
      <c r="K3777" t="s">
        <v>3303</v>
      </c>
      <c r="L3777">
        <v>0</v>
      </c>
      <c r="M3777">
        <v>0</v>
      </c>
      <c r="N3777">
        <v>0</v>
      </c>
      <c r="O3777" t="s">
        <v>3303</v>
      </c>
      <c r="P3777" t="s">
        <v>3303</v>
      </c>
    </row>
    <row r="3778" spans="1:16" x14ac:dyDescent="0.35">
      <c r="A3778" t="s">
        <v>3303</v>
      </c>
      <c r="B3778" t="s">
        <v>3303</v>
      </c>
      <c r="C3778" t="s">
        <v>3303</v>
      </c>
      <c r="D3778">
        <v>0</v>
      </c>
      <c r="E3778">
        <v>0</v>
      </c>
      <c r="F3778">
        <v>0</v>
      </c>
      <c r="G3778">
        <v>0</v>
      </c>
      <c r="H3778" t="s">
        <v>3303</v>
      </c>
      <c r="I3778">
        <v>0</v>
      </c>
      <c r="J3778">
        <v>0</v>
      </c>
      <c r="K3778" t="s">
        <v>3303</v>
      </c>
      <c r="L3778">
        <v>0</v>
      </c>
      <c r="M3778">
        <v>0</v>
      </c>
      <c r="N3778">
        <v>0</v>
      </c>
      <c r="O3778" t="s">
        <v>3303</v>
      </c>
      <c r="P3778" t="s">
        <v>3303</v>
      </c>
    </row>
    <row r="3779" spans="1:16" x14ac:dyDescent="0.35">
      <c r="A3779" t="s">
        <v>3303</v>
      </c>
      <c r="B3779" t="s">
        <v>3303</v>
      </c>
      <c r="C3779" t="s">
        <v>3303</v>
      </c>
      <c r="D3779">
        <v>0</v>
      </c>
      <c r="E3779">
        <v>0</v>
      </c>
      <c r="F3779">
        <v>0</v>
      </c>
      <c r="G3779">
        <v>0</v>
      </c>
      <c r="H3779" t="s">
        <v>3303</v>
      </c>
      <c r="I3779">
        <v>0</v>
      </c>
      <c r="J3779">
        <v>0</v>
      </c>
      <c r="K3779" t="s">
        <v>3303</v>
      </c>
      <c r="L3779">
        <v>0</v>
      </c>
      <c r="M3779">
        <v>0</v>
      </c>
      <c r="N3779">
        <v>0</v>
      </c>
      <c r="O3779" t="s">
        <v>3303</v>
      </c>
      <c r="P3779" t="s">
        <v>3303</v>
      </c>
    </row>
    <row r="3780" spans="1:16" x14ac:dyDescent="0.35">
      <c r="A3780" t="s">
        <v>3303</v>
      </c>
      <c r="B3780" t="s">
        <v>3303</v>
      </c>
      <c r="C3780" t="s">
        <v>3303</v>
      </c>
      <c r="D3780">
        <v>0</v>
      </c>
      <c r="E3780">
        <v>0</v>
      </c>
      <c r="F3780">
        <v>0</v>
      </c>
      <c r="G3780">
        <v>0</v>
      </c>
      <c r="H3780" t="s">
        <v>3303</v>
      </c>
      <c r="I3780">
        <v>0</v>
      </c>
      <c r="J3780">
        <v>0</v>
      </c>
      <c r="K3780" t="s">
        <v>3303</v>
      </c>
      <c r="L3780">
        <v>0</v>
      </c>
      <c r="M3780">
        <v>0</v>
      </c>
      <c r="N3780">
        <v>0</v>
      </c>
      <c r="O3780" t="s">
        <v>3303</v>
      </c>
      <c r="P3780" t="s">
        <v>3303</v>
      </c>
    </row>
    <row r="3781" spans="1:16" x14ac:dyDescent="0.35">
      <c r="A3781" t="s">
        <v>3303</v>
      </c>
      <c r="B3781" t="s">
        <v>3303</v>
      </c>
      <c r="C3781" t="s">
        <v>3303</v>
      </c>
      <c r="D3781">
        <v>0</v>
      </c>
      <c r="E3781">
        <v>0</v>
      </c>
      <c r="F3781">
        <v>0</v>
      </c>
      <c r="G3781">
        <v>0</v>
      </c>
      <c r="H3781" t="s">
        <v>3303</v>
      </c>
      <c r="I3781">
        <v>0</v>
      </c>
      <c r="J3781">
        <v>0</v>
      </c>
      <c r="K3781" t="s">
        <v>3303</v>
      </c>
      <c r="L3781">
        <v>0</v>
      </c>
      <c r="M3781">
        <v>0</v>
      </c>
      <c r="N3781">
        <v>0</v>
      </c>
      <c r="O3781" t="s">
        <v>3303</v>
      </c>
      <c r="P3781" t="s">
        <v>3303</v>
      </c>
    </row>
    <row r="3782" spans="1:16" x14ac:dyDescent="0.35">
      <c r="A3782" t="s">
        <v>3303</v>
      </c>
      <c r="B3782" t="s">
        <v>3303</v>
      </c>
      <c r="C3782" t="s">
        <v>3303</v>
      </c>
      <c r="D3782">
        <v>0</v>
      </c>
      <c r="E3782">
        <v>0</v>
      </c>
      <c r="F3782">
        <v>0</v>
      </c>
      <c r="G3782">
        <v>0</v>
      </c>
      <c r="H3782" t="s">
        <v>3303</v>
      </c>
      <c r="I3782">
        <v>0</v>
      </c>
      <c r="J3782">
        <v>0</v>
      </c>
      <c r="K3782" t="s">
        <v>3303</v>
      </c>
      <c r="L3782">
        <v>0</v>
      </c>
      <c r="M3782">
        <v>0</v>
      </c>
      <c r="N3782">
        <v>0</v>
      </c>
      <c r="O3782" t="s">
        <v>3303</v>
      </c>
      <c r="P3782" t="s">
        <v>3303</v>
      </c>
    </row>
    <row r="3783" spans="1:16" x14ac:dyDescent="0.35">
      <c r="A3783" t="s">
        <v>3303</v>
      </c>
      <c r="B3783" t="s">
        <v>3303</v>
      </c>
      <c r="C3783" t="s">
        <v>3303</v>
      </c>
      <c r="D3783">
        <v>0</v>
      </c>
      <c r="E3783">
        <v>0</v>
      </c>
      <c r="F3783">
        <v>0</v>
      </c>
      <c r="G3783">
        <v>0</v>
      </c>
      <c r="H3783" t="s">
        <v>3303</v>
      </c>
      <c r="I3783">
        <v>0</v>
      </c>
      <c r="J3783">
        <v>0</v>
      </c>
      <c r="K3783" t="s">
        <v>3303</v>
      </c>
      <c r="L3783">
        <v>0</v>
      </c>
      <c r="M3783">
        <v>0</v>
      </c>
      <c r="N3783">
        <v>0</v>
      </c>
      <c r="O3783" t="s">
        <v>3303</v>
      </c>
      <c r="P3783" t="s">
        <v>3303</v>
      </c>
    </row>
    <row r="3784" spans="1:16" x14ac:dyDescent="0.35">
      <c r="A3784" t="s">
        <v>3303</v>
      </c>
      <c r="B3784" t="s">
        <v>3303</v>
      </c>
      <c r="C3784" t="s">
        <v>3303</v>
      </c>
      <c r="D3784">
        <v>0</v>
      </c>
      <c r="E3784">
        <v>0</v>
      </c>
      <c r="F3784">
        <v>0</v>
      </c>
      <c r="G3784">
        <v>0</v>
      </c>
      <c r="H3784" t="s">
        <v>3303</v>
      </c>
      <c r="I3784">
        <v>0</v>
      </c>
      <c r="J3784">
        <v>0</v>
      </c>
      <c r="K3784" t="s">
        <v>3303</v>
      </c>
      <c r="L3784">
        <v>0</v>
      </c>
      <c r="M3784">
        <v>0</v>
      </c>
      <c r="N3784">
        <v>0</v>
      </c>
      <c r="O3784" t="s">
        <v>3303</v>
      </c>
      <c r="P3784" t="s">
        <v>3303</v>
      </c>
    </row>
    <row r="3785" spans="1:16" x14ac:dyDescent="0.35">
      <c r="A3785" t="s">
        <v>3303</v>
      </c>
      <c r="B3785" t="s">
        <v>3303</v>
      </c>
      <c r="C3785" t="s">
        <v>3303</v>
      </c>
      <c r="D3785">
        <v>0</v>
      </c>
      <c r="E3785">
        <v>0</v>
      </c>
      <c r="F3785">
        <v>0</v>
      </c>
      <c r="G3785">
        <v>0</v>
      </c>
      <c r="H3785" t="s">
        <v>3303</v>
      </c>
      <c r="I3785">
        <v>0</v>
      </c>
      <c r="J3785">
        <v>0</v>
      </c>
      <c r="K3785" t="s">
        <v>3303</v>
      </c>
      <c r="L3785">
        <v>0</v>
      </c>
      <c r="M3785">
        <v>0</v>
      </c>
      <c r="N3785">
        <v>0</v>
      </c>
      <c r="O3785" t="s">
        <v>3303</v>
      </c>
      <c r="P3785" t="s">
        <v>3303</v>
      </c>
    </row>
    <row r="3786" spans="1:16" x14ac:dyDescent="0.35">
      <c r="A3786" t="s">
        <v>3303</v>
      </c>
      <c r="B3786" t="s">
        <v>3303</v>
      </c>
      <c r="C3786" t="s">
        <v>3303</v>
      </c>
      <c r="D3786">
        <v>0</v>
      </c>
      <c r="E3786">
        <v>0</v>
      </c>
      <c r="F3786">
        <v>0</v>
      </c>
      <c r="G3786">
        <v>0</v>
      </c>
      <c r="H3786" t="s">
        <v>3303</v>
      </c>
      <c r="I3786">
        <v>0</v>
      </c>
      <c r="J3786">
        <v>0</v>
      </c>
      <c r="K3786" t="s">
        <v>3303</v>
      </c>
      <c r="L3786">
        <v>0</v>
      </c>
      <c r="M3786">
        <v>0</v>
      </c>
      <c r="N3786">
        <v>0</v>
      </c>
      <c r="O3786" t="s">
        <v>3303</v>
      </c>
      <c r="P3786" t="s">
        <v>3303</v>
      </c>
    </row>
    <row r="3787" spans="1:16" x14ac:dyDescent="0.35">
      <c r="A3787" t="s">
        <v>3303</v>
      </c>
      <c r="B3787" t="s">
        <v>3303</v>
      </c>
      <c r="C3787" t="s">
        <v>3303</v>
      </c>
      <c r="D3787">
        <v>0</v>
      </c>
      <c r="E3787">
        <v>0</v>
      </c>
      <c r="F3787">
        <v>0</v>
      </c>
      <c r="G3787">
        <v>0</v>
      </c>
      <c r="H3787" t="s">
        <v>3303</v>
      </c>
      <c r="I3787">
        <v>0</v>
      </c>
      <c r="J3787">
        <v>0</v>
      </c>
      <c r="K3787" t="s">
        <v>3303</v>
      </c>
      <c r="L3787">
        <v>0</v>
      </c>
      <c r="M3787">
        <v>0</v>
      </c>
      <c r="N3787">
        <v>0</v>
      </c>
      <c r="O3787" t="s">
        <v>3303</v>
      </c>
      <c r="P3787" t="s">
        <v>3303</v>
      </c>
    </row>
    <row r="3788" spans="1:16" x14ac:dyDescent="0.35">
      <c r="A3788" t="s">
        <v>3303</v>
      </c>
      <c r="B3788" t="s">
        <v>3303</v>
      </c>
      <c r="C3788" t="s">
        <v>3303</v>
      </c>
      <c r="D3788">
        <v>0</v>
      </c>
      <c r="E3788">
        <v>0</v>
      </c>
      <c r="F3788">
        <v>0</v>
      </c>
      <c r="G3788">
        <v>0</v>
      </c>
      <c r="H3788" t="s">
        <v>3303</v>
      </c>
      <c r="I3788">
        <v>0</v>
      </c>
      <c r="J3788">
        <v>0</v>
      </c>
      <c r="K3788" t="s">
        <v>3303</v>
      </c>
      <c r="L3788">
        <v>0</v>
      </c>
      <c r="M3788">
        <v>0</v>
      </c>
      <c r="N3788">
        <v>0</v>
      </c>
      <c r="O3788" t="s">
        <v>3303</v>
      </c>
      <c r="P3788" t="s">
        <v>3303</v>
      </c>
    </row>
    <row r="3789" spans="1:16" x14ac:dyDescent="0.35">
      <c r="A3789" t="s">
        <v>3303</v>
      </c>
      <c r="B3789" t="s">
        <v>3303</v>
      </c>
      <c r="C3789" t="s">
        <v>3303</v>
      </c>
      <c r="D3789">
        <v>0</v>
      </c>
      <c r="E3789">
        <v>0</v>
      </c>
      <c r="F3789">
        <v>0</v>
      </c>
      <c r="G3789">
        <v>0</v>
      </c>
      <c r="H3789" t="s">
        <v>3303</v>
      </c>
      <c r="I3789">
        <v>0</v>
      </c>
      <c r="J3789">
        <v>0</v>
      </c>
      <c r="K3789" t="s">
        <v>3303</v>
      </c>
      <c r="L3789">
        <v>0</v>
      </c>
      <c r="M3789">
        <v>0</v>
      </c>
      <c r="N3789">
        <v>0</v>
      </c>
      <c r="O3789" t="s">
        <v>3303</v>
      </c>
      <c r="P3789" t="s">
        <v>3303</v>
      </c>
    </row>
    <row r="3790" spans="1:16" x14ac:dyDescent="0.35">
      <c r="A3790" t="s">
        <v>3303</v>
      </c>
      <c r="B3790" t="s">
        <v>3303</v>
      </c>
      <c r="C3790" t="s">
        <v>3303</v>
      </c>
      <c r="D3790">
        <v>0</v>
      </c>
      <c r="E3790">
        <v>0</v>
      </c>
      <c r="F3790">
        <v>0</v>
      </c>
      <c r="G3790">
        <v>0</v>
      </c>
      <c r="H3790" t="s">
        <v>3303</v>
      </c>
      <c r="I3790">
        <v>0</v>
      </c>
      <c r="J3790">
        <v>0</v>
      </c>
      <c r="K3790" t="s">
        <v>3303</v>
      </c>
      <c r="L3790">
        <v>0</v>
      </c>
      <c r="M3790">
        <v>0</v>
      </c>
      <c r="N3790">
        <v>0</v>
      </c>
      <c r="O3790" t="s">
        <v>3303</v>
      </c>
      <c r="P3790" t="s">
        <v>3303</v>
      </c>
    </row>
    <row r="3791" spans="1:16" x14ac:dyDescent="0.35">
      <c r="A3791" t="s">
        <v>3303</v>
      </c>
      <c r="B3791" t="s">
        <v>3303</v>
      </c>
      <c r="C3791" t="s">
        <v>3303</v>
      </c>
      <c r="D3791">
        <v>0</v>
      </c>
      <c r="E3791">
        <v>0</v>
      </c>
      <c r="F3791">
        <v>0</v>
      </c>
      <c r="G3791">
        <v>0</v>
      </c>
      <c r="H3791" t="s">
        <v>3303</v>
      </c>
      <c r="I3791">
        <v>0</v>
      </c>
      <c r="J3791">
        <v>0</v>
      </c>
      <c r="K3791" t="s">
        <v>3303</v>
      </c>
      <c r="L3791">
        <v>0</v>
      </c>
      <c r="M3791">
        <v>0</v>
      </c>
      <c r="N3791">
        <v>0</v>
      </c>
      <c r="O3791" t="s">
        <v>3303</v>
      </c>
      <c r="P3791" t="s">
        <v>3303</v>
      </c>
    </row>
    <row r="3792" spans="1:16" x14ac:dyDescent="0.35">
      <c r="A3792" t="s">
        <v>3303</v>
      </c>
      <c r="B3792" t="s">
        <v>3303</v>
      </c>
      <c r="C3792" t="s">
        <v>3303</v>
      </c>
      <c r="D3792">
        <v>0</v>
      </c>
      <c r="E3792">
        <v>0</v>
      </c>
      <c r="F3792">
        <v>0</v>
      </c>
      <c r="G3792">
        <v>0</v>
      </c>
      <c r="H3792" t="s">
        <v>3303</v>
      </c>
      <c r="I3792">
        <v>0</v>
      </c>
      <c r="J3792">
        <v>0</v>
      </c>
      <c r="K3792" t="s">
        <v>3303</v>
      </c>
      <c r="L3792">
        <v>0</v>
      </c>
      <c r="M3792">
        <v>0</v>
      </c>
      <c r="N3792">
        <v>0</v>
      </c>
      <c r="O3792" t="s">
        <v>3303</v>
      </c>
      <c r="P3792" t="s">
        <v>3303</v>
      </c>
    </row>
    <row r="3793" spans="1:16" x14ac:dyDescent="0.35">
      <c r="A3793" t="s">
        <v>3303</v>
      </c>
      <c r="B3793" t="s">
        <v>3303</v>
      </c>
      <c r="C3793" t="s">
        <v>3303</v>
      </c>
      <c r="D3793">
        <v>0</v>
      </c>
      <c r="E3793">
        <v>0</v>
      </c>
      <c r="F3793">
        <v>0</v>
      </c>
      <c r="G3793">
        <v>0</v>
      </c>
      <c r="H3793" t="s">
        <v>3303</v>
      </c>
      <c r="I3793">
        <v>0</v>
      </c>
      <c r="J3793">
        <v>0</v>
      </c>
      <c r="K3793" t="s">
        <v>3303</v>
      </c>
      <c r="L3793">
        <v>0</v>
      </c>
      <c r="M3793">
        <v>0</v>
      </c>
      <c r="N3793">
        <v>0</v>
      </c>
      <c r="O3793" t="s">
        <v>3303</v>
      </c>
      <c r="P3793" t="s">
        <v>3303</v>
      </c>
    </row>
    <row r="3794" spans="1:16" x14ac:dyDescent="0.35">
      <c r="A3794" t="s">
        <v>3303</v>
      </c>
      <c r="B3794" t="s">
        <v>3303</v>
      </c>
      <c r="C3794" t="s">
        <v>3303</v>
      </c>
      <c r="D3794">
        <v>0</v>
      </c>
      <c r="E3794">
        <v>0</v>
      </c>
      <c r="F3794">
        <v>0</v>
      </c>
      <c r="G3794">
        <v>0</v>
      </c>
      <c r="H3794" t="s">
        <v>3303</v>
      </c>
      <c r="I3794">
        <v>0</v>
      </c>
      <c r="J3794">
        <v>0</v>
      </c>
      <c r="K3794" t="s">
        <v>3303</v>
      </c>
      <c r="L3794">
        <v>0</v>
      </c>
      <c r="M3794">
        <v>0</v>
      </c>
      <c r="N3794">
        <v>0</v>
      </c>
      <c r="O3794" t="s">
        <v>3303</v>
      </c>
      <c r="P3794" t="s">
        <v>3303</v>
      </c>
    </row>
    <row r="3795" spans="1:16" x14ac:dyDescent="0.35">
      <c r="A3795" t="s">
        <v>3303</v>
      </c>
      <c r="B3795" t="s">
        <v>3303</v>
      </c>
      <c r="C3795" t="s">
        <v>3303</v>
      </c>
      <c r="D3795">
        <v>0</v>
      </c>
      <c r="E3795">
        <v>0</v>
      </c>
      <c r="F3795">
        <v>0</v>
      </c>
      <c r="G3795">
        <v>0</v>
      </c>
      <c r="H3795" t="s">
        <v>3303</v>
      </c>
      <c r="I3795">
        <v>0</v>
      </c>
      <c r="J3795">
        <v>0</v>
      </c>
      <c r="K3795" t="s">
        <v>3303</v>
      </c>
      <c r="L3795">
        <v>0</v>
      </c>
      <c r="M3795">
        <v>0</v>
      </c>
      <c r="N3795">
        <v>0</v>
      </c>
      <c r="O3795" t="s">
        <v>3303</v>
      </c>
      <c r="P3795" t="s">
        <v>3303</v>
      </c>
    </row>
    <row r="3796" spans="1:16" x14ac:dyDescent="0.35">
      <c r="A3796" t="s">
        <v>3303</v>
      </c>
      <c r="B3796" t="s">
        <v>3303</v>
      </c>
      <c r="C3796" t="s">
        <v>3303</v>
      </c>
      <c r="D3796">
        <v>0</v>
      </c>
      <c r="E3796">
        <v>0</v>
      </c>
      <c r="F3796">
        <v>0</v>
      </c>
      <c r="G3796">
        <v>0</v>
      </c>
      <c r="H3796" t="s">
        <v>3303</v>
      </c>
      <c r="I3796">
        <v>0</v>
      </c>
      <c r="J3796">
        <v>0</v>
      </c>
      <c r="K3796" t="s">
        <v>3303</v>
      </c>
      <c r="L3796">
        <v>0</v>
      </c>
      <c r="M3796">
        <v>0</v>
      </c>
      <c r="N3796">
        <v>0</v>
      </c>
      <c r="O3796" t="s">
        <v>3303</v>
      </c>
      <c r="P3796" t="s">
        <v>3303</v>
      </c>
    </row>
    <row r="3797" spans="1:16" x14ac:dyDescent="0.35">
      <c r="A3797" t="s">
        <v>3303</v>
      </c>
      <c r="B3797" t="s">
        <v>3303</v>
      </c>
      <c r="C3797" t="s">
        <v>3303</v>
      </c>
      <c r="D3797">
        <v>0</v>
      </c>
      <c r="E3797">
        <v>0</v>
      </c>
      <c r="F3797">
        <v>0</v>
      </c>
      <c r="G3797">
        <v>0</v>
      </c>
      <c r="H3797" t="s">
        <v>3303</v>
      </c>
      <c r="I3797">
        <v>0</v>
      </c>
      <c r="J3797">
        <v>0</v>
      </c>
      <c r="K3797" t="s">
        <v>3303</v>
      </c>
      <c r="L3797">
        <v>0</v>
      </c>
      <c r="M3797">
        <v>0</v>
      </c>
      <c r="N3797">
        <v>0</v>
      </c>
      <c r="O3797" t="s">
        <v>3303</v>
      </c>
      <c r="P3797" t="s">
        <v>3303</v>
      </c>
    </row>
    <row r="3798" spans="1:16" x14ac:dyDescent="0.35">
      <c r="A3798" t="s">
        <v>3303</v>
      </c>
      <c r="B3798" t="s">
        <v>3303</v>
      </c>
      <c r="C3798" t="s">
        <v>3303</v>
      </c>
      <c r="D3798">
        <v>0</v>
      </c>
      <c r="E3798">
        <v>0</v>
      </c>
      <c r="F3798">
        <v>0</v>
      </c>
      <c r="G3798">
        <v>0</v>
      </c>
      <c r="H3798" t="s">
        <v>3303</v>
      </c>
      <c r="I3798">
        <v>0</v>
      </c>
      <c r="J3798">
        <v>0</v>
      </c>
      <c r="K3798" t="s">
        <v>3303</v>
      </c>
      <c r="L3798">
        <v>0</v>
      </c>
      <c r="M3798">
        <v>0</v>
      </c>
      <c r="N3798">
        <v>0</v>
      </c>
      <c r="O3798" t="s">
        <v>3303</v>
      </c>
      <c r="P3798" t="s">
        <v>3303</v>
      </c>
    </row>
    <row r="3799" spans="1:16" x14ac:dyDescent="0.35">
      <c r="A3799" t="s">
        <v>3303</v>
      </c>
      <c r="B3799" t="s">
        <v>3303</v>
      </c>
      <c r="C3799" t="s">
        <v>3303</v>
      </c>
      <c r="D3799">
        <v>0</v>
      </c>
      <c r="E3799">
        <v>0</v>
      </c>
      <c r="F3799">
        <v>0</v>
      </c>
      <c r="G3799">
        <v>0</v>
      </c>
      <c r="H3799" t="s">
        <v>3303</v>
      </c>
      <c r="I3799">
        <v>0</v>
      </c>
      <c r="J3799">
        <v>0</v>
      </c>
      <c r="K3799" t="s">
        <v>3303</v>
      </c>
      <c r="L3799">
        <v>0</v>
      </c>
      <c r="M3799">
        <v>0</v>
      </c>
      <c r="N3799">
        <v>0</v>
      </c>
      <c r="O3799" t="s">
        <v>3303</v>
      </c>
      <c r="P3799" t="s">
        <v>3303</v>
      </c>
    </row>
    <row r="3800" spans="1:16" x14ac:dyDescent="0.35">
      <c r="A3800" t="s">
        <v>3303</v>
      </c>
      <c r="B3800" t="s">
        <v>3303</v>
      </c>
      <c r="C3800" t="s">
        <v>3303</v>
      </c>
      <c r="D3800">
        <v>0</v>
      </c>
      <c r="E3800">
        <v>0</v>
      </c>
      <c r="F3800">
        <v>0</v>
      </c>
      <c r="G3800">
        <v>0</v>
      </c>
      <c r="H3800" t="s">
        <v>3303</v>
      </c>
      <c r="I3800">
        <v>0</v>
      </c>
      <c r="J3800">
        <v>0</v>
      </c>
      <c r="K3800" t="s">
        <v>3303</v>
      </c>
      <c r="L3800">
        <v>0</v>
      </c>
      <c r="M3800">
        <v>0</v>
      </c>
      <c r="N3800">
        <v>0</v>
      </c>
      <c r="O3800" t="s">
        <v>3303</v>
      </c>
      <c r="P3800" t="s">
        <v>3303</v>
      </c>
    </row>
    <row r="3801" spans="1:16" x14ac:dyDescent="0.35">
      <c r="A3801" t="s">
        <v>3303</v>
      </c>
      <c r="B3801" t="s">
        <v>3303</v>
      </c>
      <c r="C3801" t="s">
        <v>3303</v>
      </c>
      <c r="D3801">
        <v>0</v>
      </c>
      <c r="E3801">
        <v>0</v>
      </c>
      <c r="F3801">
        <v>0</v>
      </c>
      <c r="G3801">
        <v>0</v>
      </c>
      <c r="H3801" t="s">
        <v>3303</v>
      </c>
      <c r="I3801">
        <v>0</v>
      </c>
      <c r="J3801">
        <v>0</v>
      </c>
      <c r="K3801" t="s">
        <v>3303</v>
      </c>
      <c r="L3801">
        <v>0</v>
      </c>
      <c r="M3801">
        <v>0</v>
      </c>
      <c r="N3801">
        <v>0</v>
      </c>
      <c r="O3801" t="s">
        <v>3303</v>
      </c>
      <c r="P3801" t="s">
        <v>3303</v>
      </c>
    </row>
    <row r="3802" spans="1:16" x14ac:dyDescent="0.35">
      <c r="A3802" t="s">
        <v>3303</v>
      </c>
      <c r="B3802" t="s">
        <v>3303</v>
      </c>
      <c r="C3802" t="s">
        <v>3303</v>
      </c>
      <c r="D3802">
        <v>0</v>
      </c>
      <c r="E3802">
        <v>0</v>
      </c>
      <c r="F3802">
        <v>0</v>
      </c>
      <c r="G3802">
        <v>0</v>
      </c>
      <c r="H3802" t="s">
        <v>3303</v>
      </c>
      <c r="I3802">
        <v>0</v>
      </c>
      <c r="J3802">
        <v>0</v>
      </c>
      <c r="K3802" t="s">
        <v>3303</v>
      </c>
      <c r="L3802">
        <v>0</v>
      </c>
      <c r="M3802">
        <v>0</v>
      </c>
      <c r="N3802">
        <v>0</v>
      </c>
      <c r="O3802" t="s">
        <v>3303</v>
      </c>
      <c r="P3802" t="s">
        <v>3303</v>
      </c>
    </row>
    <row r="3803" spans="1:16" x14ac:dyDescent="0.35">
      <c r="A3803" t="s">
        <v>3303</v>
      </c>
      <c r="B3803" t="s">
        <v>3303</v>
      </c>
      <c r="C3803" t="s">
        <v>3303</v>
      </c>
      <c r="D3803">
        <v>0</v>
      </c>
      <c r="E3803">
        <v>0</v>
      </c>
      <c r="F3803">
        <v>0</v>
      </c>
      <c r="G3803">
        <v>0</v>
      </c>
      <c r="H3803" t="s">
        <v>3303</v>
      </c>
      <c r="I3803">
        <v>0</v>
      </c>
      <c r="J3803">
        <v>0</v>
      </c>
      <c r="K3803" t="s">
        <v>3303</v>
      </c>
      <c r="L3803">
        <v>0</v>
      </c>
      <c r="M3803">
        <v>0</v>
      </c>
      <c r="N3803">
        <v>0</v>
      </c>
      <c r="O3803" t="s">
        <v>3303</v>
      </c>
      <c r="P3803" t="s">
        <v>3303</v>
      </c>
    </row>
    <row r="3804" spans="1:16" x14ac:dyDescent="0.35">
      <c r="A3804" t="s">
        <v>3303</v>
      </c>
      <c r="B3804" t="s">
        <v>3303</v>
      </c>
      <c r="C3804" t="s">
        <v>3303</v>
      </c>
      <c r="D3804">
        <v>0</v>
      </c>
      <c r="E3804">
        <v>0</v>
      </c>
      <c r="F3804">
        <v>0</v>
      </c>
      <c r="G3804">
        <v>0</v>
      </c>
      <c r="H3804" t="s">
        <v>3303</v>
      </c>
      <c r="I3804">
        <v>0</v>
      </c>
      <c r="J3804">
        <v>0</v>
      </c>
      <c r="K3804" t="s">
        <v>3303</v>
      </c>
      <c r="L3804">
        <v>0</v>
      </c>
      <c r="M3804">
        <v>0</v>
      </c>
      <c r="N3804">
        <v>0</v>
      </c>
      <c r="O3804" t="s">
        <v>3303</v>
      </c>
      <c r="P3804" t="s">
        <v>3303</v>
      </c>
    </row>
    <row r="3805" spans="1:16" x14ac:dyDescent="0.35">
      <c r="A3805" t="s">
        <v>3303</v>
      </c>
      <c r="B3805" t="s">
        <v>3303</v>
      </c>
      <c r="C3805" t="s">
        <v>3303</v>
      </c>
      <c r="D3805">
        <v>0</v>
      </c>
      <c r="E3805">
        <v>0</v>
      </c>
      <c r="F3805">
        <v>0</v>
      </c>
      <c r="G3805">
        <v>0</v>
      </c>
      <c r="H3805" t="s">
        <v>3303</v>
      </c>
      <c r="I3805">
        <v>0</v>
      </c>
      <c r="J3805">
        <v>0</v>
      </c>
      <c r="K3805" t="s">
        <v>3303</v>
      </c>
      <c r="L3805">
        <v>0</v>
      </c>
      <c r="M3805">
        <v>0</v>
      </c>
      <c r="N3805">
        <v>0</v>
      </c>
      <c r="O3805" t="s">
        <v>3303</v>
      </c>
      <c r="P3805" t="s">
        <v>3303</v>
      </c>
    </row>
    <row r="3806" spans="1:16" x14ac:dyDescent="0.35">
      <c r="A3806" t="s">
        <v>3303</v>
      </c>
      <c r="B3806" t="s">
        <v>3303</v>
      </c>
      <c r="C3806" t="s">
        <v>3303</v>
      </c>
      <c r="D3806">
        <v>0</v>
      </c>
      <c r="E3806">
        <v>0</v>
      </c>
      <c r="F3806">
        <v>0</v>
      </c>
      <c r="G3806">
        <v>0</v>
      </c>
      <c r="H3806" t="s">
        <v>3303</v>
      </c>
      <c r="I3806">
        <v>0</v>
      </c>
      <c r="J3806">
        <v>0</v>
      </c>
      <c r="K3806" t="s">
        <v>3303</v>
      </c>
      <c r="L3806">
        <v>0</v>
      </c>
      <c r="M3806">
        <v>0</v>
      </c>
      <c r="N3806">
        <v>0</v>
      </c>
      <c r="O3806" t="s">
        <v>3303</v>
      </c>
      <c r="P3806" t="s">
        <v>3303</v>
      </c>
    </row>
    <row r="3807" spans="1:16" x14ac:dyDescent="0.35">
      <c r="A3807" t="s">
        <v>3303</v>
      </c>
      <c r="B3807" t="s">
        <v>3303</v>
      </c>
      <c r="C3807" t="s">
        <v>3303</v>
      </c>
      <c r="D3807">
        <v>0</v>
      </c>
      <c r="E3807">
        <v>0</v>
      </c>
      <c r="F3807">
        <v>0</v>
      </c>
      <c r="G3807">
        <v>0</v>
      </c>
      <c r="H3807" t="s">
        <v>3303</v>
      </c>
      <c r="I3807">
        <v>0</v>
      </c>
      <c r="J3807">
        <v>0</v>
      </c>
      <c r="K3807" t="s">
        <v>3303</v>
      </c>
      <c r="L3807">
        <v>0</v>
      </c>
      <c r="M3807">
        <v>0</v>
      </c>
      <c r="N3807">
        <v>0</v>
      </c>
      <c r="O3807" t="s">
        <v>3303</v>
      </c>
      <c r="P3807" t="s">
        <v>3303</v>
      </c>
    </row>
    <row r="3808" spans="1:16" x14ac:dyDescent="0.35">
      <c r="A3808" t="s">
        <v>3303</v>
      </c>
      <c r="B3808" t="s">
        <v>3303</v>
      </c>
      <c r="C3808" t="s">
        <v>3303</v>
      </c>
      <c r="D3808">
        <v>0</v>
      </c>
      <c r="E3808">
        <v>0</v>
      </c>
      <c r="F3808">
        <v>0</v>
      </c>
      <c r="G3808">
        <v>0</v>
      </c>
      <c r="H3808" t="s">
        <v>3303</v>
      </c>
      <c r="I3808">
        <v>0</v>
      </c>
      <c r="J3808">
        <v>0</v>
      </c>
      <c r="K3808" t="s">
        <v>3303</v>
      </c>
      <c r="L3808">
        <v>0</v>
      </c>
      <c r="M3808">
        <v>0</v>
      </c>
      <c r="N3808">
        <v>0</v>
      </c>
      <c r="O3808" t="s">
        <v>3303</v>
      </c>
      <c r="P3808" t="s">
        <v>3303</v>
      </c>
    </row>
    <row r="3809" spans="1:16" x14ac:dyDescent="0.35">
      <c r="A3809" t="s">
        <v>3303</v>
      </c>
      <c r="B3809" t="s">
        <v>3303</v>
      </c>
      <c r="C3809" t="s">
        <v>3303</v>
      </c>
      <c r="D3809">
        <v>0</v>
      </c>
      <c r="E3809">
        <v>0</v>
      </c>
      <c r="F3809">
        <v>0</v>
      </c>
      <c r="G3809">
        <v>0</v>
      </c>
      <c r="H3809" t="s">
        <v>3303</v>
      </c>
      <c r="I3809">
        <v>0</v>
      </c>
      <c r="J3809">
        <v>0</v>
      </c>
      <c r="K3809" t="s">
        <v>3303</v>
      </c>
      <c r="L3809">
        <v>0</v>
      </c>
      <c r="M3809">
        <v>0</v>
      </c>
      <c r="N3809">
        <v>0</v>
      </c>
      <c r="O3809" t="s">
        <v>3303</v>
      </c>
      <c r="P3809" t="s">
        <v>3303</v>
      </c>
    </row>
    <row r="3810" spans="1:16" x14ac:dyDescent="0.35">
      <c r="A3810" t="s">
        <v>3303</v>
      </c>
      <c r="B3810" t="s">
        <v>3303</v>
      </c>
      <c r="C3810" t="s">
        <v>3303</v>
      </c>
      <c r="D3810">
        <v>0</v>
      </c>
      <c r="E3810">
        <v>0</v>
      </c>
      <c r="F3810">
        <v>0</v>
      </c>
      <c r="G3810">
        <v>0</v>
      </c>
      <c r="H3810" t="s">
        <v>3303</v>
      </c>
      <c r="I3810">
        <v>0</v>
      </c>
      <c r="J3810">
        <v>0</v>
      </c>
      <c r="K3810" t="s">
        <v>3303</v>
      </c>
      <c r="L3810">
        <v>0</v>
      </c>
      <c r="M3810">
        <v>0</v>
      </c>
      <c r="N3810">
        <v>0</v>
      </c>
      <c r="O3810" t="s">
        <v>3303</v>
      </c>
      <c r="P3810" t="s">
        <v>3303</v>
      </c>
    </row>
    <row r="3811" spans="1:16" x14ac:dyDescent="0.35">
      <c r="A3811" t="s">
        <v>3303</v>
      </c>
      <c r="B3811" t="s">
        <v>3303</v>
      </c>
      <c r="C3811" t="s">
        <v>3303</v>
      </c>
      <c r="D3811">
        <v>0</v>
      </c>
      <c r="E3811">
        <v>0</v>
      </c>
      <c r="F3811">
        <v>0</v>
      </c>
      <c r="G3811">
        <v>0</v>
      </c>
      <c r="H3811" t="s">
        <v>3303</v>
      </c>
      <c r="I3811">
        <v>0</v>
      </c>
      <c r="J3811">
        <v>0</v>
      </c>
      <c r="K3811" t="s">
        <v>3303</v>
      </c>
      <c r="L3811">
        <v>0</v>
      </c>
      <c r="M3811">
        <v>0</v>
      </c>
      <c r="N3811">
        <v>0</v>
      </c>
      <c r="O3811" t="s">
        <v>3303</v>
      </c>
      <c r="P3811" t="s">
        <v>3303</v>
      </c>
    </row>
    <row r="3812" spans="1:16" x14ac:dyDescent="0.35">
      <c r="A3812" t="s">
        <v>3303</v>
      </c>
      <c r="B3812" t="s">
        <v>3303</v>
      </c>
      <c r="C3812" t="s">
        <v>3303</v>
      </c>
      <c r="D3812">
        <v>0</v>
      </c>
      <c r="E3812">
        <v>0</v>
      </c>
      <c r="F3812">
        <v>0</v>
      </c>
      <c r="G3812">
        <v>0</v>
      </c>
      <c r="H3812" t="s">
        <v>3303</v>
      </c>
      <c r="I3812">
        <v>0</v>
      </c>
      <c r="J3812">
        <v>0</v>
      </c>
      <c r="K3812" t="s">
        <v>3303</v>
      </c>
      <c r="L3812">
        <v>0</v>
      </c>
      <c r="M3812">
        <v>0</v>
      </c>
      <c r="N3812">
        <v>0</v>
      </c>
      <c r="O3812" t="s">
        <v>3303</v>
      </c>
      <c r="P3812" t="s">
        <v>3303</v>
      </c>
    </row>
    <row r="3813" spans="1:16" x14ac:dyDescent="0.35">
      <c r="A3813" t="s">
        <v>3303</v>
      </c>
      <c r="B3813" t="s">
        <v>3303</v>
      </c>
      <c r="C3813" t="s">
        <v>3303</v>
      </c>
      <c r="D3813">
        <v>0</v>
      </c>
      <c r="E3813">
        <v>0</v>
      </c>
      <c r="F3813">
        <v>0</v>
      </c>
      <c r="G3813">
        <v>0</v>
      </c>
      <c r="H3813" t="s">
        <v>3303</v>
      </c>
      <c r="I3813">
        <v>0</v>
      </c>
      <c r="J3813">
        <v>0</v>
      </c>
      <c r="K3813" t="s">
        <v>3303</v>
      </c>
      <c r="L3813">
        <v>0</v>
      </c>
      <c r="M3813">
        <v>0</v>
      </c>
      <c r="N3813">
        <v>0</v>
      </c>
      <c r="O3813" t="s">
        <v>3303</v>
      </c>
      <c r="P3813" t="s">
        <v>3303</v>
      </c>
    </row>
    <row r="3814" spans="1:16" x14ac:dyDescent="0.35">
      <c r="A3814" t="s">
        <v>3303</v>
      </c>
      <c r="B3814" t="s">
        <v>3303</v>
      </c>
      <c r="C3814" t="s">
        <v>3303</v>
      </c>
      <c r="D3814">
        <v>0</v>
      </c>
      <c r="E3814">
        <v>0</v>
      </c>
      <c r="F3814">
        <v>0</v>
      </c>
      <c r="G3814">
        <v>0</v>
      </c>
      <c r="H3814" t="s">
        <v>3303</v>
      </c>
      <c r="I3814">
        <v>0</v>
      </c>
      <c r="J3814">
        <v>0</v>
      </c>
      <c r="K3814" t="s">
        <v>3303</v>
      </c>
      <c r="L3814">
        <v>0</v>
      </c>
      <c r="M3814">
        <v>0</v>
      </c>
      <c r="N3814">
        <v>0</v>
      </c>
      <c r="O3814" t="s">
        <v>3303</v>
      </c>
      <c r="P3814" t="s">
        <v>3303</v>
      </c>
    </row>
    <row r="3815" spans="1:16" x14ac:dyDescent="0.35">
      <c r="A3815" t="s">
        <v>3303</v>
      </c>
      <c r="B3815" t="s">
        <v>3303</v>
      </c>
      <c r="C3815" t="s">
        <v>3303</v>
      </c>
      <c r="D3815">
        <v>0</v>
      </c>
      <c r="E3815">
        <v>0</v>
      </c>
      <c r="F3815">
        <v>0</v>
      </c>
      <c r="G3815">
        <v>0</v>
      </c>
      <c r="H3815" t="s">
        <v>3303</v>
      </c>
      <c r="I3815">
        <v>0</v>
      </c>
      <c r="J3815">
        <v>0</v>
      </c>
      <c r="K3815" t="s">
        <v>3303</v>
      </c>
      <c r="L3815">
        <v>0</v>
      </c>
      <c r="M3815">
        <v>0</v>
      </c>
      <c r="N3815">
        <v>0</v>
      </c>
      <c r="O3815" t="s">
        <v>3303</v>
      </c>
      <c r="P3815" t="s">
        <v>3303</v>
      </c>
    </row>
    <row r="3816" spans="1:16" x14ac:dyDescent="0.35">
      <c r="A3816" t="s">
        <v>3303</v>
      </c>
      <c r="B3816" t="s">
        <v>3303</v>
      </c>
      <c r="C3816" t="s">
        <v>3303</v>
      </c>
      <c r="D3816">
        <v>0</v>
      </c>
      <c r="E3816">
        <v>0</v>
      </c>
      <c r="F3816">
        <v>0</v>
      </c>
      <c r="G3816">
        <v>0</v>
      </c>
      <c r="H3816" t="s">
        <v>3303</v>
      </c>
      <c r="I3816">
        <v>0</v>
      </c>
      <c r="J3816">
        <v>0</v>
      </c>
      <c r="K3816" t="s">
        <v>3303</v>
      </c>
      <c r="L3816">
        <v>0</v>
      </c>
      <c r="M3816">
        <v>0</v>
      </c>
      <c r="N3816">
        <v>0</v>
      </c>
      <c r="O3816" t="s">
        <v>3303</v>
      </c>
      <c r="P3816" t="s">
        <v>3303</v>
      </c>
    </row>
    <row r="3817" spans="1:16" x14ac:dyDescent="0.35">
      <c r="A3817" t="s">
        <v>3303</v>
      </c>
      <c r="B3817" t="s">
        <v>3303</v>
      </c>
      <c r="C3817" t="s">
        <v>3303</v>
      </c>
      <c r="D3817">
        <v>0</v>
      </c>
      <c r="E3817">
        <v>0</v>
      </c>
      <c r="F3817">
        <v>0</v>
      </c>
      <c r="G3817">
        <v>0</v>
      </c>
      <c r="H3817" t="s">
        <v>3303</v>
      </c>
      <c r="I3817">
        <v>0</v>
      </c>
      <c r="J3817">
        <v>0</v>
      </c>
      <c r="K3817" t="s">
        <v>3303</v>
      </c>
      <c r="L3817">
        <v>0</v>
      </c>
      <c r="M3817">
        <v>0</v>
      </c>
      <c r="N3817">
        <v>0</v>
      </c>
      <c r="O3817" t="s">
        <v>3303</v>
      </c>
      <c r="P3817" t="s">
        <v>3303</v>
      </c>
    </row>
    <row r="3818" spans="1:16" x14ac:dyDescent="0.35">
      <c r="A3818" t="s">
        <v>3303</v>
      </c>
      <c r="B3818" t="s">
        <v>3303</v>
      </c>
      <c r="C3818" t="s">
        <v>3303</v>
      </c>
      <c r="D3818">
        <v>0</v>
      </c>
      <c r="E3818">
        <v>0</v>
      </c>
      <c r="F3818">
        <v>0</v>
      </c>
      <c r="G3818">
        <v>0</v>
      </c>
      <c r="H3818" t="s">
        <v>3303</v>
      </c>
      <c r="I3818">
        <v>0</v>
      </c>
      <c r="J3818">
        <v>0</v>
      </c>
      <c r="K3818" t="s">
        <v>3303</v>
      </c>
      <c r="L3818">
        <v>0</v>
      </c>
      <c r="M3818">
        <v>0</v>
      </c>
      <c r="N3818">
        <v>0</v>
      </c>
      <c r="O3818" t="s">
        <v>3303</v>
      </c>
      <c r="P3818" t="s">
        <v>3303</v>
      </c>
    </row>
    <row r="3819" spans="1:16" x14ac:dyDescent="0.35">
      <c r="A3819" t="s">
        <v>3303</v>
      </c>
      <c r="B3819" t="s">
        <v>3303</v>
      </c>
      <c r="C3819" t="s">
        <v>3303</v>
      </c>
      <c r="D3819">
        <v>0</v>
      </c>
      <c r="E3819">
        <v>0</v>
      </c>
      <c r="F3819">
        <v>0</v>
      </c>
      <c r="G3819">
        <v>0</v>
      </c>
      <c r="H3819" t="s">
        <v>3303</v>
      </c>
      <c r="I3819">
        <v>0</v>
      </c>
      <c r="J3819">
        <v>0</v>
      </c>
      <c r="K3819" t="s">
        <v>3303</v>
      </c>
      <c r="L3819">
        <v>0</v>
      </c>
      <c r="M3819">
        <v>0</v>
      </c>
      <c r="N3819">
        <v>0</v>
      </c>
      <c r="O3819" t="s">
        <v>3303</v>
      </c>
      <c r="P3819" t="s">
        <v>3303</v>
      </c>
    </row>
    <row r="3820" spans="1:16" x14ac:dyDescent="0.35">
      <c r="A3820" t="s">
        <v>3303</v>
      </c>
      <c r="B3820" t="s">
        <v>3303</v>
      </c>
      <c r="C3820" t="s">
        <v>3303</v>
      </c>
      <c r="D3820">
        <v>0</v>
      </c>
      <c r="E3820">
        <v>0</v>
      </c>
      <c r="F3820">
        <v>0</v>
      </c>
      <c r="G3820">
        <v>0</v>
      </c>
      <c r="H3820" t="s">
        <v>3303</v>
      </c>
      <c r="I3820">
        <v>0</v>
      </c>
      <c r="J3820">
        <v>0</v>
      </c>
      <c r="K3820" t="s">
        <v>3303</v>
      </c>
      <c r="L3820">
        <v>0</v>
      </c>
      <c r="M3820">
        <v>0</v>
      </c>
      <c r="N3820">
        <v>0</v>
      </c>
      <c r="O3820" t="s">
        <v>3303</v>
      </c>
      <c r="P3820" t="s">
        <v>3303</v>
      </c>
    </row>
    <row r="3821" spans="1:16" x14ac:dyDescent="0.35">
      <c r="A3821" t="s">
        <v>3303</v>
      </c>
      <c r="B3821" t="s">
        <v>3303</v>
      </c>
      <c r="C3821" t="s">
        <v>3303</v>
      </c>
      <c r="D3821">
        <v>0</v>
      </c>
      <c r="E3821">
        <v>0</v>
      </c>
      <c r="F3821">
        <v>0</v>
      </c>
      <c r="G3821">
        <v>0</v>
      </c>
      <c r="H3821" t="s">
        <v>3303</v>
      </c>
      <c r="I3821">
        <v>0</v>
      </c>
      <c r="J3821">
        <v>0</v>
      </c>
      <c r="K3821" t="s">
        <v>3303</v>
      </c>
      <c r="L3821">
        <v>0</v>
      </c>
      <c r="M3821">
        <v>0</v>
      </c>
      <c r="N3821">
        <v>0</v>
      </c>
      <c r="O3821" t="s">
        <v>3303</v>
      </c>
      <c r="P3821" t="s">
        <v>3303</v>
      </c>
    </row>
    <row r="3822" spans="1:16" x14ac:dyDescent="0.35">
      <c r="A3822" t="s">
        <v>3303</v>
      </c>
      <c r="B3822" t="s">
        <v>3303</v>
      </c>
      <c r="C3822" t="s">
        <v>3303</v>
      </c>
      <c r="D3822">
        <v>0</v>
      </c>
      <c r="E3822">
        <v>0</v>
      </c>
      <c r="F3822">
        <v>0</v>
      </c>
      <c r="G3822">
        <v>0</v>
      </c>
      <c r="H3822" t="s">
        <v>3303</v>
      </c>
      <c r="I3822">
        <v>0</v>
      </c>
      <c r="J3822">
        <v>0</v>
      </c>
      <c r="K3822" t="s">
        <v>3303</v>
      </c>
      <c r="L3822">
        <v>0</v>
      </c>
      <c r="M3822">
        <v>0</v>
      </c>
      <c r="N3822">
        <v>0</v>
      </c>
      <c r="O3822" t="s">
        <v>3303</v>
      </c>
      <c r="P3822" t="s">
        <v>3303</v>
      </c>
    </row>
    <row r="3823" spans="1:16" x14ac:dyDescent="0.35">
      <c r="A3823" t="s">
        <v>3303</v>
      </c>
      <c r="B3823" t="s">
        <v>3303</v>
      </c>
      <c r="C3823" t="s">
        <v>3303</v>
      </c>
      <c r="D3823">
        <v>0</v>
      </c>
      <c r="E3823">
        <v>0</v>
      </c>
      <c r="F3823">
        <v>0</v>
      </c>
      <c r="G3823">
        <v>0</v>
      </c>
      <c r="H3823" t="s">
        <v>3303</v>
      </c>
      <c r="I3823">
        <v>0</v>
      </c>
      <c r="J3823">
        <v>0</v>
      </c>
      <c r="K3823" t="s">
        <v>3303</v>
      </c>
      <c r="L3823">
        <v>0</v>
      </c>
      <c r="M3823">
        <v>0</v>
      </c>
      <c r="N3823">
        <v>0</v>
      </c>
      <c r="O3823" t="s">
        <v>3303</v>
      </c>
      <c r="P3823" t="s">
        <v>3303</v>
      </c>
    </row>
    <row r="3824" spans="1:16" x14ac:dyDescent="0.35">
      <c r="A3824" t="s">
        <v>3303</v>
      </c>
      <c r="B3824" t="s">
        <v>3303</v>
      </c>
      <c r="C3824" t="s">
        <v>3303</v>
      </c>
      <c r="D3824">
        <v>0</v>
      </c>
      <c r="E3824">
        <v>0</v>
      </c>
      <c r="F3824">
        <v>0</v>
      </c>
      <c r="G3824">
        <v>0</v>
      </c>
      <c r="H3824" t="s">
        <v>3303</v>
      </c>
      <c r="I3824">
        <v>0</v>
      </c>
      <c r="J3824">
        <v>0</v>
      </c>
      <c r="K3824" t="s">
        <v>3303</v>
      </c>
      <c r="L3824">
        <v>0</v>
      </c>
      <c r="M3824">
        <v>0</v>
      </c>
      <c r="N3824">
        <v>0</v>
      </c>
      <c r="O3824" t="s">
        <v>3303</v>
      </c>
      <c r="P3824" t="s">
        <v>3303</v>
      </c>
    </row>
    <row r="3825" spans="1:16" x14ac:dyDescent="0.35">
      <c r="A3825" t="s">
        <v>3303</v>
      </c>
      <c r="B3825" t="s">
        <v>3303</v>
      </c>
      <c r="C3825" t="s">
        <v>3303</v>
      </c>
      <c r="D3825">
        <v>0</v>
      </c>
      <c r="E3825">
        <v>0</v>
      </c>
      <c r="F3825">
        <v>0</v>
      </c>
      <c r="G3825">
        <v>0</v>
      </c>
      <c r="H3825" t="s">
        <v>3303</v>
      </c>
      <c r="I3825">
        <v>0</v>
      </c>
      <c r="J3825">
        <v>0</v>
      </c>
      <c r="K3825" t="s">
        <v>3303</v>
      </c>
      <c r="L3825">
        <v>0</v>
      </c>
      <c r="M3825">
        <v>0</v>
      </c>
      <c r="N3825">
        <v>0</v>
      </c>
      <c r="O3825" t="s">
        <v>3303</v>
      </c>
      <c r="P3825" t="s">
        <v>3303</v>
      </c>
    </row>
    <row r="3826" spans="1:16" x14ac:dyDescent="0.35">
      <c r="A3826" t="s">
        <v>3303</v>
      </c>
      <c r="B3826" t="s">
        <v>3303</v>
      </c>
      <c r="C3826" t="s">
        <v>3303</v>
      </c>
      <c r="D3826">
        <v>0</v>
      </c>
      <c r="E3826">
        <v>0</v>
      </c>
      <c r="F3826">
        <v>0</v>
      </c>
      <c r="G3826">
        <v>0</v>
      </c>
      <c r="H3826" t="s">
        <v>3303</v>
      </c>
      <c r="I3826">
        <v>0</v>
      </c>
      <c r="J3826">
        <v>0</v>
      </c>
      <c r="K3826" t="s">
        <v>3303</v>
      </c>
      <c r="L3826">
        <v>0</v>
      </c>
      <c r="M3826">
        <v>0</v>
      </c>
      <c r="N3826">
        <v>0</v>
      </c>
      <c r="O3826" t="s">
        <v>3303</v>
      </c>
      <c r="P3826" t="s">
        <v>3303</v>
      </c>
    </row>
    <row r="3827" spans="1:16" x14ac:dyDescent="0.35">
      <c r="A3827" t="s">
        <v>3303</v>
      </c>
      <c r="B3827" t="s">
        <v>3303</v>
      </c>
      <c r="C3827" t="s">
        <v>3303</v>
      </c>
      <c r="D3827">
        <v>0</v>
      </c>
      <c r="E3827">
        <v>0</v>
      </c>
      <c r="F3827">
        <v>0</v>
      </c>
      <c r="G3827">
        <v>0</v>
      </c>
      <c r="H3827" t="s">
        <v>3303</v>
      </c>
      <c r="I3827">
        <v>0</v>
      </c>
      <c r="J3827">
        <v>0</v>
      </c>
      <c r="K3827" t="s">
        <v>3303</v>
      </c>
      <c r="L3827">
        <v>0</v>
      </c>
      <c r="M3827">
        <v>0</v>
      </c>
      <c r="N3827">
        <v>0</v>
      </c>
      <c r="O3827" t="s">
        <v>3303</v>
      </c>
      <c r="P3827" t="s">
        <v>3303</v>
      </c>
    </row>
    <row r="3828" spans="1:16" x14ac:dyDescent="0.35">
      <c r="A3828" t="s">
        <v>3303</v>
      </c>
      <c r="B3828" t="s">
        <v>3303</v>
      </c>
      <c r="C3828" t="s">
        <v>3303</v>
      </c>
      <c r="D3828">
        <v>0</v>
      </c>
      <c r="E3828">
        <v>0</v>
      </c>
      <c r="F3828">
        <v>0</v>
      </c>
      <c r="G3828">
        <v>0</v>
      </c>
      <c r="H3828" t="s">
        <v>3303</v>
      </c>
      <c r="I3828">
        <v>0</v>
      </c>
      <c r="J3828">
        <v>0</v>
      </c>
      <c r="K3828" t="s">
        <v>3303</v>
      </c>
      <c r="L3828">
        <v>0</v>
      </c>
      <c r="M3828">
        <v>0</v>
      </c>
      <c r="N3828">
        <v>0</v>
      </c>
      <c r="O3828" t="s">
        <v>3303</v>
      </c>
      <c r="P3828" t="s">
        <v>3303</v>
      </c>
    </row>
    <row r="3829" spans="1:16" x14ac:dyDescent="0.35">
      <c r="A3829" t="s">
        <v>3303</v>
      </c>
      <c r="B3829" t="s">
        <v>3303</v>
      </c>
      <c r="C3829" t="s">
        <v>3303</v>
      </c>
      <c r="D3829">
        <v>0</v>
      </c>
      <c r="E3829">
        <v>0</v>
      </c>
      <c r="F3829">
        <v>0</v>
      </c>
      <c r="G3829">
        <v>0</v>
      </c>
      <c r="H3829" t="s">
        <v>3303</v>
      </c>
      <c r="I3829">
        <v>0</v>
      </c>
      <c r="J3829">
        <v>0</v>
      </c>
      <c r="K3829" t="s">
        <v>3303</v>
      </c>
      <c r="L3829">
        <v>0</v>
      </c>
      <c r="M3829">
        <v>0</v>
      </c>
      <c r="N3829">
        <v>0</v>
      </c>
      <c r="O3829" t="s">
        <v>3303</v>
      </c>
      <c r="P3829" t="s">
        <v>3303</v>
      </c>
    </row>
    <row r="3830" spans="1:16" x14ac:dyDescent="0.35">
      <c r="A3830" t="s">
        <v>3303</v>
      </c>
      <c r="B3830" t="s">
        <v>3303</v>
      </c>
      <c r="C3830" t="s">
        <v>3303</v>
      </c>
      <c r="D3830">
        <v>0</v>
      </c>
      <c r="E3830">
        <v>0</v>
      </c>
      <c r="F3830">
        <v>0</v>
      </c>
      <c r="G3830">
        <v>0</v>
      </c>
      <c r="H3830" t="s">
        <v>3303</v>
      </c>
      <c r="I3830">
        <v>0</v>
      </c>
      <c r="J3830">
        <v>0</v>
      </c>
      <c r="K3830" t="s">
        <v>3303</v>
      </c>
      <c r="L3830">
        <v>0</v>
      </c>
      <c r="M3830">
        <v>0</v>
      </c>
      <c r="N3830">
        <v>0</v>
      </c>
      <c r="O3830" t="s">
        <v>3303</v>
      </c>
      <c r="P3830" t="s">
        <v>3303</v>
      </c>
    </row>
    <row r="3831" spans="1:16" x14ac:dyDescent="0.35">
      <c r="A3831" t="s">
        <v>3303</v>
      </c>
      <c r="B3831" t="s">
        <v>3303</v>
      </c>
      <c r="C3831" t="s">
        <v>3303</v>
      </c>
      <c r="D3831">
        <v>0</v>
      </c>
      <c r="E3831">
        <v>0</v>
      </c>
      <c r="F3831">
        <v>0</v>
      </c>
      <c r="G3831">
        <v>0</v>
      </c>
      <c r="H3831" t="s">
        <v>3303</v>
      </c>
      <c r="I3831">
        <v>0</v>
      </c>
      <c r="J3831">
        <v>0</v>
      </c>
      <c r="K3831" t="s">
        <v>3303</v>
      </c>
      <c r="L3831">
        <v>0</v>
      </c>
      <c r="M3831">
        <v>0</v>
      </c>
      <c r="N3831">
        <v>0</v>
      </c>
      <c r="O3831" t="s">
        <v>3303</v>
      </c>
      <c r="P3831" t="s">
        <v>3303</v>
      </c>
    </row>
    <row r="3832" spans="1:16" x14ac:dyDescent="0.35">
      <c r="A3832" t="s">
        <v>3303</v>
      </c>
      <c r="B3832" t="s">
        <v>3303</v>
      </c>
      <c r="C3832" t="s">
        <v>3303</v>
      </c>
      <c r="D3832">
        <v>0</v>
      </c>
      <c r="E3832">
        <v>0</v>
      </c>
      <c r="F3832">
        <v>0</v>
      </c>
      <c r="G3832">
        <v>0</v>
      </c>
      <c r="H3832" t="s">
        <v>3303</v>
      </c>
      <c r="I3832">
        <v>0</v>
      </c>
      <c r="J3832">
        <v>0</v>
      </c>
      <c r="K3832" t="s">
        <v>3303</v>
      </c>
      <c r="L3832">
        <v>0</v>
      </c>
      <c r="M3832">
        <v>0</v>
      </c>
      <c r="N3832">
        <v>0</v>
      </c>
      <c r="O3832" t="s">
        <v>3303</v>
      </c>
      <c r="P3832" t="s">
        <v>3303</v>
      </c>
    </row>
    <row r="3833" spans="1:16" x14ac:dyDescent="0.35">
      <c r="A3833" t="s">
        <v>3303</v>
      </c>
      <c r="B3833" t="s">
        <v>3303</v>
      </c>
      <c r="C3833" t="s">
        <v>3303</v>
      </c>
      <c r="D3833">
        <v>0</v>
      </c>
      <c r="E3833">
        <v>0</v>
      </c>
      <c r="F3833">
        <v>0</v>
      </c>
      <c r="G3833">
        <v>0</v>
      </c>
      <c r="H3833" t="s">
        <v>3303</v>
      </c>
      <c r="I3833">
        <v>0</v>
      </c>
      <c r="J3833">
        <v>0</v>
      </c>
      <c r="K3833" t="s">
        <v>3303</v>
      </c>
      <c r="L3833">
        <v>0</v>
      </c>
      <c r="M3833">
        <v>0</v>
      </c>
      <c r="N3833">
        <v>0</v>
      </c>
      <c r="O3833" t="s">
        <v>3303</v>
      </c>
      <c r="P3833" t="s">
        <v>3303</v>
      </c>
    </row>
    <row r="3834" spans="1:16" x14ac:dyDescent="0.35">
      <c r="A3834" t="s">
        <v>3303</v>
      </c>
      <c r="B3834" t="s">
        <v>3303</v>
      </c>
      <c r="C3834" t="s">
        <v>3303</v>
      </c>
      <c r="D3834">
        <v>0</v>
      </c>
      <c r="E3834">
        <v>0</v>
      </c>
      <c r="F3834">
        <v>0</v>
      </c>
      <c r="G3834">
        <v>0</v>
      </c>
      <c r="H3834" t="s">
        <v>3303</v>
      </c>
      <c r="I3834">
        <v>0</v>
      </c>
      <c r="J3834">
        <v>0</v>
      </c>
      <c r="K3834" t="s">
        <v>3303</v>
      </c>
      <c r="L3834">
        <v>0</v>
      </c>
      <c r="M3834">
        <v>0</v>
      </c>
      <c r="N3834">
        <v>0</v>
      </c>
      <c r="O3834" t="s">
        <v>3303</v>
      </c>
      <c r="P3834" t="s">
        <v>3303</v>
      </c>
    </row>
    <row r="3835" spans="1:16" x14ac:dyDescent="0.35">
      <c r="A3835" t="s">
        <v>3303</v>
      </c>
      <c r="B3835" t="s">
        <v>3303</v>
      </c>
      <c r="C3835" t="s">
        <v>3303</v>
      </c>
      <c r="D3835">
        <v>0</v>
      </c>
      <c r="E3835">
        <v>0</v>
      </c>
      <c r="F3835">
        <v>0</v>
      </c>
      <c r="G3835">
        <v>0</v>
      </c>
      <c r="H3835" t="s">
        <v>3303</v>
      </c>
      <c r="I3835">
        <v>0</v>
      </c>
      <c r="J3835">
        <v>0</v>
      </c>
      <c r="K3835" t="s">
        <v>3303</v>
      </c>
      <c r="L3835">
        <v>0</v>
      </c>
      <c r="M3835">
        <v>0</v>
      </c>
      <c r="N3835">
        <v>0</v>
      </c>
      <c r="O3835" t="s">
        <v>3303</v>
      </c>
      <c r="P3835" t="s">
        <v>3303</v>
      </c>
    </row>
    <row r="3836" spans="1:16" x14ac:dyDescent="0.35">
      <c r="A3836" t="s">
        <v>3303</v>
      </c>
      <c r="B3836" t="s">
        <v>3303</v>
      </c>
      <c r="C3836" t="s">
        <v>3303</v>
      </c>
      <c r="D3836">
        <v>0</v>
      </c>
      <c r="E3836">
        <v>0</v>
      </c>
      <c r="F3836">
        <v>0</v>
      </c>
      <c r="G3836">
        <v>0</v>
      </c>
      <c r="H3836" t="s">
        <v>3303</v>
      </c>
      <c r="I3836">
        <v>0</v>
      </c>
      <c r="J3836">
        <v>0</v>
      </c>
      <c r="K3836" t="s">
        <v>3303</v>
      </c>
      <c r="L3836">
        <v>0</v>
      </c>
      <c r="M3836">
        <v>0</v>
      </c>
      <c r="N3836">
        <v>0</v>
      </c>
      <c r="O3836" t="s">
        <v>3303</v>
      </c>
      <c r="P3836" t="s">
        <v>3303</v>
      </c>
    </row>
    <row r="3837" spans="1:16" x14ac:dyDescent="0.35">
      <c r="A3837" t="s">
        <v>3303</v>
      </c>
      <c r="B3837" t="s">
        <v>3303</v>
      </c>
      <c r="C3837" t="s">
        <v>3303</v>
      </c>
      <c r="D3837">
        <v>0</v>
      </c>
      <c r="E3837">
        <v>0</v>
      </c>
      <c r="F3837">
        <v>0</v>
      </c>
      <c r="G3837">
        <v>0</v>
      </c>
      <c r="H3837" t="s">
        <v>3303</v>
      </c>
      <c r="I3837">
        <v>0</v>
      </c>
      <c r="J3837">
        <v>0</v>
      </c>
      <c r="K3837" t="s">
        <v>3303</v>
      </c>
      <c r="L3837">
        <v>0</v>
      </c>
      <c r="M3837">
        <v>0</v>
      </c>
      <c r="N3837">
        <v>0</v>
      </c>
      <c r="O3837" t="s">
        <v>3303</v>
      </c>
      <c r="P3837" t="s">
        <v>3303</v>
      </c>
    </row>
    <row r="3838" spans="1:16" x14ac:dyDescent="0.35">
      <c r="A3838" t="s">
        <v>3303</v>
      </c>
      <c r="B3838" t="s">
        <v>3303</v>
      </c>
      <c r="C3838" t="s">
        <v>3303</v>
      </c>
      <c r="D3838">
        <v>0</v>
      </c>
      <c r="E3838">
        <v>0</v>
      </c>
      <c r="F3838">
        <v>0</v>
      </c>
      <c r="G3838">
        <v>0</v>
      </c>
      <c r="H3838" t="s">
        <v>3303</v>
      </c>
      <c r="I3838">
        <v>0</v>
      </c>
      <c r="J3838">
        <v>0</v>
      </c>
      <c r="K3838" t="s">
        <v>3303</v>
      </c>
      <c r="L3838">
        <v>0</v>
      </c>
      <c r="M3838">
        <v>0</v>
      </c>
      <c r="N3838">
        <v>0</v>
      </c>
      <c r="O3838" t="s">
        <v>3303</v>
      </c>
      <c r="P3838" t="s">
        <v>3303</v>
      </c>
    </row>
    <row r="3839" spans="1:16" x14ac:dyDescent="0.35">
      <c r="A3839" t="s">
        <v>3303</v>
      </c>
      <c r="B3839" t="s">
        <v>3303</v>
      </c>
      <c r="C3839" t="s">
        <v>3303</v>
      </c>
      <c r="D3839">
        <v>0</v>
      </c>
      <c r="E3839">
        <v>0</v>
      </c>
      <c r="F3839">
        <v>0</v>
      </c>
      <c r="G3839">
        <v>0</v>
      </c>
      <c r="H3839" t="s">
        <v>3303</v>
      </c>
      <c r="I3839">
        <v>0</v>
      </c>
      <c r="J3839">
        <v>0</v>
      </c>
      <c r="K3839" t="s">
        <v>3303</v>
      </c>
      <c r="L3839">
        <v>0</v>
      </c>
      <c r="M3839">
        <v>0</v>
      </c>
      <c r="N3839">
        <v>0</v>
      </c>
      <c r="O3839" t="s">
        <v>3303</v>
      </c>
      <c r="P3839" t="s">
        <v>3303</v>
      </c>
    </row>
    <row r="3840" spans="1:16" x14ac:dyDescent="0.35">
      <c r="A3840" t="s">
        <v>3303</v>
      </c>
      <c r="B3840" t="s">
        <v>3303</v>
      </c>
      <c r="C3840" t="s">
        <v>3303</v>
      </c>
      <c r="D3840">
        <v>0</v>
      </c>
      <c r="E3840">
        <v>0</v>
      </c>
      <c r="F3840">
        <v>0</v>
      </c>
      <c r="G3840">
        <v>0</v>
      </c>
      <c r="H3840" t="s">
        <v>3303</v>
      </c>
      <c r="I3840">
        <v>0</v>
      </c>
      <c r="J3840">
        <v>0</v>
      </c>
      <c r="K3840" t="s">
        <v>3303</v>
      </c>
      <c r="L3840">
        <v>0</v>
      </c>
      <c r="M3840">
        <v>0</v>
      </c>
      <c r="N3840">
        <v>0</v>
      </c>
      <c r="O3840" t="s">
        <v>3303</v>
      </c>
      <c r="P3840" t="s">
        <v>3303</v>
      </c>
    </row>
    <row r="3841" spans="1:16" x14ac:dyDescent="0.35">
      <c r="A3841" t="s">
        <v>3303</v>
      </c>
      <c r="B3841" t="s">
        <v>3303</v>
      </c>
      <c r="C3841" t="s">
        <v>3303</v>
      </c>
      <c r="D3841">
        <v>0</v>
      </c>
      <c r="E3841">
        <v>0</v>
      </c>
      <c r="F3841">
        <v>0</v>
      </c>
      <c r="G3841">
        <v>0</v>
      </c>
      <c r="H3841" t="s">
        <v>3303</v>
      </c>
      <c r="I3841">
        <v>0</v>
      </c>
      <c r="J3841">
        <v>0</v>
      </c>
      <c r="K3841" t="s">
        <v>3303</v>
      </c>
      <c r="L3841">
        <v>0</v>
      </c>
      <c r="M3841">
        <v>0</v>
      </c>
      <c r="N3841">
        <v>0</v>
      </c>
      <c r="O3841" t="s">
        <v>3303</v>
      </c>
      <c r="P3841" t="s">
        <v>3303</v>
      </c>
    </row>
    <row r="3842" spans="1:16" x14ac:dyDescent="0.35">
      <c r="A3842" t="s">
        <v>3303</v>
      </c>
      <c r="B3842" t="s">
        <v>3303</v>
      </c>
      <c r="C3842" t="s">
        <v>3303</v>
      </c>
      <c r="D3842">
        <v>0</v>
      </c>
      <c r="E3842">
        <v>0</v>
      </c>
      <c r="F3842">
        <v>0</v>
      </c>
      <c r="G3842">
        <v>0</v>
      </c>
      <c r="H3842" t="s">
        <v>3303</v>
      </c>
      <c r="I3842">
        <v>0</v>
      </c>
      <c r="J3842">
        <v>0</v>
      </c>
      <c r="K3842" t="s">
        <v>3303</v>
      </c>
      <c r="L3842">
        <v>0</v>
      </c>
      <c r="M3842">
        <v>0</v>
      </c>
      <c r="N3842">
        <v>0</v>
      </c>
      <c r="O3842" t="s">
        <v>3303</v>
      </c>
      <c r="P3842" t="s">
        <v>3303</v>
      </c>
    </row>
    <row r="3843" spans="1:16" x14ac:dyDescent="0.35">
      <c r="A3843" t="s">
        <v>3303</v>
      </c>
      <c r="B3843" t="s">
        <v>3303</v>
      </c>
      <c r="C3843" t="s">
        <v>3303</v>
      </c>
      <c r="D3843">
        <v>0</v>
      </c>
      <c r="E3843">
        <v>0</v>
      </c>
      <c r="F3843">
        <v>0</v>
      </c>
      <c r="G3843">
        <v>0</v>
      </c>
      <c r="H3843" t="s">
        <v>3303</v>
      </c>
      <c r="I3843">
        <v>0</v>
      </c>
      <c r="J3843">
        <v>0</v>
      </c>
      <c r="K3843" t="s">
        <v>3303</v>
      </c>
      <c r="L3843">
        <v>0</v>
      </c>
      <c r="M3843">
        <v>0</v>
      </c>
      <c r="N3843">
        <v>0</v>
      </c>
      <c r="O3843" t="s">
        <v>3303</v>
      </c>
      <c r="P3843" t="s">
        <v>3303</v>
      </c>
    </row>
    <row r="3844" spans="1:16" x14ac:dyDescent="0.35">
      <c r="A3844" t="s">
        <v>3303</v>
      </c>
      <c r="B3844" t="s">
        <v>3303</v>
      </c>
      <c r="C3844" t="s">
        <v>3303</v>
      </c>
      <c r="D3844">
        <v>0</v>
      </c>
      <c r="E3844">
        <v>0</v>
      </c>
      <c r="F3844">
        <v>0</v>
      </c>
      <c r="G3844">
        <v>0</v>
      </c>
      <c r="H3844" t="s">
        <v>3303</v>
      </c>
      <c r="I3844">
        <v>0</v>
      </c>
      <c r="J3844">
        <v>0</v>
      </c>
      <c r="K3844" t="s">
        <v>3303</v>
      </c>
      <c r="L3844">
        <v>0</v>
      </c>
      <c r="M3844">
        <v>0</v>
      </c>
      <c r="N3844">
        <v>0</v>
      </c>
      <c r="O3844" t="s">
        <v>3303</v>
      </c>
      <c r="P3844" t="s">
        <v>3303</v>
      </c>
    </row>
    <row r="3845" spans="1:16" x14ac:dyDescent="0.35">
      <c r="A3845" t="s">
        <v>3303</v>
      </c>
      <c r="B3845" t="s">
        <v>3303</v>
      </c>
      <c r="C3845" t="s">
        <v>3303</v>
      </c>
      <c r="D3845">
        <v>0</v>
      </c>
      <c r="E3845">
        <v>0</v>
      </c>
      <c r="F3845">
        <v>0</v>
      </c>
      <c r="G3845">
        <v>0</v>
      </c>
      <c r="H3845" t="s">
        <v>3303</v>
      </c>
      <c r="I3845">
        <v>0</v>
      </c>
      <c r="J3845">
        <v>0</v>
      </c>
      <c r="K3845" t="s">
        <v>3303</v>
      </c>
      <c r="L3845">
        <v>0</v>
      </c>
      <c r="M3845">
        <v>0</v>
      </c>
      <c r="N3845">
        <v>0</v>
      </c>
      <c r="O3845" t="s">
        <v>3303</v>
      </c>
      <c r="P3845" t="s">
        <v>3303</v>
      </c>
    </row>
    <row r="3846" spans="1:16" x14ac:dyDescent="0.35">
      <c r="A3846" t="s">
        <v>3303</v>
      </c>
      <c r="B3846" t="s">
        <v>3303</v>
      </c>
      <c r="C3846" t="s">
        <v>3303</v>
      </c>
      <c r="D3846">
        <v>0</v>
      </c>
      <c r="E3846">
        <v>0</v>
      </c>
      <c r="F3846">
        <v>0</v>
      </c>
      <c r="G3846">
        <v>0</v>
      </c>
      <c r="H3846" t="s">
        <v>3303</v>
      </c>
      <c r="I3846">
        <v>0</v>
      </c>
      <c r="J3846">
        <v>0</v>
      </c>
      <c r="K3846" t="s">
        <v>3303</v>
      </c>
      <c r="L3846">
        <v>0</v>
      </c>
      <c r="M3846">
        <v>0</v>
      </c>
      <c r="N3846">
        <v>0</v>
      </c>
      <c r="O3846" t="s">
        <v>3303</v>
      </c>
      <c r="P3846" t="s">
        <v>3303</v>
      </c>
    </row>
    <row r="3847" spans="1:16" x14ac:dyDescent="0.35">
      <c r="A3847" t="s">
        <v>3303</v>
      </c>
      <c r="B3847" t="s">
        <v>3303</v>
      </c>
      <c r="C3847" t="s">
        <v>3303</v>
      </c>
      <c r="D3847">
        <v>0</v>
      </c>
      <c r="E3847">
        <v>0</v>
      </c>
      <c r="F3847">
        <v>0</v>
      </c>
      <c r="G3847">
        <v>0</v>
      </c>
      <c r="H3847" t="s">
        <v>3303</v>
      </c>
      <c r="I3847">
        <v>0</v>
      </c>
      <c r="J3847">
        <v>0</v>
      </c>
      <c r="K3847" t="s">
        <v>3303</v>
      </c>
      <c r="L3847">
        <v>0</v>
      </c>
      <c r="M3847">
        <v>0</v>
      </c>
      <c r="N3847">
        <v>0</v>
      </c>
      <c r="O3847" t="s">
        <v>3303</v>
      </c>
      <c r="P3847" t="s">
        <v>3303</v>
      </c>
    </row>
    <row r="3848" spans="1:16" x14ac:dyDescent="0.35">
      <c r="A3848" t="s">
        <v>3303</v>
      </c>
      <c r="B3848" t="s">
        <v>3303</v>
      </c>
      <c r="C3848" t="s">
        <v>3303</v>
      </c>
      <c r="D3848">
        <v>0</v>
      </c>
      <c r="E3848">
        <v>0</v>
      </c>
      <c r="F3848">
        <v>0</v>
      </c>
      <c r="G3848">
        <v>0</v>
      </c>
      <c r="H3848" t="s">
        <v>3303</v>
      </c>
      <c r="I3848">
        <v>0</v>
      </c>
      <c r="J3848">
        <v>0</v>
      </c>
      <c r="K3848" t="s">
        <v>3303</v>
      </c>
      <c r="L3848">
        <v>0</v>
      </c>
      <c r="M3848">
        <v>0</v>
      </c>
      <c r="N3848">
        <v>0</v>
      </c>
      <c r="O3848" t="s">
        <v>3303</v>
      </c>
      <c r="P3848" t="s">
        <v>3303</v>
      </c>
    </row>
    <row r="3849" spans="1:16" x14ac:dyDescent="0.35">
      <c r="A3849" t="s">
        <v>3303</v>
      </c>
      <c r="B3849" t="s">
        <v>3303</v>
      </c>
      <c r="C3849" t="s">
        <v>3303</v>
      </c>
      <c r="D3849">
        <v>0</v>
      </c>
      <c r="E3849">
        <v>0</v>
      </c>
      <c r="F3849">
        <v>0</v>
      </c>
      <c r="G3849">
        <v>0</v>
      </c>
      <c r="H3849" t="s">
        <v>3303</v>
      </c>
      <c r="I3849">
        <v>0</v>
      </c>
      <c r="J3849">
        <v>0</v>
      </c>
      <c r="K3849" t="s">
        <v>3303</v>
      </c>
      <c r="L3849">
        <v>0</v>
      </c>
      <c r="M3849">
        <v>0</v>
      </c>
      <c r="N3849">
        <v>0</v>
      </c>
      <c r="O3849" t="s">
        <v>3303</v>
      </c>
      <c r="P3849" t="s">
        <v>3303</v>
      </c>
    </row>
    <row r="3850" spans="1:16" x14ac:dyDescent="0.35">
      <c r="A3850" t="s">
        <v>3303</v>
      </c>
      <c r="B3850" t="s">
        <v>3303</v>
      </c>
      <c r="C3850" t="s">
        <v>3303</v>
      </c>
      <c r="D3850">
        <v>0</v>
      </c>
      <c r="E3850">
        <v>0</v>
      </c>
      <c r="F3850">
        <v>0</v>
      </c>
      <c r="G3850">
        <v>0</v>
      </c>
      <c r="H3850" t="s">
        <v>3303</v>
      </c>
      <c r="I3850">
        <v>0</v>
      </c>
      <c r="J3850">
        <v>0</v>
      </c>
      <c r="K3850" t="s">
        <v>3303</v>
      </c>
      <c r="L3850">
        <v>0</v>
      </c>
      <c r="M3850">
        <v>0</v>
      </c>
      <c r="N3850">
        <v>0</v>
      </c>
      <c r="O3850" t="s">
        <v>3303</v>
      </c>
      <c r="P3850" t="s">
        <v>3303</v>
      </c>
    </row>
    <row r="3851" spans="1:16" x14ac:dyDescent="0.35">
      <c r="A3851" t="s">
        <v>3303</v>
      </c>
      <c r="B3851" t="s">
        <v>3303</v>
      </c>
      <c r="C3851" t="s">
        <v>3303</v>
      </c>
      <c r="D3851">
        <v>0</v>
      </c>
      <c r="E3851">
        <v>0</v>
      </c>
      <c r="F3851">
        <v>0</v>
      </c>
      <c r="G3851">
        <v>0</v>
      </c>
      <c r="H3851" t="s">
        <v>3303</v>
      </c>
      <c r="I3851">
        <v>0</v>
      </c>
      <c r="J3851">
        <v>0</v>
      </c>
      <c r="K3851" t="s">
        <v>3303</v>
      </c>
      <c r="L3851">
        <v>0</v>
      </c>
      <c r="M3851">
        <v>0</v>
      </c>
      <c r="N3851">
        <v>0</v>
      </c>
      <c r="O3851" t="s">
        <v>3303</v>
      </c>
      <c r="P3851" t="s">
        <v>3303</v>
      </c>
    </row>
    <row r="3852" spans="1:16" x14ac:dyDescent="0.35">
      <c r="A3852" t="s">
        <v>3303</v>
      </c>
      <c r="B3852" t="s">
        <v>3303</v>
      </c>
      <c r="C3852" t="s">
        <v>3303</v>
      </c>
      <c r="D3852">
        <v>0</v>
      </c>
      <c r="E3852">
        <v>0</v>
      </c>
      <c r="F3852">
        <v>0</v>
      </c>
      <c r="G3852">
        <v>0</v>
      </c>
      <c r="H3852" t="s">
        <v>3303</v>
      </c>
      <c r="I3852">
        <v>0</v>
      </c>
      <c r="J3852">
        <v>0</v>
      </c>
      <c r="K3852" t="s">
        <v>3303</v>
      </c>
      <c r="L3852">
        <v>0</v>
      </c>
      <c r="M3852">
        <v>0</v>
      </c>
      <c r="N3852">
        <v>0</v>
      </c>
      <c r="O3852" t="s">
        <v>3303</v>
      </c>
      <c r="P3852" t="s">
        <v>3303</v>
      </c>
    </row>
    <row r="3853" spans="1:16" x14ac:dyDescent="0.35">
      <c r="A3853" t="s">
        <v>3303</v>
      </c>
      <c r="B3853" t="s">
        <v>3303</v>
      </c>
      <c r="C3853" t="s">
        <v>3303</v>
      </c>
      <c r="D3853">
        <v>0</v>
      </c>
      <c r="E3853">
        <v>0</v>
      </c>
      <c r="F3853">
        <v>0</v>
      </c>
      <c r="G3853">
        <v>0</v>
      </c>
      <c r="H3853" t="s">
        <v>3303</v>
      </c>
      <c r="I3853">
        <v>0</v>
      </c>
      <c r="J3853">
        <v>0</v>
      </c>
      <c r="K3853" t="s">
        <v>3303</v>
      </c>
      <c r="L3853">
        <v>0</v>
      </c>
      <c r="M3853">
        <v>0</v>
      </c>
      <c r="N3853">
        <v>0</v>
      </c>
      <c r="O3853" t="s">
        <v>3303</v>
      </c>
      <c r="P3853" t="s">
        <v>3303</v>
      </c>
    </row>
    <row r="3854" spans="1:16" x14ac:dyDescent="0.35">
      <c r="A3854" t="s">
        <v>3303</v>
      </c>
      <c r="B3854" t="s">
        <v>3303</v>
      </c>
      <c r="C3854" t="s">
        <v>3303</v>
      </c>
      <c r="D3854">
        <v>0</v>
      </c>
      <c r="E3854">
        <v>0</v>
      </c>
      <c r="F3854">
        <v>0</v>
      </c>
      <c r="G3854">
        <v>0</v>
      </c>
      <c r="H3854" t="s">
        <v>3303</v>
      </c>
      <c r="I3854">
        <v>0</v>
      </c>
      <c r="J3854">
        <v>0</v>
      </c>
      <c r="K3854" t="s">
        <v>3303</v>
      </c>
      <c r="L3854">
        <v>0</v>
      </c>
      <c r="M3854">
        <v>0</v>
      </c>
      <c r="N3854">
        <v>0</v>
      </c>
      <c r="O3854" t="s">
        <v>3303</v>
      </c>
      <c r="P3854" t="s">
        <v>3303</v>
      </c>
    </row>
    <row r="3855" spans="1:16" x14ac:dyDescent="0.35">
      <c r="A3855" t="s">
        <v>3303</v>
      </c>
      <c r="B3855" t="s">
        <v>3303</v>
      </c>
      <c r="C3855" t="s">
        <v>3303</v>
      </c>
      <c r="D3855">
        <v>0</v>
      </c>
      <c r="E3855">
        <v>0</v>
      </c>
      <c r="F3855">
        <v>0</v>
      </c>
      <c r="G3855">
        <v>0</v>
      </c>
      <c r="H3855" t="s">
        <v>3303</v>
      </c>
      <c r="I3855">
        <v>0</v>
      </c>
      <c r="J3855">
        <v>0</v>
      </c>
      <c r="K3855" t="s">
        <v>3303</v>
      </c>
      <c r="L3855">
        <v>0</v>
      </c>
      <c r="M3855">
        <v>0</v>
      </c>
      <c r="N3855">
        <v>0</v>
      </c>
      <c r="O3855" t="s">
        <v>3303</v>
      </c>
      <c r="P3855" t="s">
        <v>3303</v>
      </c>
    </row>
    <row r="3856" spans="1:16" x14ac:dyDescent="0.35">
      <c r="A3856" t="s">
        <v>3303</v>
      </c>
      <c r="B3856" t="s">
        <v>3303</v>
      </c>
      <c r="C3856" t="s">
        <v>3303</v>
      </c>
      <c r="D3856">
        <v>0</v>
      </c>
      <c r="E3856">
        <v>0</v>
      </c>
      <c r="F3856">
        <v>0</v>
      </c>
      <c r="G3856">
        <v>0</v>
      </c>
      <c r="H3856" t="s">
        <v>3303</v>
      </c>
      <c r="I3856">
        <v>0</v>
      </c>
      <c r="J3856">
        <v>0</v>
      </c>
      <c r="K3856" t="s">
        <v>3303</v>
      </c>
      <c r="L3856">
        <v>0</v>
      </c>
      <c r="M3856">
        <v>0</v>
      </c>
      <c r="N3856">
        <v>0</v>
      </c>
      <c r="O3856" t="s">
        <v>3303</v>
      </c>
      <c r="P3856" t="s">
        <v>3303</v>
      </c>
    </row>
    <row r="3857" spans="1:16" x14ac:dyDescent="0.35">
      <c r="A3857" t="s">
        <v>3303</v>
      </c>
      <c r="B3857" t="s">
        <v>3303</v>
      </c>
      <c r="C3857" t="s">
        <v>3303</v>
      </c>
      <c r="D3857">
        <v>0</v>
      </c>
      <c r="E3857">
        <v>0</v>
      </c>
      <c r="F3857">
        <v>0</v>
      </c>
      <c r="G3857">
        <v>0</v>
      </c>
      <c r="H3857" t="s">
        <v>3303</v>
      </c>
      <c r="I3857">
        <v>0</v>
      </c>
      <c r="J3857">
        <v>0</v>
      </c>
      <c r="K3857" t="s">
        <v>3303</v>
      </c>
      <c r="L3857">
        <v>0</v>
      </c>
      <c r="M3857">
        <v>0</v>
      </c>
      <c r="N3857">
        <v>0</v>
      </c>
      <c r="O3857" t="s">
        <v>3303</v>
      </c>
      <c r="P3857" t="s">
        <v>3303</v>
      </c>
    </row>
    <row r="3858" spans="1:16" x14ac:dyDescent="0.35">
      <c r="A3858" t="s">
        <v>3303</v>
      </c>
      <c r="B3858" t="s">
        <v>3303</v>
      </c>
      <c r="C3858" t="s">
        <v>3303</v>
      </c>
      <c r="D3858">
        <v>0</v>
      </c>
      <c r="E3858">
        <v>0</v>
      </c>
      <c r="F3858">
        <v>0</v>
      </c>
      <c r="G3858">
        <v>0</v>
      </c>
      <c r="H3858" t="s">
        <v>3303</v>
      </c>
      <c r="I3858">
        <v>0</v>
      </c>
      <c r="J3858">
        <v>0</v>
      </c>
      <c r="K3858" t="s">
        <v>3303</v>
      </c>
      <c r="L3858">
        <v>0</v>
      </c>
      <c r="M3858">
        <v>0</v>
      </c>
      <c r="N3858">
        <v>0</v>
      </c>
      <c r="O3858" t="s">
        <v>3303</v>
      </c>
      <c r="P3858" t="s">
        <v>3303</v>
      </c>
    </row>
    <row r="3859" spans="1:16" x14ac:dyDescent="0.35">
      <c r="A3859" t="s">
        <v>3303</v>
      </c>
      <c r="B3859" t="s">
        <v>3303</v>
      </c>
      <c r="C3859" t="s">
        <v>3303</v>
      </c>
      <c r="D3859">
        <v>0</v>
      </c>
      <c r="E3859">
        <v>0</v>
      </c>
      <c r="F3859">
        <v>0</v>
      </c>
      <c r="G3859">
        <v>0</v>
      </c>
      <c r="H3859" t="s">
        <v>3303</v>
      </c>
      <c r="I3859">
        <v>0</v>
      </c>
      <c r="J3859">
        <v>0</v>
      </c>
      <c r="K3859" t="s">
        <v>3303</v>
      </c>
      <c r="L3859">
        <v>0</v>
      </c>
      <c r="M3859">
        <v>0</v>
      </c>
      <c r="N3859">
        <v>0</v>
      </c>
      <c r="O3859" t="s">
        <v>3303</v>
      </c>
      <c r="P3859" t="s">
        <v>3303</v>
      </c>
    </row>
    <row r="3860" spans="1:16" x14ac:dyDescent="0.35">
      <c r="A3860" t="s">
        <v>3303</v>
      </c>
      <c r="B3860" t="s">
        <v>3303</v>
      </c>
      <c r="C3860" t="s">
        <v>3303</v>
      </c>
      <c r="D3860">
        <v>0</v>
      </c>
      <c r="E3860">
        <v>0</v>
      </c>
      <c r="F3860">
        <v>0</v>
      </c>
      <c r="G3860">
        <v>0</v>
      </c>
      <c r="H3860" t="s">
        <v>3303</v>
      </c>
      <c r="I3860">
        <v>0</v>
      </c>
      <c r="J3860">
        <v>0</v>
      </c>
      <c r="K3860" t="s">
        <v>3303</v>
      </c>
      <c r="L3860">
        <v>0</v>
      </c>
      <c r="M3860">
        <v>0</v>
      </c>
      <c r="N3860">
        <v>0</v>
      </c>
      <c r="O3860" t="s">
        <v>3303</v>
      </c>
      <c r="P3860" t="s">
        <v>3303</v>
      </c>
    </row>
    <row r="3861" spans="1:16" x14ac:dyDescent="0.35">
      <c r="A3861" t="s">
        <v>3303</v>
      </c>
      <c r="B3861" t="s">
        <v>3303</v>
      </c>
      <c r="C3861" t="s">
        <v>3303</v>
      </c>
      <c r="D3861">
        <v>0</v>
      </c>
      <c r="E3861">
        <v>0</v>
      </c>
      <c r="F3861">
        <v>0</v>
      </c>
      <c r="G3861">
        <v>0</v>
      </c>
      <c r="H3861" t="s">
        <v>3303</v>
      </c>
      <c r="I3861">
        <v>0</v>
      </c>
      <c r="J3861">
        <v>0</v>
      </c>
      <c r="K3861" t="s">
        <v>3303</v>
      </c>
      <c r="L3861">
        <v>0</v>
      </c>
      <c r="M3861">
        <v>0</v>
      </c>
      <c r="N3861">
        <v>0</v>
      </c>
      <c r="O3861" t="s">
        <v>3303</v>
      </c>
      <c r="P3861" t="s">
        <v>3303</v>
      </c>
    </row>
    <row r="3862" spans="1:16" x14ac:dyDescent="0.35">
      <c r="A3862" t="s">
        <v>3303</v>
      </c>
      <c r="B3862" t="s">
        <v>3303</v>
      </c>
      <c r="C3862" t="s">
        <v>3303</v>
      </c>
      <c r="D3862">
        <v>0</v>
      </c>
      <c r="E3862">
        <v>0</v>
      </c>
      <c r="F3862">
        <v>0</v>
      </c>
      <c r="G3862">
        <v>0</v>
      </c>
      <c r="H3862" t="s">
        <v>3303</v>
      </c>
      <c r="I3862">
        <v>0</v>
      </c>
      <c r="J3862">
        <v>0</v>
      </c>
      <c r="K3862" t="s">
        <v>3303</v>
      </c>
      <c r="L3862">
        <v>0</v>
      </c>
      <c r="M3862">
        <v>0</v>
      </c>
      <c r="N3862">
        <v>0</v>
      </c>
      <c r="O3862" t="s">
        <v>3303</v>
      </c>
      <c r="P3862" t="s">
        <v>3303</v>
      </c>
    </row>
    <row r="3863" spans="1:16" x14ac:dyDescent="0.35">
      <c r="A3863" t="s">
        <v>3303</v>
      </c>
      <c r="B3863" t="s">
        <v>3303</v>
      </c>
      <c r="C3863" t="s">
        <v>3303</v>
      </c>
      <c r="D3863">
        <v>0</v>
      </c>
      <c r="E3863">
        <v>0</v>
      </c>
      <c r="F3863">
        <v>0</v>
      </c>
      <c r="G3863">
        <v>0</v>
      </c>
      <c r="H3863" t="s">
        <v>3303</v>
      </c>
      <c r="I3863">
        <v>0</v>
      </c>
      <c r="J3863">
        <v>0</v>
      </c>
      <c r="K3863" t="s">
        <v>3303</v>
      </c>
      <c r="L3863">
        <v>0</v>
      </c>
      <c r="M3863">
        <v>0</v>
      </c>
      <c r="N3863">
        <v>0</v>
      </c>
      <c r="O3863" t="s">
        <v>3303</v>
      </c>
      <c r="P3863" t="s">
        <v>3303</v>
      </c>
    </row>
    <row r="3864" spans="1:16" x14ac:dyDescent="0.35">
      <c r="A3864" t="s">
        <v>3303</v>
      </c>
      <c r="B3864" t="s">
        <v>3303</v>
      </c>
      <c r="C3864" t="s">
        <v>3303</v>
      </c>
      <c r="D3864">
        <v>0</v>
      </c>
      <c r="E3864">
        <v>0</v>
      </c>
      <c r="F3864">
        <v>0</v>
      </c>
      <c r="G3864">
        <v>0</v>
      </c>
      <c r="H3864" t="s">
        <v>3303</v>
      </c>
      <c r="I3864">
        <v>0</v>
      </c>
      <c r="J3864">
        <v>0</v>
      </c>
      <c r="K3864" t="s">
        <v>3303</v>
      </c>
      <c r="L3864">
        <v>0</v>
      </c>
      <c r="M3864">
        <v>0</v>
      </c>
      <c r="N3864">
        <v>0</v>
      </c>
      <c r="O3864" t="s">
        <v>3303</v>
      </c>
      <c r="P3864" t="s">
        <v>3303</v>
      </c>
    </row>
    <row r="3865" spans="1:16" x14ac:dyDescent="0.35">
      <c r="A3865" t="s">
        <v>3303</v>
      </c>
      <c r="B3865" t="s">
        <v>3303</v>
      </c>
      <c r="C3865" t="s">
        <v>3303</v>
      </c>
      <c r="D3865">
        <v>0</v>
      </c>
      <c r="E3865">
        <v>0</v>
      </c>
      <c r="F3865">
        <v>0</v>
      </c>
      <c r="G3865">
        <v>0</v>
      </c>
      <c r="H3865" t="s">
        <v>3303</v>
      </c>
      <c r="I3865">
        <v>0</v>
      </c>
      <c r="J3865">
        <v>0</v>
      </c>
      <c r="K3865" t="s">
        <v>3303</v>
      </c>
      <c r="L3865">
        <v>0</v>
      </c>
      <c r="M3865">
        <v>0</v>
      </c>
      <c r="N3865">
        <v>0</v>
      </c>
      <c r="O3865" t="s">
        <v>3303</v>
      </c>
      <c r="P3865" t="s">
        <v>3303</v>
      </c>
    </row>
    <row r="3866" spans="1:16" x14ac:dyDescent="0.35">
      <c r="A3866" t="s">
        <v>3303</v>
      </c>
      <c r="B3866" t="s">
        <v>3303</v>
      </c>
      <c r="C3866" t="s">
        <v>3303</v>
      </c>
      <c r="D3866">
        <v>0</v>
      </c>
      <c r="E3866">
        <v>0</v>
      </c>
      <c r="F3866">
        <v>0</v>
      </c>
      <c r="G3866">
        <v>0</v>
      </c>
      <c r="H3866" t="s">
        <v>3303</v>
      </c>
      <c r="I3866">
        <v>0</v>
      </c>
      <c r="J3866">
        <v>0</v>
      </c>
      <c r="K3866" t="s">
        <v>3303</v>
      </c>
      <c r="L3866">
        <v>0</v>
      </c>
      <c r="M3866">
        <v>0</v>
      </c>
      <c r="N3866">
        <v>0</v>
      </c>
      <c r="O3866" t="s">
        <v>3303</v>
      </c>
      <c r="P3866" t="s">
        <v>3303</v>
      </c>
    </row>
    <row r="3867" spans="1:16" x14ac:dyDescent="0.35">
      <c r="A3867" t="s">
        <v>3303</v>
      </c>
      <c r="B3867" t="s">
        <v>3303</v>
      </c>
      <c r="C3867" t="s">
        <v>3303</v>
      </c>
      <c r="D3867">
        <v>0</v>
      </c>
      <c r="E3867">
        <v>0</v>
      </c>
      <c r="F3867">
        <v>0</v>
      </c>
      <c r="G3867">
        <v>0</v>
      </c>
      <c r="H3867" t="s">
        <v>3303</v>
      </c>
      <c r="I3867">
        <v>0</v>
      </c>
      <c r="J3867">
        <v>0</v>
      </c>
      <c r="K3867" t="s">
        <v>3303</v>
      </c>
      <c r="L3867">
        <v>0</v>
      </c>
      <c r="M3867">
        <v>0</v>
      </c>
      <c r="N3867">
        <v>0</v>
      </c>
      <c r="O3867" t="s">
        <v>3303</v>
      </c>
      <c r="P3867" t="s">
        <v>3303</v>
      </c>
    </row>
    <row r="3868" spans="1:16" x14ac:dyDescent="0.35">
      <c r="A3868" t="s">
        <v>3303</v>
      </c>
      <c r="B3868" t="s">
        <v>3303</v>
      </c>
      <c r="C3868" t="s">
        <v>3303</v>
      </c>
      <c r="D3868">
        <v>0</v>
      </c>
      <c r="E3868">
        <v>0</v>
      </c>
      <c r="F3868">
        <v>0</v>
      </c>
      <c r="G3868">
        <v>0</v>
      </c>
      <c r="H3868" t="s">
        <v>3303</v>
      </c>
      <c r="I3868">
        <v>0</v>
      </c>
      <c r="J3868">
        <v>0</v>
      </c>
      <c r="K3868" t="s">
        <v>3303</v>
      </c>
      <c r="L3868">
        <v>0</v>
      </c>
      <c r="M3868">
        <v>0</v>
      </c>
      <c r="N3868">
        <v>0</v>
      </c>
      <c r="O3868" t="s">
        <v>3303</v>
      </c>
      <c r="P3868" t="s">
        <v>3303</v>
      </c>
    </row>
    <row r="3869" spans="1:16" x14ac:dyDescent="0.35">
      <c r="A3869" t="s">
        <v>3303</v>
      </c>
      <c r="B3869" t="s">
        <v>3303</v>
      </c>
      <c r="C3869" t="s">
        <v>3303</v>
      </c>
      <c r="D3869">
        <v>0</v>
      </c>
      <c r="E3869">
        <v>0</v>
      </c>
      <c r="F3869">
        <v>0</v>
      </c>
      <c r="G3869">
        <v>0</v>
      </c>
      <c r="H3869" t="s">
        <v>3303</v>
      </c>
      <c r="I3869">
        <v>0</v>
      </c>
      <c r="J3869">
        <v>0</v>
      </c>
      <c r="K3869" t="s">
        <v>3303</v>
      </c>
      <c r="L3869">
        <v>0</v>
      </c>
      <c r="M3869">
        <v>0</v>
      </c>
      <c r="N3869">
        <v>0</v>
      </c>
      <c r="O3869" t="s">
        <v>3303</v>
      </c>
      <c r="P3869" t="s">
        <v>3303</v>
      </c>
    </row>
    <row r="3870" spans="1:16" x14ac:dyDescent="0.35">
      <c r="A3870" t="s">
        <v>3303</v>
      </c>
      <c r="B3870" t="s">
        <v>3303</v>
      </c>
      <c r="C3870" t="s">
        <v>3303</v>
      </c>
      <c r="D3870">
        <v>0</v>
      </c>
      <c r="E3870">
        <v>0</v>
      </c>
      <c r="F3870">
        <v>0</v>
      </c>
      <c r="G3870">
        <v>0</v>
      </c>
      <c r="H3870" t="s">
        <v>3303</v>
      </c>
      <c r="I3870">
        <v>0</v>
      </c>
      <c r="J3870">
        <v>0</v>
      </c>
      <c r="K3870" t="s">
        <v>3303</v>
      </c>
      <c r="L3870">
        <v>0</v>
      </c>
      <c r="M3870">
        <v>0</v>
      </c>
      <c r="N3870">
        <v>0</v>
      </c>
      <c r="O3870" t="s">
        <v>3303</v>
      </c>
      <c r="P3870" t="s">
        <v>3303</v>
      </c>
    </row>
    <row r="3871" spans="1:16" x14ac:dyDescent="0.35">
      <c r="A3871" t="s">
        <v>3303</v>
      </c>
      <c r="B3871" t="s">
        <v>3303</v>
      </c>
      <c r="C3871" t="s">
        <v>3303</v>
      </c>
      <c r="D3871">
        <v>0</v>
      </c>
      <c r="E3871">
        <v>0</v>
      </c>
      <c r="F3871">
        <v>0</v>
      </c>
      <c r="G3871">
        <v>0</v>
      </c>
      <c r="H3871" t="s">
        <v>3303</v>
      </c>
      <c r="I3871">
        <v>0</v>
      </c>
      <c r="J3871">
        <v>0</v>
      </c>
      <c r="K3871" t="s">
        <v>3303</v>
      </c>
      <c r="L3871">
        <v>0</v>
      </c>
      <c r="M3871">
        <v>0</v>
      </c>
      <c r="N3871">
        <v>0</v>
      </c>
      <c r="O3871" t="s">
        <v>3303</v>
      </c>
      <c r="P3871" t="s">
        <v>3303</v>
      </c>
    </row>
    <row r="3872" spans="1:16" x14ac:dyDescent="0.35">
      <c r="A3872" t="s">
        <v>3303</v>
      </c>
      <c r="B3872" t="s">
        <v>3303</v>
      </c>
      <c r="C3872" t="s">
        <v>3303</v>
      </c>
      <c r="D3872">
        <v>0</v>
      </c>
      <c r="E3872">
        <v>0</v>
      </c>
      <c r="F3872">
        <v>0</v>
      </c>
      <c r="G3872">
        <v>0</v>
      </c>
      <c r="H3872" t="s">
        <v>3303</v>
      </c>
      <c r="I3872">
        <v>0</v>
      </c>
      <c r="J3872">
        <v>0</v>
      </c>
      <c r="K3872" t="s">
        <v>3303</v>
      </c>
      <c r="L3872">
        <v>0</v>
      </c>
      <c r="M3872">
        <v>0</v>
      </c>
      <c r="N3872">
        <v>0</v>
      </c>
      <c r="O3872" t="s">
        <v>3303</v>
      </c>
      <c r="P3872" t="s">
        <v>3303</v>
      </c>
    </row>
    <row r="3873" spans="1:16" x14ac:dyDescent="0.35">
      <c r="A3873" t="s">
        <v>3303</v>
      </c>
      <c r="B3873" t="s">
        <v>3303</v>
      </c>
      <c r="C3873" t="s">
        <v>3303</v>
      </c>
      <c r="D3873">
        <v>0</v>
      </c>
      <c r="E3873">
        <v>0</v>
      </c>
      <c r="F3873">
        <v>0</v>
      </c>
      <c r="G3873">
        <v>0</v>
      </c>
      <c r="H3873" t="s">
        <v>3303</v>
      </c>
      <c r="I3873">
        <v>0</v>
      </c>
      <c r="J3873">
        <v>0</v>
      </c>
      <c r="K3873" t="s">
        <v>3303</v>
      </c>
      <c r="L3873">
        <v>0</v>
      </c>
      <c r="M3873">
        <v>0</v>
      </c>
      <c r="N3873">
        <v>0</v>
      </c>
      <c r="O3873" t="s">
        <v>3303</v>
      </c>
      <c r="P3873" t="s">
        <v>3303</v>
      </c>
    </row>
    <row r="3874" spans="1:16" x14ac:dyDescent="0.35">
      <c r="A3874" t="s">
        <v>3303</v>
      </c>
      <c r="B3874" t="s">
        <v>3303</v>
      </c>
      <c r="C3874" t="s">
        <v>3303</v>
      </c>
      <c r="D3874">
        <v>0</v>
      </c>
      <c r="E3874">
        <v>0</v>
      </c>
      <c r="F3874">
        <v>0</v>
      </c>
      <c r="G3874">
        <v>0</v>
      </c>
      <c r="H3874" t="s">
        <v>3303</v>
      </c>
      <c r="I3874">
        <v>0</v>
      </c>
      <c r="J3874">
        <v>0</v>
      </c>
      <c r="K3874" t="s">
        <v>3303</v>
      </c>
      <c r="L3874">
        <v>0</v>
      </c>
      <c r="M3874">
        <v>0</v>
      </c>
      <c r="N3874">
        <v>0</v>
      </c>
      <c r="O3874" t="s">
        <v>3303</v>
      </c>
      <c r="P3874" t="s">
        <v>3303</v>
      </c>
    </row>
    <row r="3875" spans="1:16" x14ac:dyDescent="0.35">
      <c r="A3875" t="s">
        <v>3303</v>
      </c>
      <c r="B3875" t="s">
        <v>3303</v>
      </c>
      <c r="C3875" t="s">
        <v>3303</v>
      </c>
      <c r="D3875">
        <v>0</v>
      </c>
      <c r="E3875">
        <v>0</v>
      </c>
      <c r="F3875">
        <v>0</v>
      </c>
      <c r="G3875">
        <v>0</v>
      </c>
      <c r="H3875" t="s">
        <v>3303</v>
      </c>
      <c r="I3875">
        <v>0</v>
      </c>
      <c r="J3875">
        <v>0</v>
      </c>
      <c r="K3875" t="s">
        <v>3303</v>
      </c>
      <c r="L3875">
        <v>0</v>
      </c>
      <c r="M3875">
        <v>0</v>
      </c>
      <c r="N3875">
        <v>0</v>
      </c>
      <c r="O3875" t="s">
        <v>3303</v>
      </c>
      <c r="P3875" t="s">
        <v>3303</v>
      </c>
    </row>
    <row r="3876" spans="1:16" x14ac:dyDescent="0.35">
      <c r="A3876" t="s">
        <v>3303</v>
      </c>
      <c r="B3876" t="s">
        <v>3303</v>
      </c>
      <c r="C3876" t="s">
        <v>3303</v>
      </c>
      <c r="D3876">
        <v>0</v>
      </c>
      <c r="E3876">
        <v>0</v>
      </c>
      <c r="F3876">
        <v>0</v>
      </c>
      <c r="G3876">
        <v>0</v>
      </c>
      <c r="H3876" t="s">
        <v>3303</v>
      </c>
      <c r="I3876">
        <v>0</v>
      </c>
      <c r="J3876">
        <v>0</v>
      </c>
      <c r="K3876" t="s">
        <v>3303</v>
      </c>
      <c r="L3876">
        <v>0</v>
      </c>
      <c r="M3876">
        <v>0</v>
      </c>
      <c r="N3876">
        <v>0</v>
      </c>
      <c r="O3876" t="s">
        <v>3303</v>
      </c>
      <c r="P3876" t="s">
        <v>3303</v>
      </c>
    </row>
    <row r="3877" spans="1:16" x14ac:dyDescent="0.35">
      <c r="A3877" t="s">
        <v>3303</v>
      </c>
      <c r="B3877" t="s">
        <v>3303</v>
      </c>
      <c r="C3877" t="s">
        <v>3303</v>
      </c>
      <c r="D3877">
        <v>0</v>
      </c>
      <c r="E3877">
        <v>0</v>
      </c>
      <c r="F3877">
        <v>0</v>
      </c>
      <c r="G3877">
        <v>0</v>
      </c>
      <c r="H3877" t="s">
        <v>3303</v>
      </c>
      <c r="I3877">
        <v>0</v>
      </c>
      <c r="J3877">
        <v>0</v>
      </c>
      <c r="K3877" t="s">
        <v>3303</v>
      </c>
      <c r="L3877">
        <v>0</v>
      </c>
      <c r="M3877">
        <v>0</v>
      </c>
      <c r="N3877">
        <v>0</v>
      </c>
      <c r="O3877" t="s">
        <v>3303</v>
      </c>
      <c r="P3877" t="s">
        <v>3303</v>
      </c>
    </row>
    <row r="3878" spans="1:16" x14ac:dyDescent="0.35">
      <c r="A3878" t="s">
        <v>3303</v>
      </c>
      <c r="B3878" t="s">
        <v>3303</v>
      </c>
      <c r="C3878" t="s">
        <v>3303</v>
      </c>
      <c r="D3878">
        <v>0</v>
      </c>
      <c r="E3878">
        <v>0</v>
      </c>
      <c r="F3878">
        <v>0</v>
      </c>
      <c r="G3878">
        <v>0</v>
      </c>
      <c r="H3878" t="s">
        <v>3303</v>
      </c>
      <c r="I3878">
        <v>0</v>
      </c>
      <c r="J3878">
        <v>0</v>
      </c>
      <c r="K3878" t="s">
        <v>3303</v>
      </c>
      <c r="L3878">
        <v>0</v>
      </c>
      <c r="M3878">
        <v>0</v>
      </c>
      <c r="N3878">
        <v>0</v>
      </c>
      <c r="O3878" t="s">
        <v>3303</v>
      </c>
      <c r="P3878" t="s">
        <v>3303</v>
      </c>
    </row>
    <row r="3879" spans="1:16" x14ac:dyDescent="0.35">
      <c r="A3879" t="s">
        <v>3303</v>
      </c>
      <c r="B3879" t="s">
        <v>3303</v>
      </c>
      <c r="C3879" t="s">
        <v>3303</v>
      </c>
      <c r="D3879">
        <v>0</v>
      </c>
      <c r="E3879">
        <v>0</v>
      </c>
      <c r="F3879">
        <v>0</v>
      </c>
      <c r="G3879">
        <v>0</v>
      </c>
      <c r="H3879" t="s">
        <v>3303</v>
      </c>
      <c r="I3879">
        <v>0</v>
      </c>
      <c r="J3879">
        <v>0</v>
      </c>
      <c r="K3879" t="s">
        <v>3303</v>
      </c>
      <c r="L3879">
        <v>0</v>
      </c>
      <c r="M3879">
        <v>0</v>
      </c>
      <c r="N3879">
        <v>0</v>
      </c>
      <c r="O3879" t="s">
        <v>3303</v>
      </c>
      <c r="P3879" t="s">
        <v>3303</v>
      </c>
    </row>
    <row r="3880" spans="1:16" x14ac:dyDescent="0.35">
      <c r="A3880" t="s">
        <v>3303</v>
      </c>
      <c r="B3880" t="s">
        <v>3303</v>
      </c>
      <c r="C3880" t="s">
        <v>3303</v>
      </c>
      <c r="D3880">
        <v>0</v>
      </c>
      <c r="E3880">
        <v>0</v>
      </c>
      <c r="F3880">
        <v>0</v>
      </c>
      <c r="G3880">
        <v>0</v>
      </c>
      <c r="H3880" t="s">
        <v>3303</v>
      </c>
      <c r="I3880">
        <v>0</v>
      </c>
      <c r="J3880">
        <v>0</v>
      </c>
      <c r="K3880" t="s">
        <v>3303</v>
      </c>
      <c r="L3880">
        <v>0</v>
      </c>
      <c r="M3880">
        <v>0</v>
      </c>
      <c r="N3880">
        <v>0</v>
      </c>
      <c r="O3880" t="s">
        <v>3303</v>
      </c>
      <c r="P3880" t="s">
        <v>3303</v>
      </c>
    </row>
    <row r="3881" spans="1:16" x14ac:dyDescent="0.35">
      <c r="A3881" t="s">
        <v>3303</v>
      </c>
      <c r="B3881" t="s">
        <v>3303</v>
      </c>
      <c r="C3881" t="s">
        <v>3303</v>
      </c>
      <c r="D3881">
        <v>0</v>
      </c>
      <c r="E3881">
        <v>0</v>
      </c>
      <c r="F3881">
        <v>0</v>
      </c>
      <c r="G3881">
        <v>0</v>
      </c>
      <c r="H3881" t="s">
        <v>3303</v>
      </c>
      <c r="I3881">
        <v>0</v>
      </c>
      <c r="J3881">
        <v>0</v>
      </c>
      <c r="K3881" t="s">
        <v>3303</v>
      </c>
      <c r="L3881">
        <v>0</v>
      </c>
      <c r="M3881">
        <v>0</v>
      </c>
      <c r="N3881">
        <v>0</v>
      </c>
      <c r="O3881" t="s">
        <v>3303</v>
      </c>
      <c r="P3881" t="s">
        <v>3303</v>
      </c>
    </row>
    <row r="3882" spans="1:16" x14ac:dyDescent="0.35">
      <c r="A3882" t="s">
        <v>3303</v>
      </c>
      <c r="B3882" t="s">
        <v>3303</v>
      </c>
      <c r="C3882" t="s">
        <v>3303</v>
      </c>
      <c r="D3882">
        <v>0</v>
      </c>
      <c r="E3882">
        <v>0</v>
      </c>
      <c r="F3882">
        <v>0</v>
      </c>
      <c r="G3882">
        <v>0</v>
      </c>
      <c r="H3882" t="s">
        <v>3303</v>
      </c>
      <c r="I3882">
        <v>0</v>
      </c>
      <c r="J3882">
        <v>0</v>
      </c>
      <c r="K3882" t="s">
        <v>3303</v>
      </c>
      <c r="L3882">
        <v>0</v>
      </c>
      <c r="M3882">
        <v>0</v>
      </c>
      <c r="N3882">
        <v>0</v>
      </c>
      <c r="O3882" t="s">
        <v>3303</v>
      </c>
      <c r="P3882" t="s">
        <v>3303</v>
      </c>
    </row>
    <row r="3883" spans="1:16" x14ac:dyDescent="0.35">
      <c r="A3883" t="s">
        <v>3303</v>
      </c>
      <c r="B3883" t="s">
        <v>3303</v>
      </c>
      <c r="C3883" t="s">
        <v>3303</v>
      </c>
      <c r="D3883">
        <v>0</v>
      </c>
      <c r="E3883">
        <v>0</v>
      </c>
      <c r="F3883">
        <v>0</v>
      </c>
      <c r="G3883">
        <v>0</v>
      </c>
      <c r="H3883" t="s">
        <v>3303</v>
      </c>
      <c r="I3883">
        <v>0</v>
      </c>
      <c r="J3883">
        <v>0</v>
      </c>
      <c r="K3883" t="s">
        <v>3303</v>
      </c>
      <c r="L3883">
        <v>0</v>
      </c>
      <c r="M3883">
        <v>0</v>
      </c>
      <c r="N3883">
        <v>0</v>
      </c>
      <c r="O3883" t="s">
        <v>3303</v>
      </c>
      <c r="P3883" t="s">
        <v>3303</v>
      </c>
    </row>
    <row r="3884" spans="1:16" x14ac:dyDescent="0.35">
      <c r="A3884" t="s">
        <v>3303</v>
      </c>
      <c r="B3884" t="s">
        <v>3303</v>
      </c>
      <c r="C3884" t="s">
        <v>3303</v>
      </c>
      <c r="D3884">
        <v>0</v>
      </c>
      <c r="E3884">
        <v>0</v>
      </c>
      <c r="F3884">
        <v>0</v>
      </c>
      <c r="G3884">
        <v>0</v>
      </c>
      <c r="H3884" t="s">
        <v>3303</v>
      </c>
      <c r="I3884">
        <v>0</v>
      </c>
      <c r="J3884">
        <v>0</v>
      </c>
      <c r="K3884" t="s">
        <v>3303</v>
      </c>
      <c r="L3884">
        <v>0</v>
      </c>
      <c r="M3884">
        <v>0</v>
      </c>
      <c r="N3884">
        <v>0</v>
      </c>
      <c r="O3884" t="s">
        <v>3303</v>
      </c>
      <c r="P3884" t="s">
        <v>3303</v>
      </c>
    </row>
    <row r="3885" spans="1:16" x14ac:dyDescent="0.35">
      <c r="A3885" t="s">
        <v>3303</v>
      </c>
      <c r="B3885" t="s">
        <v>3303</v>
      </c>
      <c r="C3885" t="s">
        <v>3303</v>
      </c>
      <c r="D3885">
        <v>0</v>
      </c>
      <c r="E3885">
        <v>0</v>
      </c>
      <c r="F3885">
        <v>0</v>
      </c>
      <c r="G3885">
        <v>0</v>
      </c>
      <c r="H3885" t="s">
        <v>3303</v>
      </c>
      <c r="I3885">
        <v>0</v>
      </c>
      <c r="J3885">
        <v>0</v>
      </c>
      <c r="K3885" t="s">
        <v>3303</v>
      </c>
      <c r="L3885">
        <v>0</v>
      </c>
      <c r="M3885">
        <v>0</v>
      </c>
      <c r="N3885">
        <v>0</v>
      </c>
      <c r="O3885" t="s">
        <v>3303</v>
      </c>
      <c r="P3885" t="s">
        <v>3303</v>
      </c>
    </row>
    <row r="3886" spans="1:16" x14ac:dyDescent="0.35">
      <c r="A3886" t="s">
        <v>3303</v>
      </c>
      <c r="B3886" t="s">
        <v>3303</v>
      </c>
      <c r="C3886" t="s">
        <v>3303</v>
      </c>
      <c r="D3886">
        <v>0</v>
      </c>
      <c r="E3886">
        <v>0</v>
      </c>
      <c r="F3886">
        <v>0</v>
      </c>
      <c r="G3886">
        <v>0</v>
      </c>
      <c r="H3886" t="s">
        <v>3303</v>
      </c>
      <c r="I3886">
        <v>0</v>
      </c>
      <c r="J3886">
        <v>0</v>
      </c>
      <c r="K3886" t="s">
        <v>3303</v>
      </c>
      <c r="L3886">
        <v>0</v>
      </c>
      <c r="M3886">
        <v>0</v>
      </c>
      <c r="N3886">
        <v>0</v>
      </c>
      <c r="O3886" t="s">
        <v>3303</v>
      </c>
      <c r="P3886" t="s">
        <v>3303</v>
      </c>
    </row>
    <row r="3887" spans="1:16" x14ac:dyDescent="0.35">
      <c r="A3887" t="s">
        <v>3303</v>
      </c>
      <c r="B3887" t="s">
        <v>3303</v>
      </c>
      <c r="C3887" t="s">
        <v>3303</v>
      </c>
      <c r="D3887">
        <v>0</v>
      </c>
      <c r="E3887">
        <v>0</v>
      </c>
      <c r="F3887">
        <v>0</v>
      </c>
      <c r="G3887">
        <v>0</v>
      </c>
      <c r="H3887" t="s">
        <v>3303</v>
      </c>
      <c r="I3887">
        <v>0</v>
      </c>
      <c r="J3887">
        <v>0</v>
      </c>
      <c r="K3887" t="s">
        <v>3303</v>
      </c>
      <c r="L3887">
        <v>0</v>
      </c>
      <c r="M3887">
        <v>0</v>
      </c>
      <c r="N3887">
        <v>0</v>
      </c>
      <c r="O3887" t="s">
        <v>3303</v>
      </c>
      <c r="P3887" t="s">
        <v>3303</v>
      </c>
    </row>
    <row r="3888" spans="1:16" x14ac:dyDescent="0.35">
      <c r="A3888" t="s">
        <v>3303</v>
      </c>
      <c r="B3888" t="s">
        <v>3303</v>
      </c>
      <c r="C3888" t="s">
        <v>3303</v>
      </c>
      <c r="D3888">
        <v>0</v>
      </c>
      <c r="E3888">
        <v>0</v>
      </c>
      <c r="F3888">
        <v>0</v>
      </c>
      <c r="G3888">
        <v>0</v>
      </c>
      <c r="H3888" t="s">
        <v>3303</v>
      </c>
      <c r="I3888">
        <v>0</v>
      </c>
      <c r="J3888">
        <v>0</v>
      </c>
      <c r="K3888" t="s">
        <v>3303</v>
      </c>
      <c r="L3888">
        <v>0</v>
      </c>
      <c r="M3888">
        <v>0</v>
      </c>
      <c r="N3888">
        <v>0</v>
      </c>
      <c r="O3888" t="s">
        <v>3303</v>
      </c>
      <c r="P3888" t="s">
        <v>3303</v>
      </c>
    </row>
    <row r="3889" spans="1:16" x14ac:dyDescent="0.35">
      <c r="A3889" t="s">
        <v>3303</v>
      </c>
      <c r="B3889" t="s">
        <v>3303</v>
      </c>
      <c r="C3889" t="s">
        <v>3303</v>
      </c>
      <c r="D3889">
        <v>0</v>
      </c>
      <c r="E3889">
        <v>0</v>
      </c>
      <c r="F3889">
        <v>0</v>
      </c>
      <c r="G3889">
        <v>0</v>
      </c>
      <c r="H3889" t="s">
        <v>3303</v>
      </c>
      <c r="I3889">
        <v>0</v>
      </c>
      <c r="J3889">
        <v>0</v>
      </c>
      <c r="K3889" t="s">
        <v>3303</v>
      </c>
      <c r="L3889">
        <v>0</v>
      </c>
      <c r="M3889">
        <v>0</v>
      </c>
      <c r="N3889">
        <v>0</v>
      </c>
      <c r="O3889" t="s">
        <v>3303</v>
      </c>
      <c r="P3889" t="s">
        <v>3303</v>
      </c>
    </row>
    <row r="3890" spans="1:16" x14ac:dyDescent="0.35">
      <c r="A3890" t="s">
        <v>3303</v>
      </c>
      <c r="B3890" t="s">
        <v>3303</v>
      </c>
      <c r="C3890" t="s">
        <v>3303</v>
      </c>
      <c r="D3890">
        <v>0</v>
      </c>
      <c r="E3890">
        <v>0</v>
      </c>
      <c r="F3890">
        <v>0</v>
      </c>
      <c r="G3890">
        <v>0</v>
      </c>
      <c r="H3890" t="s">
        <v>3303</v>
      </c>
      <c r="I3890">
        <v>0</v>
      </c>
      <c r="J3890">
        <v>0</v>
      </c>
      <c r="K3890" t="s">
        <v>3303</v>
      </c>
      <c r="L3890">
        <v>0</v>
      </c>
      <c r="M3890">
        <v>0</v>
      </c>
      <c r="N3890">
        <v>0</v>
      </c>
      <c r="O3890" t="s">
        <v>3303</v>
      </c>
      <c r="P3890" t="s">
        <v>3303</v>
      </c>
    </row>
    <row r="3891" spans="1:16" x14ac:dyDescent="0.35">
      <c r="A3891" t="s">
        <v>3303</v>
      </c>
      <c r="B3891" t="s">
        <v>3303</v>
      </c>
      <c r="C3891" t="s">
        <v>3303</v>
      </c>
      <c r="D3891">
        <v>0</v>
      </c>
      <c r="E3891">
        <v>0</v>
      </c>
      <c r="F3891">
        <v>0</v>
      </c>
      <c r="G3891">
        <v>0</v>
      </c>
      <c r="H3891" t="s">
        <v>3303</v>
      </c>
      <c r="I3891">
        <v>0</v>
      </c>
      <c r="J3891">
        <v>0</v>
      </c>
      <c r="K3891" t="s">
        <v>3303</v>
      </c>
      <c r="L3891">
        <v>0</v>
      </c>
      <c r="M3891">
        <v>0</v>
      </c>
      <c r="N3891">
        <v>0</v>
      </c>
      <c r="O3891" t="s">
        <v>3303</v>
      </c>
      <c r="P3891" t="s">
        <v>3303</v>
      </c>
    </row>
    <row r="3892" spans="1:16" x14ac:dyDescent="0.35">
      <c r="A3892" t="s">
        <v>3303</v>
      </c>
      <c r="B3892" t="s">
        <v>3303</v>
      </c>
      <c r="C3892" t="s">
        <v>3303</v>
      </c>
      <c r="D3892">
        <v>0</v>
      </c>
      <c r="E3892">
        <v>0</v>
      </c>
      <c r="F3892">
        <v>0</v>
      </c>
      <c r="G3892">
        <v>0</v>
      </c>
      <c r="H3892" t="s">
        <v>3303</v>
      </c>
      <c r="I3892">
        <v>0</v>
      </c>
      <c r="J3892">
        <v>0</v>
      </c>
      <c r="K3892" t="s">
        <v>3303</v>
      </c>
      <c r="L3892">
        <v>0</v>
      </c>
      <c r="M3892">
        <v>0</v>
      </c>
      <c r="N3892">
        <v>0</v>
      </c>
      <c r="O3892" t="s">
        <v>3303</v>
      </c>
      <c r="P3892" t="s">
        <v>3303</v>
      </c>
    </row>
    <row r="3893" spans="1:16" x14ac:dyDescent="0.35">
      <c r="A3893" t="s">
        <v>3303</v>
      </c>
      <c r="B3893" t="s">
        <v>3303</v>
      </c>
      <c r="C3893" t="s">
        <v>3303</v>
      </c>
      <c r="D3893">
        <v>0</v>
      </c>
      <c r="E3893">
        <v>0</v>
      </c>
      <c r="F3893">
        <v>0</v>
      </c>
      <c r="G3893">
        <v>0</v>
      </c>
      <c r="H3893" t="s">
        <v>3303</v>
      </c>
      <c r="I3893">
        <v>0</v>
      </c>
      <c r="J3893">
        <v>0</v>
      </c>
      <c r="K3893" t="s">
        <v>3303</v>
      </c>
      <c r="L3893">
        <v>0</v>
      </c>
      <c r="M3893">
        <v>0</v>
      </c>
      <c r="N3893">
        <v>0</v>
      </c>
      <c r="O3893" t="s">
        <v>3303</v>
      </c>
      <c r="P3893" t="s">
        <v>3303</v>
      </c>
    </row>
    <row r="3894" spans="1:16" x14ac:dyDescent="0.35">
      <c r="A3894" t="s">
        <v>3303</v>
      </c>
      <c r="B3894" t="s">
        <v>3303</v>
      </c>
      <c r="C3894" t="s">
        <v>3303</v>
      </c>
      <c r="D3894">
        <v>0</v>
      </c>
      <c r="E3894">
        <v>0</v>
      </c>
      <c r="F3894">
        <v>0</v>
      </c>
      <c r="G3894">
        <v>0</v>
      </c>
      <c r="H3894" t="s">
        <v>3303</v>
      </c>
      <c r="I3894">
        <v>0</v>
      </c>
      <c r="J3894">
        <v>0</v>
      </c>
      <c r="K3894" t="s">
        <v>3303</v>
      </c>
      <c r="L3894">
        <v>0</v>
      </c>
      <c r="M3894">
        <v>0</v>
      </c>
      <c r="N3894">
        <v>0</v>
      </c>
      <c r="O3894" t="s">
        <v>3303</v>
      </c>
      <c r="P3894" t="s">
        <v>3303</v>
      </c>
    </row>
    <row r="3895" spans="1:16" x14ac:dyDescent="0.35">
      <c r="A3895" t="s">
        <v>3303</v>
      </c>
      <c r="B3895" t="s">
        <v>3303</v>
      </c>
      <c r="C3895" t="s">
        <v>3303</v>
      </c>
      <c r="D3895">
        <v>0</v>
      </c>
      <c r="E3895">
        <v>0</v>
      </c>
      <c r="F3895">
        <v>0</v>
      </c>
      <c r="G3895">
        <v>0</v>
      </c>
      <c r="H3895" t="s">
        <v>3303</v>
      </c>
      <c r="I3895">
        <v>0</v>
      </c>
      <c r="J3895">
        <v>0</v>
      </c>
      <c r="K3895" t="s">
        <v>3303</v>
      </c>
      <c r="L3895">
        <v>0</v>
      </c>
      <c r="M3895">
        <v>0</v>
      </c>
      <c r="N3895">
        <v>0</v>
      </c>
      <c r="O3895" t="s">
        <v>3303</v>
      </c>
      <c r="P3895" t="s">
        <v>3303</v>
      </c>
    </row>
    <row r="3896" spans="1:16" x14ac:dyDescent="0.35">
      <c r="A3896" t="s">
        <v>3303</v>
      </c>
      <c r="B3896" t="s">
        <v>3303</v>
      </c>
      <c r="C3896" t="s">
        <v>3303</v>
      </c>
      <c r="D3896">
        <v>0</v>
      </c>
      <c r="E3896">
        <v>0</v>
      </c>
      <c r="F3896">
        <v>0</v>
      </c>
      <c r="G3896">
        <v>0</v>
      </c>
      <c r="H3896" t="s">
        <v>3303</v>
      </c>
      <c r="I3896">
        <v>0</v>
      </c>
      <c r="J3896">
        <v>0</v>
      </c>
      <c r="K3896" t="s">
        <v>3303</v>
      </c>
      <c r="L3896">
        <v>0</v>
      </c>
      <c r="M3896">
        <v>0</v>
      </c>
      <c r="N3896">
        <v>0</v>
      </c>
      <c r="O3896" t="s">
        <v>3303</v>
      </c>
      <c r="P3896" t="s">
        <v>3303</v>
      </c>
    </row>
    <row r="3897" spans="1:16" x14ac:dyDescent="0.35">
      <c r="A3897" t="s">
        <v>3303</v>
      </c>
      <c r="B3897" t="s">
        <v>3303</v>
      </c>
      <c r="C3897" t="s">
        <v>3303</v>
      </c>
      <c r="D3897">
        <v>0</v>
      </c>
      <c r="E3897">
        <v>0</v>
      </c>
      <c r="F3897">
        <v>0</v>
      </c>
      <c r="G3897">
        <v>0</v>
      </c>
      <c r="H3897" t="s">
        <v>3303</v>
      </c>
      <c r="I3897">
        <v>0</v>
      </c>
      <c r="J3897">
        <v>0</v>
      </c>
      <c r="K3897" t="s">
        <v>3303</v>
      </c>
      <c r="L3897">
        <v>0</v>
      </c>
      <c r="M3897">
        <v>0</v>
      </c>
      <c r="N3897">
        <v>0</v>
      </c>
      <c r="O3897" t="s">
        <v>3303</v>
      </c>
      <c r="P3897" t="s">
        <v>3303</v>
      </c>
    </row>
    <row r="3898" spans="1:16" x14ac:dyDescent="0.35">
      <c r="A3898" t="s">
        <v>3303</v>
      </c>
      <c r="B3898" t="s">
        <v>3303</v>
      </c>
      <c r="C3898" t="s">
        <v>3303</v>
      </c>
      <c r="D3898">
        <v>0</v>
      </c>
      <c r="E3898">
        <v>0</v>
      </c>
      <c r="F3898">
        <v>0</v>
      </c>
      <c r="G3898">
        <v>0</v>
      </c>
      <c r="H3898" t="s">
        <v>3303</v>
      </c>
      <c r="I3898">
        <v>0</v>
      </c>
      <c r="J3898">
        <v>0</v>
      </c>
      <c r="K3898" t="s">
        <v>3303</v>
      </c>
      <c r="L3898">
        <v>0</v>
      </c>
      <c r="M3898">
        <v>0</v>
      </c>
      <c r="N3898">
        <v>0</v>
      </c>
      <c r="O3898" t="s">
        <v>3303</v>
      </c>
      <c r="P3898" t="s">
        <v>3303</v>
      </c>
    </row>
    <row r="3899" spans="1:16" x14ac:dyDescent="0.35">
      <c r="A3899" t="s">
        <v>3303</v>
      </c>
      <c r="B3899" t="s">
        <v>3303</v>
      </c>
      <c r="C3899" t="s">
        <v>3303</v>
      </c>
      <c r="D3899">
        <v>0</v>
      </c>
      <c r="E3899">
        <v>0</v>
      </c>
      <c r="F3899">
        <v>0</v>
      </c>
      <c r="G3899">
        <v>0</v>
      </c>
      <c r="H3899" t="s">
        <v>3303</v>
      </c>
      <c r="I3899">
        <v>0</v>
      </c>
      <c r="J3899">
        <v>0</v>
      </c>
      <c r="K3899" t="s">
        <v>3303</v>
      </c>
      <c r="L3899">
        <v>0</v>
      </c>
      <c r="M3899">
        <v>0</v>
      </c>
      <c r="N3899">
        <v>0</v>
      </c>
      <c r="O3899" t="s">
        <v>3303</v>
      </c>
      <c r="P3899" t="s">
        <v>3303</v>
      </c>
    </row>
    <row r="3900" spans="1:16" x14ac:dyDescent="0.35">
      <c r="A3900" t="s">
        <v>3303</v>
      </c>
      <c r="B3900" t="s">
        <v>3303</v>
      </c>
      <c r="C3900" t="s">
        <v>3303</v>
      </c>
      <c r="D3900">
        <v>0</v>
      </c>
      <c r="E3900">
        <v>0</v>
      </c>
      <c r="F3900">
        <v>0</v>
      </c>
      <c r="G3900">
        <v>0</v>
      </c>
      <c r="H3900" t="s">
        <v>3303</v>
      </c>
      <c r="I3900">
        <v>0</v>
      </c>
      <c r="J3900">
        <v>0</v>
      </c>
      <c r="K3900" t="s">
        <v>3303</v>
      </c>
      <c r="L3900">
        <v>0</v>
      </c>
      <c r="M3900">
        <v>0</v>
      </c>
      <c r="N3900">
        <v>0</v>
      </c>
      <c r="O3900" t="s">
        <v>3303</v>
      </c>
      <c r="P3900" t="s">
        <v>3303</v>
      </c>
    </row>
    <row r="3901" spans="1:16" x14ac:dyDescent="0.35">
      <c r="A3901" t="s">
        <v>3303</v>
      </c>
      <c r="B3901" t="s">
        <v>3303</v>
      </c>
      <c r="C3901" t="s">
        <v>3303</v>
      </c>
      <c r="D3901">
        <v>0</v>
      </c>
      <c r="E3901">
        <v>0</v>
      </c>
      <c r="F3901">
        <v>0</v>
      </c>
      <c r="G3901">
        <v>0</v>
      </c>
      <c r="H3901" t="s">
        <v>3303</v>
      </c>
      <c r="I3901">
        <v>0</v>
      </c>
      <c r="J3901">
        <v>0</v>
      </c>
      <c r="K3901" t="s">
        <v>3303</v>
      </c>
      <c r="L3901">
        <v>0</v>
      </c>
      <c r="M3901">
        <v>0</v>
      </c>
      <c r="N3901">
        <v>0</v>
      </c>
      <c r="O3901" t="s">
        <v>3303</v>
      </c>
      <c r="P3901" t="s">
        <v>3303</v>
      </c>
    </row>
    <row r="3902" spans="1:16" x14ac:dyDescent="0.35">
      <c r="A3902" t="s">
        <v>3303</v>
      </c>
      <c r="B3902" t="s">
        <v>3303</v>
      </c>
      <c r="C3902" t="s">
        <v>3303</v>
      </c>
      <c r="D3902">
        <v>0</v>
      </c>
      <c r="E3902">
        <v>0</v>
      </c>
      <c r="F3902">
        <v>0</v>
      </c>
      <c r="G3902">
        <v>0</v>
      </c>
      <c r="H3902" t="s">
        <v>3303</v>
      </c>
      <c r="I3902">
        <v>0</v>
      </c>
      <c r="J3902">
        <v>0</v>
      </c>
      <c r="K3902" t="s">
        <v>3303</v>
      </c>
      <c r="L3902">
        <v>0</v>
      </c>
      <c r="M3902">
        <v>0</v>
      </c>
      <c r="N3902">
        <v>0</v>
      </c>
      <c r="O3902" t="s">
        <v>3303</v>
      </c>
      <c r="P3902" t="s">
        <v>3303</v>
      </c>
    </row>
    <row r="3903" spans="1:16" x14ac:dyDescent="0.35">
      <c r="A3903" t="s">
        <v>3303</v>
      </c>
      <c r="B3903" t="s">
        <v>3303</v>
      </c>
      <c r="C3903" t="s">
        <v>3303</v>
      </c>
      <c r="D3903">
        <v>0</v>
      </c>
      <c r="E3903">
        <v>0</v>
      </c>
      <c r="F3903">
        <v>0</v>
      </c>
      <c r="G3903">
        <v>0</v>
      </c>
      <c r="H3903" t="s">
        <v>3303</v>
      </c>
      <c r="I3903">
        <v>0</v>
      </c>
      <c r="J3903">
        <v>0</v>
      </c>
      <c r="K3903" t="s">
        <v>3303</v>
      </c>
      <c r="L3903">
        <v>0</v>
      </c>
      <c r="M3903">
        <v>0</v>
      </c>
      <c r="N3903">
        <v>0</v>
      </c>
      <c r="O3903" t="s">
        <v>3303</v>
      </c>
      <c r="P3903" t="s">
        <v>3303</v>
      </c>
    </row>
    <row r="3904" spans="1:16" x14ac:dyDescent="0.35">
      <c r="A3904" t="s">
        <v>3303</v>
      </c>
      <c r="B3904" t="s">
        <v>3303</v>
      </c>
      <c r="C3904" t="s">
        <v>3303</v>
      </c>
      <c r="D3904">
        <v>0</v>
      </c>
      <c r="E3904">
        <v>0</v>
      </c>
      <c r="F3904">
        <v>0</v>
      </c>
      <c r="G3904">
        <v>0</v>
      </c>
      <c r="H3904" t="s">
        <v>3303</v>
      </c>
      <c r="I3904">
        <v>0</v>
      </c>
      <c r="J3904">
        <v>0</v>
      </c>
      <c r="K3904" t="s">
        <v>3303</v>
      </c>
      <c r="L3904">
        <v>0</v>
      </c>
      <c r="M3904">
        <v>0</v>
      </c>
      <c r="N3904">
        <v>0</v>
      </c>
      <c r="O3904" t="s">
        <v>3303</v>
      </c>
      <c r="P3904" t="s">
        <v>3303</v>
      </c>
    </row>
    <row r="3905" spans="1:16" x14ac:dyDescent="0.35">
      <c r="A3905" t="s">
        <v>3303</v>
      </c>
      <c r="B3905" t="s">
        <v>3303</v>
      </c>
      <c r="C3905" t="s">
        <v>3303</v>
      </c>
      <c r="D3905">
        <v>0</v>
      </c>
      <c r="E3905">
        <v>0</v>
      </c>
      <c r="F3905">
        <v>0</v>
      </c>
      <c r="G3905">
        <v>0</v>
      </c>
      <c r="H3905" t="s">
        <v>3303</v>
      </c>
      <c r="I3905">
        <v>0</v>
      </c>
      <c r="J3905">
        <v>0</v>
      </c>
      <c r="K3905" t="s">
        <v>3303</v>
      </c>
      <c r="L3905">
        <v>0</v>
      </c>
      <c r="M3905">
        <v>0</v>
      </c>
      <c r="N3905">
        <v>0</v>
      </c>
      <c r="O3905" t="s">
        <v>3303</v>
      </c>
      <c r="P3905" t="s">
        <v>3303</v>
      </c>
    </row>
    <row r="3906" spans="1:16" x14ac:dyDescent="0.35">
      <c r="A3906" t="s">
        <v>3303</v>
      </c>
      <c r="B3906" t="s">
        <v>3303</v>
      </c>
      <c r="C3906" t="s">
        <v>3303</v>
      </c>
      <c r="D3906">
        <v>0</v>
      </c>
      <c r="E3906">
        <v>0</v>
      </c>
      <c r="F3906">
        <v>0</v>
      </c>
      <c r="G3906">
        <v>0</v>
      </c>
      <c r="H3906" t="s">
        <v>3303</v>
      </c>
      <c r="I3906">
        <v>0</v>
      </c>
      <c r="J3906">
        <v>0</v>
      </c>
      <c r="K3906" t="s">
        <v>3303</v>
      </c>
      <c r="L3906">
        <v>0</v>
      </c>
      <c r="M3906">
        <v>0</v>
      </c>
      <c r="N3906">
        <v>0</v>
      </c>
      <c r="O3906" t="s">
        <v>3303</v>
      </c>
      <c r="P3906" t="s">
        <v>3303</v>
      </c>
    </row>
    <row r="3907" spans="1:16" x14ac:dyDescent="0.35">
      <c r="A3907" t="s">
        <v>3303</v>
      </c>
      <c r="B3907" t="s">
        <v>3303</v>
      </c>
      <c r="C3907" t="s">
        <v>3303</v>
      </c>
      <c r="D3907">
        <v>0</v>
      </c>
      <c r="E3907">
        <v>0</v>
      </c>
      <c r="F3907">
        <v>0</v>
      </c>
      <c r="G3907">
        <v>0</v>
      </c>
      <c r="H3907" t="s">
        <v>3303</v>
      </c>
      <c r="I3907">
        <v>0</v>
      </c>
      <c r="J3907">
        <v>0</v>
      </c>
      <c r="K3907" t="s">
        <v>3303</v>
      </c>
      <c r="L3907">
        <v>0</v>
      </c>
      <c r="M3907">
        <v>0</v>
      </c>
      <c r="N3907">
        <v>0</v>
      </c>
      <c r="O3907" t="s">
        <v>3303</v>
      </c>
      <c r="P3907" t="s">
        <v>3303</v>
      </c>
    </row>
    <row r="3908" spans="1:16" x14ac:dyDescent="0.35">
      <c r="A3908" t="s">
        <v>3303</v>
      </c>
      <c r="B3908" t="s">
        <v>3303</v>
      </c>
      <c r="C3908" t="s">
        <v>3303</v>
      </c>
      <c r="D3908">
        <v>0</v>
      </c>
      <c r="E3908">
        <v>0</v>
      </c>
      <c r="F3908">
        <v>0</v>
      </c>
      <c r="G3908">
        <v>0</v>
      </c>
      <c r="H3908" t="s">
        <v>3303</v>
      </c>
      <c r="I3908">
        <v>0</v>
      </c>
      <c r="J3908">
        <v>0</v>
      </c>
      <c r="K3908" t="s">
        <v>3303</v>
      </c>
      <c r="L3908">
        <v>0</v>
      </c>
      <c r="M3908">
        <v>0</v>
      </c>
      <c r="N3908">
        <v>0</v>
      </c>
      <c r="O3908" t="s">
        <v>3303</v>
      </c>
      <c r="P3908" t="s">
        <v>3303</v>
      </c>
    </row>
    <row r="3909" spans="1:16" x14ac:dyDescent="0.35">
      <c r="A3909" t="s">
        <v>3303</v>
      </c>
      <c r="B3909" t="s">
        <v>3303</v>
      </c>
      <c r="C3909" t="s">
        <v>3303</v>
      </c>
      <c r="D3909">
        <v>0</v>
      </c>
      <c r="E3909">
        <v>0</v>
      </c>
      <c r="F3909">
        <v>0</v>
      </c>
      <c r="G3909">
        <v>0</v>
      </c>
      <c r="H3909" t="s">
        <v>3303</v>
      </c>
      <c r="I3909">
        <v>0</v>
      </c>
      <c r="J3909">
        <v>0</v>
      </c>
      <c r="K3909" t="s">
        <v>3303</v>
      </c>
      <c r="L3909">
        <v>0</v>
      </c>
      <c r="M3909">
        <v>0</v>
      </c>
      <c r="N3909">
        <v>0</v>
      </c>
      <c r="O3909" t="s">
        <v>3303</v>
      </c>
      <c r="P3909" t="s">
        <v>3303</v>
      </c>
    </row>
    <row r="3910" spans="1:16" x14ac:dyDescent="0.35">
      <c r="A3910" t="s">
        <v>3303</v>
      </c>
      <c r="B3910" t="s">
        <v>3303</v>
      </c>
      <c r="C3910" t="s">
        <v>3303</v>
      </c>
      <c r="D3910">
        <v>0</v>
      </c>
      <c r="E3910">
        <v>0</v>
      </c>
      <c r="F3910">
        <v>0</v>
      </c>
      <c r="G3910">
        <v>0</v>
      </c>
      <c r="H3910" t="s">
        <v>3303</v>
      </c>
      <c r="I3910">
        <v>0</v>
      </c>
      <c r="J3910">
        <v>0</v>
      </c>
      <c r="K3910" t="s">
        <v>3303</v>
      </c>
      <c r="L3910">
        <v>0</v>
      </c>
      <c r="M3910">
        <v>0</v>
      </c>
      <c r="N3910">
        <v>0</v>
      </c>
      <c r="O3910" t="s">
        <v>3303</v>
      </c>
      <c r="P3910" t="s">
        <v>3303</v>
      </c>
    </row>
    <row r="3911" spans="1:16" x14ac:dyDescent="0.35">
      <c r="A3911" t="s">
        <v>3303</v>
      </c>
      <c r="B3911" t="s">
        <v>3303</v>
      </c>
      <c r="C3911" t="s">
        <v>3303</v>
      </c>
      <c r="D3911">
        <v>0</v>
      </c>
      <c r="E3911">
        <v>0</v>
      </c>
      <c r="F3911">
        <v>0</v>
      </c>
      <c r="G3911">
        <v>0</v>
      </c>
      <c r="H3911" t="s">
        <v>3303</v>
      </c>
      <c r="I3911">
        <v>0</v>
      </c>
      <c r="J3911">
        <v>0</v>
      </c>
      <c r="K3911" t="s">
        <v>3303</v>
      </c>
      <c r="L3911">
        <v>0</v>
      </c>
      <c r="M3911">
        <v>0</v>
      </c>
      <c r="N3911">
        <v>0</v>
      </c>
      <c r="O3911" t="s">
        <v>3303</v>
      </c>
      <c r="P3911" t="s">
        <v>3303</v>
      </c>
    </row>
    <row r="3912" spans="1:16" x14ac:dyDescent="0.35">
      <c r="A3912" t="s">
        <v>3303</v>
      </c>
      <c r="B3912" t="s">
        <v>3303</v>
      </c>
      <c r="C3912" t="s">
        <v>3303</v>
      </c>
      <c r="D3912">
        <v>0</v>
      </c>
      <c r="E3912">
        <v>0</v>
      </c>
      <c r="F3912">
        <v>0</v>
      </c>
      <c r="G3912">
        <v>0</v>
      </c>
      <c r="H3912" t="s">
        <v>3303</v>
      </c>
      <c r="I3912">
        <v>0</v>
      </c>
      <c r="J3912">
        <v>0</v>
      </c>
      <c r="K3912" t="s">
        <v>3303</v>
      </c>
      <c r="L3912">
        <v>0</v>
      </c>
      <c r="M3912">
        <v>0</v>
      </c>
      <c r="N3912">
        <v>0</v>
      </c>
      <c r="O3912" t="s">
        <v>3303</v>
      </c>
      <c r="P3912" t="s">
        <v>3303</v>
      </c>
    </row>
    <row r="3913" spans="1:16" x14ac:dyDescent="0.35">
      <c r="A3913" t="s">
        <v>3303</v>
      </c>
      <c r="B3913" t="s">
        <v>3303</v>
      </c>
      <c r="C3913" t="s">
        <v>3303</v>
      </c>
      <c r="D3913">
        <v>0</v>
      </c>
      <c r="E3913">
        <v>0</v>
      </c>
      <c r="F3913">
        <v>0</v>
      </c>
      <c r="G3913">
        <v>0</v>
      </c>
      <c r="H3913" t="s">
        <v>3303</v>
      </c>
      <c r="I3913">
        <v>0</v>
      </c>
      <c r="J3913">
        <v>0</v>
      </c>
      <c r="K3913" t="s">
        <v>3303</v>
      </c>
      <c r="L3913">
        <v>0</v>
      </c>
      <c r="M3913">
        <v>0</v>
      </c>
      <c r="N3913">
        <v>0</v>
      </c>
      <c r="O3913" t="s">
        <v>3303</v>
      </c>
      <c r="P3913" t="s">
        <v>3303</v>
      </c>
    </row>
    <row r="3914" spans="1:16" x14ac:dyDescent="0.35">
      <c r="A3914" t="s">
        <v>3303</v>
      </c>
      <c r="B3914" t="s">
        <v>3303</v>
      </c>
      <c r="C3914" t="s">
        <v>3303</v>
      </c>
      <c r="D3914">
        <v>0</v>
      </c>
      <c r="E3914">
        <v>0</v>
      </c>
      <c r="F3914">
        <v>0</v>
      </c>
      <c r="G3914">
        <v>0</v>
      </c>
      <c r="H3914" t="s">
        <v>3303</v>
      </c>
      <c r="I3914">
        <v>0</v>
      </c>
      <c r="J3914">
        <v>0</v>
      </c>
      <c r="K3914" t="s">
        <v>3303</v>
      </c>
      <c r="L3914">
        <v>0</v>
      </c>
      <c r="M3914">
        <v>0</v>
      </c>
      <c r="N3914">
        <v>0</v>
      </c>
      <c r="O3914" t="s">
        <v>3303</v>
      </c>
      <c r="P3914" t="s">
        <v>3303</v>
      </c>
    </row>
    <row r="3915" spans="1:16" x14ac:dyDescent="0.35">
      <c r="A3915" t="s">
        <v>3303</v>
      </c>
      <c r="B3915" t="s">
        <v>3303</v>
      </c>
      <c r="C3915" t="s">
        <v>3303</v>
      </c>
      <c r="D3915">
        <v>0</v>
      </c>
      <c r="E3915">
        <v>0</v>
      </c>
      <c r="F3915">
        <v>0</v>
      </c>
      <c r="G3915">
        <v>0</v>
      </c>
      <c r="H3915" t="s">
        <v>3303</v>
      </c>
      <c r="I3915">
        <v>0</v>
      </c>
      <c r="J3915">
        <v>0</v>
      </c>
      <c r="K3915" t="s">
        <v>3303</v>
      </c>
      <c r="L3915">
        <v>0</v>
      </c>
      <c r="M3915">
        <v>0</v>
      </c>
      <c r="N3915">
        <v>0</v>
      </c>
      <c r="O3915" t="s">
        <v>3303</v>
      </c>
      <c r="P3915" t="s">
        <v>3303</v>
      </c>
    </row>
    <row r="3916" spans="1:16" x14ac:dyDescent="0.35">
      <c r="A3916" t="s">
        <v>3303</v>
      </c>
      <c r="B3916" t="s">
        <v>3303</v>
      </c>
      <c r="C3916" t="s">
        <v>3303</v>
      </c>
      <c r="D3916">
        <v>0</v>
      </c>
      <c r="E3916">
        <v>0</v>
      </c>
      <c r="F3916">
        <v>0</v>
      </c>
      <c r="G3916">
        <v>0</v>
      </c>
      <c r="H3916" t="s">
        <v>3303</v>
      </c>
      <c r="I3916">
        <v>0</v>
      </c>
      <c r="J3916">
        <v>0</v>
      </c>
      <c r="K3916" t="s">
        <v>3303</v>
      </c>
      <c r="L3916">
        <v>0</v>
      </c>
      <c r="M3916">
        <v>0</v>
      </c>
      <c r="N3916">
        <v>0</v>
      </c>
      <c r="O3916" t="s">
        <v>3303</v>
      </c>
      <c r="P3916" t="s">
        <v>3303</v>
      </c>
    </row>
    <row r="3917" spans="1:16" x14ac:dyDescent="0.35">
      <c r="A3917" t="s">
        <v>3303</v>
      </c>
      <c r="B3917" t="s">
        <v>3303</v>
      </c>
      <c r="C3917" t="s">
        <v>3303</v>
      </c>
      <c r="D3917">
        <v>0</v>
      </c>
      <c r="E3917">
        <v>0</v>
      </c>
      <c r="F3917">
        <v>0</v>
      </c>
      <c r="G3917">
        <v>0</v>
      </c>
      <c r="H3917" t="s">
        <v>3303</v>
      </c>
      <c r="I3917">
        <v>0</v>
      </c>
      <c r="J3917">
        <v>0</v>
      </c>
      <c r="K3917" t="s">
        <v>3303</v>
      </c>
      <c r="L3917">
        <v>0</v>
      </c>
      <c r="M3917">
        <v>0</v>
      </c>
      <c r="N3917">
        <v>0</v>
      </c>
      <c r="O3917" t="s">
        <v>3303</v>
      </c>
      <c r="P3917" t="s">
        <v>3303</v>
      </c>
    </row>
    <row r="3918" spans="1:16" x14ac:dyDescent="0.35">
      <c r="A3918" t="s">
        <v>3303</v>
      </c>
      <c r="B3918" t="s">
        <v>3303</v>
      </c>
      <c r="C3918" t="s">
        <v>3303</v>
      </c>
      <c r="D3918">
        <v>0</v>
      </c>
      <c r="E3918">
        <v>0</v>
      </c>
      <c r="F3918">
        <v>0</v>
      </c>
      <c r="G3918">
        <v>0</v>
      </c>
      <c r="H3918" t="s">
        <v>3303</v>
      </c>
      <c r="I3918">
        <v>0</v>
      </c>
      <c r="J3918">
        <v>0</v>
      </c>
      <c r="K3918" t="s">
        <v>3303</v>
      </c>
      <c r="L3918">
        <v>0</v>
      </c>
      <c r="M3918">
        <v>0</v>
      </c>
      <c r="N3918">
        <v>0</v>
      </c>
      <c r="O3918" t="s">
        <v>3303</v>
      </c>
      <c r="P3918" t="s">
        <v>3303</v>
      </c>
    </row>
    <row r="3919" spans="1:16" x14ac:dyDescent="0.35">
      <c r="A3919" t="s">
        <v>3303</v>
      </c>
      <c r="B3919" t="s">
        <v>3303</v>
      </c>
      <c r="C3919" t="s">
        <v>3303</v>
      </c>
      <c r="D3919">
        <v>0</v>
      </c>
      <c r="E3919">
        <v>0</v>
      </c>
      <c r="F3919">
        <v>0</v>
      </c>
      <c r="G3919">
        <v>0</v>
      </c>
      <c r="H3919" t="s">
        <v>3303</v>
      </c>
      <c r="I3919">
        <v>0</v>
      </c>
      <c r="J3919">
        <v>0</v>
      </c>
      <c r="K3919" t="s">
        <v>3303</v>
      </c>
      <c r="L3919">
        <v>0</v>
      </c>
      <c r="M3919">
        <v>0</v>
      </c>
      <c r="N3919">
        <v>0</v>
      </c>
      <c r="O3919" t="s">
        <v>3303</v>
      </c>
      <c r="P3919" t="s">
        <v>3303</v>
      </c>
    </row>
    <row r="3920" spans="1:16" x14ac:dyDescent="0.35">
      <c r="A3920" t="s">
        <v>3303</v>
      </c>
      <c r="B3920" t="s">
        <v>3303</v>
      </c>
      <c r="C3920" t="s">
        <v>3303</v>
      </c>
      <c r="D3920">
        <v>0</v>
      </c>
      <c r="E3920">
        <v>0</v>
      </c>
      <c r="F3920">
        <v>0</v>
      </c>
      <c r="G3920">
        <v>0</v>
      </c>
      <c r="H3920" t="s">
        <v>3303</v>
      </c>
      <c r="I3920">
        <v>0</v>
      </c>
      <c r="J3920">
        <v>0</v>
      </c>
      <c r="K3920" t="s">
        <v>3303</v>
      </c>
      <c r="L3920">
        <v>0</v>
      </c>
      <c r="M3920">
        <v>0</v>
      </c>
      <c r="N3920">
        <v>0</v>
      </c>
      <c r="O3920" t="s">
        <v>3303</v>
      </c>
      <c r="P3920" t="s">
        <v>3303</v>
      </c>
    </row>
    <row r="3921" spans="1:16" x14ac:dyDescent="0.35">
      <c r="A3921" t="s">
        <v>3303</v>
      </c>
      <c r="B3921" t="s">
        <v>3303</v>
      </c>
      <c r="C3921" t="s">
        <v>3303</v>
      </c>
      <c r="D3921">
        <v>0</v>
      </c>
      <c r="E3921">
        <v>0</v>
      </c>
      <c r="F3921">
        <v>0</v>
      </c>
      <c r="G3921">
        <v>0</v>
      </c>
      <c r="H3921" t="s">
        <v>3303</v>
      </c>
      <c r="I3921">
        <v>0</v>
      </c>
      <c r="J3921">
        <v>0</v>
      </c>
      <c r="K3921" t="s">
        <v>3303</v>
      </c>
      <c r="L3921">
        <v>0</v>
      </c>
      <c r="M3921">
        <v>0</v>
      </c>
      <c r="N3921">
        <v>0</v>
      </c>
      <c r="O3921" t="s">
        <v>3303</v>
      </c>
      <c r="P3921" t="s">
        <v>3303</v>
      </c>
    </row>
    <row r="3922" spans="1:16" x14ac:dyDescent="0.35">
      <c r="A3922" t="s">
        <v>3303</v>
      </c>
      <c r="B3922" t="s">
        <v>3303</v>
      </c>
      <c r="C3922" t="s">
        <v>3303</v>
      </c>
      <c r="D3922">
        <v>0</v>
      </c>
      <c r="E3922">
        <v>0</v>
      </c>
      <c r="F3922">
        <v>0</v>
      </c>
      <c r="G3922">
        <v>0</v>
      </c>
      <c r="H3922" t="s">
        <v>3303</v>
      </c>
      <c r="I3922">
        <v>0</v>
      </c>
      <c r="J3922">
        <v>0</v>
      </c>
      <c r="K3922" t="s">
        <v>3303</v>
      </c>
      <c r="L3922">
        <v>0</v>
      </c>
      <c r="M3922">
        <v>0</v>
      </c>
      <c r="N3922">
        <v>0</v>
      </c>
      <c r="O3922" t="s">
        <v>3303</v>
      </c>
      <c r="P3922" t="s">
        <v>3303</v>
      </c>
    </row>
    <row r="3923" spans="1:16" x14ac:dyDescent="0.35">
      <c r="A3923" t="s">
        <v>3303</v>
      </c>
      <c r="B3923" t="s">
        <v>3303</v>
      </c>
      <c r="C3923" t="s">
        <v>3303</v>
      </c>
      <c r="D3923">
        <v>0</v>
      </c>
      <c r="E3923">
        <v>0</v>
      </c>
      <c r="F3923">
        <v>0</v>
      </c>
      <c r="G3923">
        <v>0</v>
      </c>
      <c r="H3923" t="s">
        <v>3303</v>
      </c>
      <c r="I3923">
        <v>0</v>
      </c>
      <c r="J3923">
        <v>0</v>
      </c>
      <c r="K3923" t="s">
        <v>3303</v>
      </c>
      <c r="L3923">
        <v>0</v>
      </c>
      <c r="M3923">
        <v>0</v>
      </c>
      <c r="N3923">
        <v>0</v>
      </c>
      <c r="O3923" t="s">
        <v>3303</v>
      </c>
      <c r="P3923" t="s">
        <v>3303</v>
      </c>
    </row>
    <row r="3924" spans="1:16" x14ac:dyDescent="0.35">
      <c r="A3924" t="s">
        <v>3303</v>
      </c>
      <c r="B3924" t="s">
        <v>3303</v>
      </c>
      <c r="C3924" t="s">
        <v>3303</v>
      </c>
      <c r="D3924">
        <v>0</v>
      </c>
      <c r="E3924">
        <v>0</v>
      </c>
      <c r="F3924">
        <v>0</v>
      </c>
      <c r="G3924">
        <v>0</v>
      </c>
      <c r="H3924" t="s">
        <v>3303</v>
      </c>
      <c r="I3924">
        <v>0</v>
      </c>
      <c r="J3924">
        <v>0</v>
      </c>
      <c r="K3924" t="s">
        <v>3303</v>
      </c>
      <c r="L3924">
        <v>0</v>
      </c>
      <c r="M3924">
        <v>0</v>
      </c>
      <c r="N3924">
        <v>0</v>
      </c>
      <c r="O3924" t="s">
        <v>3303</v>
      </c>
      <c r="P3924" t="s">
        <v>3303</v>
      </c>
    </row>
    <row r="3925" spans="1:16" x14ac:dyDescent="0.35">
      <c r="A3925" t="s">
        <v>3303</v>
      </c>
      <c r="B3925" t="s">
        <v>3303</v>
      </c>
      <c r="C3925" t="s">
        <v>3303</v>
      </c>
      <c r="D3925">
        <v>0</v>
      </c>
      <c r="E3925">
        <v>0</v>
      </c>
      <c r="F3925">
        <v>0</v>
      </c>
      <c r="G3925">
        <v>0</v>
      </c>
      <c r="H3925" t="s">
        <v>3303</v>
      </c>
      <c r="I3925">
        <v>0</v>
      </c>
      <c r="J3925">
        <v>0</v>
      </c>
      <c r="K3925" t="s">
        <v>3303</v>
      </c>
      <c r="L3925">
        <v>0</v>
      </c>
      <c r="M3925">
        <v>0</v>
      </c>
      <c r="N3925">
        <v>0</v>
      </c>
      <c r="O3925" t="s">
        <v>3303</v>
      </c>
      <c r="P3925" t="s">
        <v>3303</v>
      </c>
    </row>
    <row r="3926" spans="1:16" x14ac:dyDescent="0.35">
      <c r="A3926" t="s">
        <v>3303</v>
      </c>
      <c r="B3926" t="s">
        <v>3303</v>
      </c>
      <c r="C3926" t="s">
        <v>3303</v>
      </c>
      <c r="D3926">
        <v>0</v>
      </c>
      <c r="E3926">
        <v>0</v>
      </c>
      <c r="F3926">
        <v>0</v>
      </c>
      <c r="G3926">
        <v>0</v>
      </c>
      <c r="H3926" t="s">
        <v>3303</v>
      </c>
      <c r="I3926">
        <v>0</v>
      </c>
      <c r="J3926">
        <v>0</v>
      </c>
      <c r="K3926" t="s">
        <v>3303</v>
      </c>
      <c r="L3926">
        <v>0</v>
      </c>
      <c r="M3926">
        <v>0</v>
      </c>
      <c r="N3926">
        <v>0</v>
      </c>
      <c r="O3926" t="s">
        <v>3303</v>
      </c>
      <c r="P3926" t="s">
        <v>3303</v>
      </c>
    </row>
    <row r="3927" spans="1:16" x14ac:dyDescent="0.35">
      <c r="A3927" t="s">
        <v>3303</v>
      </c>
      <c r="B3927" t="s">
        <v>3303</v>
      </c>
      <c r="C3927" t="s">
        <v>3303</v>
      </c>
      <c r="D3927">
        <v>0</v>
      </c>
      <c r="E3927">
        <v>0</v>
      </c>
      <c r="F3927">
        <v>0</v>
      </c>
      <c r="G3927">
        <v>0</v>
      </c>
      <c r="H3927" t="s">
        <v>3303</v>
      </c>
      <c r="I3927">
        <v>0</v>
      </c>
      <c r="J3927">
        <v>0</v>
      </c>
      <c r="K3927" t="s">
        <v>3303</v>
      </c>
      <c r="L3927">
        <v>0</v>
      </c>
      <c r="M3927">
        <v>0</v>
      </c>
      <c r="N3927">
        <v>0</v>
      </c>
      <c r="O3927" t="s">
        <v>3303</v>
      </c>
      <c r="P3927" t="s">
        <v>3303</v>
      </c>
    </row>
    <row r="3928" spans="1:16" x14ac:dyDescent="0.35">
      <c r="A3928" t="s">
        <v>3303</v>
      </c>
      <c r="B3928" t="s">
        <v>3303</v>
      </c>
      <c r="C3928" t="s">
        <v>3303</v>
      </c>
      <c r="D3928">
        <v>0</v>
      </c>
      <c r="E3928">
        <v>0</v>
      </c>
      <c r="F3928">
        <v>0</v>
      </c>
      <c r="G3928">
        <v>0</v>
      </c>
      <c r="H3928" t="s">
        <v>3303</v>
      </c>
      <c r="I3928">
        <v>0</v>
      </c>
      <c r="J3928">
        <v>0</v>
      </c>
      <c r="K3928" t="s">
        <v>3303</v>
      </c>
      <c r="L3928">
        <v>0</v>
      </c>
      <c r="M3928">
        <v>0</v>
      </c>
      <c r="N3928">
        <v>0</v>
      </c>
      <c r="O3928" t="s">
        <v>3303</v>
      </c>
      <c r="P3928" t="s">
        <v>3303</v>
      </c>
    </row>
    <row r="3929" spans="1:16" x14ac:dyDescent="0.35">
      <c r="A3929" t="s">
        <v>3303</v>
      </c>
      <c r="B3929" t="s">
        <v>3303</v>
      </c>
      <c r="C3929" t="s">
        <v>3303</v>
      </c>
      <c r="D3929">
        <v>0</v>
      </c>
      <c r="E3929">
        <v>0</v>
      </c>
      <c r="F3929">
        <v>0</v>
      </c>
      <c r="G3929">
        <v>0</v>
      </c>
      <c r="H3929" t="s">
        <v>3303</v>
      </c>
      <c r="I3929">
        <v>0</v>
      </c>
      <c r="J3929">
        <v>0</v>
      </c>
      <c r="K3929" t="s">
        <v>3303</v>
      </c>
      <c r="L3929">
        <v>0</v>
      </c>
      <c r="M3929">
        <v>0</v>
      </c>
      <c r="N3929">
        <v>0</v>
      </c>
      <c r="O3929" t="s">
        <v>3303</v>
      </c>
      <c r="P3929" t="s">
        <v>3303</v>
      </c>
    </row>
    <row r="3930" spans="1:16" x14ac:dyDescent="0.35">
      <c r="A3930" t="s">
        <v>3303</v>
      </c>
      <c r="B3930" t="s">
        <v>3303</v>
      </c>
      <c r="C3930" t="s">
        <v>3303</v>
      </c>
      <c r="D3930">
        <v>0</v>
      </c>
      <c r="E3930">
        <v>0</v>
      </c>
      <c r="F3930">
        <v>0</v>
      </c>
      <c r="G3930">
        <v>0</v>
      </c>
      <c r="H3930" t="s">
        <v>3303</v>
      </c>
      <c r="I3930">
        <v>0</v>
      </c>
      <c r="J3930">
        <v>0</v>
      </c>
      <c r="K3930" t="s">
        <v>3303</v>
      </c>
      <c r="L3930">
        <v>0</v>
      </c>
      <c r="M3930">
        <v>0</v>
      </c>
      <c r="N3930">
        <v>0</v>
      </c>
      <c r="O3930" t="s">
        <v>3303</v>
      </c>
      <c r="P3930" t="s">
        <v>3303</v>
      </c>
    </row>
    <row r="3931" spans="1:16" x14ac:dyDescent="0.35">
      <c r="A3931" t="s">
        <v>3303</v>
      </c>
      <c r="B3931" t="s">
        <v>3303</v>
      </c>
      <c r="C3931" t="s">
        <v>3303</v>
      </c>
      <c r="D3931">
        <v>0</v>
      </c>
      <c r="E3931">
        <v>0</v>
      </c>
      <c r="F3931">
        <v>0</v>
      </c>
      <c r="G3931">
        <v>0</v>
      </c>
      <c r="H3931" t="s">
        <v>3303</v>
      </c>
      <c r="I3931">
        <v>0</v>
      </c>
      <c r="J3931">
        <v>0</v>
      </c>
      <c r="K3931" t="s">
        <v>3303</v>
      </c>
      <c r="L3931">
        <v>0</v>
      </c>
      <c r="M3931">
        <v>0</v>
      </c>
      <c r="N3931">
        <v>0</v>
      </c>
      <c r="O3931" t="s">
        <v>3303</v>
      </c>
      <c r="P3931" t="s">
        <v>3303</v>
      </c>
    </row>
    <row r="3932" spans="1:16" x14ac:dyDescent="0.35">
      <c r="A3932" t="s">
        <v>3303</v>
      </c>
      <c r="B3932" t="s">
        <v>3303</v>
      </c>
      <c r="C3932" t="s">
        <v>3303</v>
      </c>
      <c r="D3932">
        <v>0</v>
      </c>
      <c r="E3932">
        <v>0</v>
      </c>
      <c r="F3932">
        <v>0</v>
      </c>
      <c r="G3932">
        <v>0</v>
      </c>
      <c r="H3932" t="s">
        <v>3303</v>
      </c>
      <c r="I3932">
        <v>0</v>
      </c>
      <c r="J3932">
        <v>0</v>
      </c>
      <c r="K3932" t="s">
        <v>3303</v>
      </c>
      <c r="L3932">
        <v>0</v>
      </c>
      <c r="M3932">
        <v>0</v>
      </c>
      <c r="N3932">
        <v>0</v>
      </c>
      <c r="O3932" t="s">
        <v>3303</v>
      </c>
      <c r="P3932" t="s">
        <v>3303</v>
      </c>
    </row>
    <row r="3933" spans="1:16" x14ac:dyDescent="0.35">
      <c r="A3933" t="s">
        <v>3303</v>
      </c>
      <c r="B3933" t="s">
        <v>3303</v>
      </c>
      <c r="C3933" t="s">
        <v>3303</v>
      </c>
      <c r="D3933">
        <v>0</v>
      </c>
      <c r="E3933">
        <v>0</v>
      </c>
      <c r="F3933">
        <v>0</v>
      </c>
      <c r="G3933">
        <v>0</v>
      </c>
      <c r="H3933" t="s">
        <v>3303</v>
      </c>
      <c r="I3933">
        <v>0</v>
      </c>
      <c r="J3933">
        <v>0</v>
      </c>
      <c r="K3933" t="s">
        <v>3303</v>
      </c>
      <c r="L3933">
        <v>0</v>
      </c>
      <c r="M3933">
        <v>0</v>
      </c>
      <c r="N3933">
        <v>0</v>
      </c>
      <c r="O3933" t="s">
        <v>3303</v>
      </c>
      <c r="P3933" t="s">
        <v>3303</v>
      </c>
    </row>
    <row r="3934" spans="1:16" x14ac:dyDescent="0.35">
      <c r="A3934" t="s">
        <v>3303</v>
      </c>
      <c r="B3934" t="s">
        <v>3303</v>
      </c>
      <c r="C3934" t="s">
        <v>3303</v>
      </c>
      <c r="D3934">
        <v>0</v>
      </c>
      <c r="E3934">
        <v>0</v>
      </c>
      <c r="F3934">
        <v>0</v>
      </c>
      <c r="G3934">
        <v>0</v>
      </c>
      <c r="H3934" t="s">
        <v>3303</v>
      </c>
      <c r="I3934">
        <v>0</v>
      </c>
      <c r="J3934">
        <v>0</v>
      </c>
      <c r="K3934" t="s">
        <v>3303</v>
      </c>
      <c r="L3934">
        <v>0</v>
      </c>
      <c r="M3934">
        <v>0</v>
      </c>
      <c r="N3934">
        <v>0</v>
      </c>
      <c r="O3934" t="s">
        <v>3303</v>
      </c>
      <c r="P3934" t="s">
        <v>3303</v>
      </c>
    </row>
    <row r="3935" spans="1:16" x14ac:dyDescent="0.35">
      <c r="A3935" t="s">
        <v>3303</v>
      </c>
      <c r="B3935" t="s">
        <v>3303</v>
      </c>
      <c r="C3935" t="s">
        <v>3303</v>
      </c>
      <c r="D3935">
        <v>0</v>
      </c>
      <c r="E3935">
        <v>0</v>
      </c>
      <c r="F3935">
        <v>0</v>
      </c>
      <c r="G3935">
        <v>0</v>
      </c>
      <c r="H3935" t="s">
        <v>3303</v>
      </c>
      <c r="I3935">
        <v>0</v>
      </c>
      <c r="J3935">
        <v>0</v>
      </c>
      <c r="K3935" t="s">
        <v>3303</v>
      </c>
      <c r="L3935">
        <v>0</v>
      </c>
      <c r="M3935">
        <v>0</v>
      </c>
      <c r="N3935">
        <v>0</v>
      </c>
      <c r="O3935" t="s">
        <v>3303</v>
      </c>
      <c r="P3935" t="s">
        <v>3303</v>
      </c>
    </row>
    <row r="3936" spans="1:16" x14ac:dyDescent="0.35">
      <c r="A3936" t="s">
        <v>3303</v>
      </c>
      <c r="B3936" t="s">
        <v>3303</v>
      </c>
      <c r="C3936" t="s">
        <v>3303</v>
      </c>
      <c r="D3936">
        <v>0</v>
      </c>
      <c r="E3936">
        <v>0</v>
      </c>
      <c r="F3936">
        <v>0</v>
      </c>
      <c r="G3936">
        <v>0</v>
      </c>
      <c r="H3936" t="s">
        <v>3303</v>
      </c>
      <c r="I3936">
        <v>0</v>
      </c>
      <c r="J3936">
        <v>0</v>
      </c>
      <c r="K3936" t="s">
        <v>3303</v>
      </c>
      <c r="L3936">
        <v>0</v>
      </c>
      <c r="M3936">
        <v>0</v>
      </c>
      <c r="N3936">
        <v>0</v>
      </c>
      <c r="O3936" t="s">
        <v>3303</v>
      </c>
      <c r="P3936" t="s">
        <v>3303</v>
      </c>
    </row>
    <row r="3937" spans="1:16" x14ac:dyDescent="0.35">
      <c r="A3937" t="s">
        <v>3303</v>
      </c>
      <c r="B3937" t="s">
        <v>3303</v>
      </c>
      <c r="C3937" t="s">
        <v>3303</v>
      </c>
      <c r="D3937">
        <v>0</v>
      </c>
      <c r="E3937">
        <v>0</v>
      </c>
      <c r="F3937">
        <v>0</v>
      </c>
      <c r="G3937">
        <v>0</v>
      </c>
      <c r="H3937" t="s">
        <v>3303</v>
      </c>
      <c r="I3937">
        <v>0</v>
      </c>
      <c r="J3937">
        <v>0</v>
      </c>
      <c r="K3937" t="s">
        <v>3303</v>
      </c>
      <c r="L3937">
        <v>0</v>
      </c>
      <c r="M3937">
        <v>0</v>
      </c>
      <c r="N3937">
        <v>0</v>
      </c>
      <c r="O3937" t="s">
        <v>3303</v>
      </c>
      <c r="P3937" t="s">
        <v>3303</v>
      </c>
    </row>
    <row r="3938" spans="1:16" x14ac:dyDescent="0.35">
      <c r="A3938" t="s">
        <v>3303</v>
      </c>
      <c r="B3938" t="s">
        <v>3303</v>
      </c>
      <c r="C3938" t="s">
        <v>3303</v>
      </c>
      <c r="D3938">
        <v>0</v>
      </c>
      <c r="E3938">
        <v>0</v>
      </c>
      <c r="F3938">
        <v>0</v>
      </c>
      <c r="G3938">
        <v>0</v>
      </c>
      <c r="H3938" t="s">
        <v>3303</v>
      </c>
      <c r="I3938">
        <v>0</v>
      </c>
      <c r="J3938">
        <v>0</v>
      </c>
      <c r="K3938" t="s">
        <v>3303</v>
      </c>
      <c r="L3938">
        <v>0</v>
      </c>
      <c r="M3938">
        <v>0</v>
      </c>
      <c r="N3938">
        <v>0</v>
      </c>
      <c r="O3938" t="s">
        <v>3303</v>
      </c>
      <c r="P3938" t="s">
        <v>3303</v>
      </c>
    </row>
    <row r="3939" spans="1:16" x14ac:dyDescent="0.35">
      <c r="A3939" t="s">
        <v>3303</v>
      </c>
      <c r="B3939" t="s">
        <v>3303</v>
      </c>
      <c r="C3939" t="s">
        <v>3303</v>
      </c>
      <c r="D3939">
        <v>0</v>
      </c>
      <c r="E3939">
        <v>0</v>
      </c>
      <c r="F3939">
        <v>0</v>
      </c>
      <c r="G3939">
        <v>0</v>
      </c>
      <c r="H3939" t="s">
        <v>3303</v>
      </c>
      <c r="I3939">
        <v>0</v>
      </c>
      <c r="J3939">
        <v>0</v>
      </c>
      <c r="K3939" t="s">
        <v>3303</v>
      </c>
      <c r="L3939">
        <v>0</v>
      </c>
      <c r="M3939">
        <v>0</v>
      </c>
      <c r="N3939">
        <v>0</v>
      </c>
      <c r="O3939" t="s">
        <v>3303</v>
      </c>
      <c r="P3939" t="s">
        <v>3303</v>
      </c>
    </row>
    <row r="3940" spans="1:16" x14ac:dyDescent="0.35">
      <c r="A3940" t="s">
        <v>3303</v>
      </c>
      <c r="B3940" t="s">
        <v>3303</v>
      </c>
      <c r="C3940" t="s">
        <v>3303</v>
      </c>
      <c r="D3940">
        <v>0</v>
      </c>
      <c r="E3940">
        <v>0</v>
      </c>
      <c r="F3940">
        <v>0</v>
      </c>
      <c r="G3940">
        <v>0</v>
      </c>
      <c r="H3940" t="s">
        <v>3303</v>
      </c>
      <c r="I3940">
        <v>0</v>
      </c>
      <c r="J3940">
        <v>0</v>
      </c>
      <c r="K3940" t="s">
        <v>3303</v>
      </c>
      <c r="L3940">
        <v>0</v>
      </c>
      <c r="M3940">
        <v>0</v>
      </c>
      <c r="N3940">
        <v>0</v>
      </c>
      <c r="O3940" t="s">
        <v>3303</v>
      </c>
      <c r="P3940" t="s">
        <v>3303</v>
      </c>
    </row>
    <row r="3941" spans="1:16" x14ac:dyDescent="0.35">
      <c r="A3941" t="s">
        <v>3303</v>
      </c>
      <c r="B3941" t="s">
        <v>3303</v>
      </c>
      <c r="C3941" t="s">
        <v>3303</v>
      </c>
      <c r="D3941">
        <v>0</v>
      </c>
      <c r="E3941">
        <v>0</v>
      </c>
      <c r="F3941">
        <v>0</v>
      </c>
      <c r="G3941">
        <v>0</v>
      </c>
      <c r="H3941" t="s">
        <v>3303</v>
      </c>
      <c r="I3941">
        <v>0</v>
      </c>
      <c r="J3941">
        <v>0</v>
      </c>
      <c r="K3941" t="s">
        <v>3303</v>
      </c>
      <c r="L3941">
        <v>0</v>
      </c>
      <c r="M3941">
        <v>0</v>
      </c>
      <c r="N3941">
        <v>0</v>
      </c>
      <c r="O3941" t="s">
        <v>3303</v>
      </c>
      <c r="P3941" t="s">
        <v>3303</v>
      </c>
    </row>
    <row r="3942" spans="1:16" x14ac:dyDescent="0.35">
      <c r="A3942" t="s">
        <v>3303</v>
      </c>
      <c r="B3942" t="s">
        <v>3303</v>
      </c>
      <c r="C3942" t="s">
        <v>3303</v>
      </c>
      <c r="D3942">
        <v>0</v>
      </c>
      <c r="E3942">
        <v>0</v>
      </c>
      <c r="F3942">
        <v>0</v>
      </c>
      <c r="G3942">
        <v>0</v>
      </c>
      <c r="H3942" t="s">
        <v>3303</v>
      </c>
      <c r="I3942">
        <v>0</v>
      </c>
      <c r="J3942">
        <v>0</v>
      </c>
      <c r="K3942" t="s">
        <v>3303</v>
      </c>
      <c r="L3942">
        <v>0</v>
      </c>
      <c r="M3942">
        <v>0</v>
      </c>
      <c r="N3942">
        <v>0</v>
      </c>
      <c r="O3942" t="s">
        <v>3303</v>
      </c>
      <c r="P3942" t="s">
        <v>3303</v>
      </c>
    </row>
    <row r="3943" spans="1:16" x14ac:dyDescent="0.35">
      <c r="A3943" t="s">
        <v>3303</v>
      </c>
      <c r="B3943" t="s">
        <v>3303</v>
      </c>
      <c r="C3943" t="s">
        <v>3303</v>
      </c>
      <c r="D3943">
        <v>0</v>
      </c>
      <c r="E3943">
        <v>0</v>
      </c>
      <c r="F3943">
        <v>0</v>
      </c>
      <c r="G3943">
        <v>0</v>
      </c>
      <c r="H3943" t="s">
        <v>3303</v>
      </c>
      <c r="I3943">
        <v>0</v>
      </c>
      <c r="J3943">
        <v>0</v>
      </c>
      <c r="K3943" t="s">
        <v>3303</v>
      </c>
      <c r="L3943">
        <v>0</v>
      </c>
      <c r="M3943">
        <v>0</v>
      </c>
      <c r="N3943">
        <v>0</v>
      </c>
      <c r="O3943" t="s">
        <v>3303</v>
      </c>
      <c r="P3943" t="s">
        <v>3303</v>
      </c>
    </row>
    <row r="3944" spans="1:16" x14ac:dyDescent="0.35">
      <c r="A3944" t="s">
        <v>3303</v>
      </c>
      <c r="B3944" t="s">
        <v>3303</v>
      </c>
      <c r="C3944" t="s">
        <v>3303</v>
      </c>
      <c r="D3944">
        <v>0</v>
      </c>
      <c r="E3944">
        <v>0</v>
      </c>
      <c r="F3944">
        <v>0</v>
      </c>
      <c r="G3944">
        <v>0</v>
      </c>
      <c r="H3944" t="s">
        <v>3303</v>
      </c>
      <c r="I3944">
        <v>0</v>
      </c>
      <c r="J3944">
        <v>0</v>
      </c>
      <c r="K3944" t="s">
        <v>3303</v>
      </c>
      <c r="L3944">
        <v>0</v>
      </c>
      <c r="M3944">
        <v>0</v>
      </c>
      <c r="N3944">
        <v>0</v>
      </c>
      <c r="O3944" t="s">
        <v>3303</v>
      </c>
      <c r="P3944" t="s">
        <v>3303</v>
      </c>
    </row>
    <row r="3945" spans="1:16" x14ac:dyDescent="0.35">
      <c r="A3945" t="s">
        <v>3303</v>
      </c>
      <c r="B3945" t="s">
        <v>3303</v>
      </c>
      <c r="C3945" t="s">
        <v>3303</v>
      </c>
      <c r="D3945">
        <v>0</v>
      </c>
      <c r="E3945">
        <v>0</v>
      </c>
      <c r="F3945">
        <v>0</v>
      </c>
      <c r="G3945">
        <v>0</v>
      </c>
      <c r="H3945" t="s">
        <v>3303</v>
      </c>
      <c r="I3945">
        <v>0</v>
      </c>
      <c r="J3945">
        <v>0</v>
      </c>
      <c r="K3945" t="s">
        <v>3303</v>
      </c>
      <c r="L3945">
        <v>0</v>
      </c>
      <c r="M3945">
        <v>0</v>
      </c>
      <c r="N3945">
        <v>0</v>
      </c>
      <c r="O3945" t="s">
        <v>3303</v>
      </c>
      <c r="P3945" t="s">
        <v>3303</v>
      </c>
    </row>
    <row r="3946" spans="1:16" x14ac:dyDescent="0.35">
      <c r="A3946" t="s">
        <v>3303</v>
      </c>
      <c r="B3946" t="s">
        <v>3303</v>
      </c>
      <c r="C3946" t="s">
        <v>3303</v>
      </c>
      <c r="D3946">
        <v>0</v>
      </c>
      <c r="E3946">
        <v>0</v>
      </c>
      <c r="F3946">
        <v>0</v>
      </c>
      <c r="G3946">
        <v>0</v>
      </c>
      <c r="H3946" t="s">
        <v>3303</v>
      </c>
      <c r="I3946">
        <v>0</v>
      </c>
      <c r="J3946">
        <v>0</v>
      </c>
      <c r="K3946" t="s">
        <v>3303</v>
      </c>
      <c r="L3946">
        <v>0</v>
      </c>
      <c r="M3946">
        <v>0</v>
      </c>
      <c r="N3946">
        <v>0</v>
      </c>
      <c r="O3946" t="s">
        <v>3303</v>
      </c>
      <c r="P3946" t="s">
        <v>3303</v>
      </c>
    </row>
    <row r="3947" spans="1:16" x14ac:dyDescent="0.35">
      <c r="A3947" t="s">
        <v>3303</v>
      </c>
      <c r="B3947" t="s">
        <v>3303</v>
      </c>
      <c r="C3947" t="s">
        <v>3303</v>
      </c>
      <c r="D3947">
        <v>0</v>
      </c>
      <c r="E3947">
        <v>0</v>
      </c>
      <c r="F3947">
        <v>0</v>
      </c>
      <c r="G3947">
        <v>0</v>
      </c>
      <c r="H3947" t="s">
        <v>3303</v>
      </c>
      <c r="I3947">
        <v>0</v>
      </c>
      <c r="J3947">
        <v>0</v>
      </c>
      <c r="K3947" t="s">
        <v>3303</v>
      </c>
      <c r="L3947">
        <v>0</v>
      </c>
      <c r="M3947">
        <v>0</v>
      </c>
      <c r="N3947">
        <v>0</v>
      </c>
      <c r="O3947" t="s">
        <v>3303</v>
      </c>
      <c r="P3947" t="s">
        <v>3303</v>
      </c>
    </row>
    <row r="3948" spans="1:16" x14ac:dyDescent="0.35">
      <c r="A3948" t="s">
        <v>3303</v>
      </c>
      <c r="B3948" t="s">
        <v>3303</v>
      </c>
      <c r="C3948" t="s">
        <v>3303</v>
      </c>
      <c r="D3948">
        <v>0</v>
      </c>
      <c r="E3948">
        <v>0</v>
      </c>
      <c r="F3948">
        <v>0</v>
      </c>
      <c r="G3948">
        <v>0</v>
      </c>
      <c r="H3948" t="s">
        <v>3303</v>
      </c>
      <c r="I3948">
        <v>0</v>
      </c>
      <c r="J3948">
        <v>0</v>
      </c>
      <c r="K3948" t="s">
        <v>3303</v>
      </c>
      <c r="L3948">
        <v>0</v>
      </c>
      <c r="M3948">
        <v>0</v>
      </c>
      <c r="N3948">
        <v>0</v>
      </c>
      <c r="O3948" t="s">
        <v>3303</v>
      </c>
      <c r="P3948" t="s">
        <v>3303</v>
      </c>
    </row>
    <row r="3949" spans="1:16" x14ac:dyDescent="0.35">
      <c r="A3949" t="s">
        <v>3303</v>
      </c>
      <c r="B3949" t="s">
        <v>3303</v>
      </c>
      <c r="C3949" t="s">
        <v>3303</v>
      </c>
      <c r="D3949">
        <v>0</v>
      </c>
      <c r="E3949">
        <v>0</v>
      </c>
      <c r="F3949">
        <v>0</v>
      </c>
      <c r="G3949">
        <v>0</v>
      </c>
      <c r="H3949" t="s">
        <v>3303</v>
      </c>
      <c r="I3949">
        <v>0</v>
      </c>
      <c r="J3949">
        <v>0</v>
      </c>
      <c r="K3949" t="s">
        <v>3303</v>
      </c>
      <c r="L3949">
        <v>0</v>
      </c>
      <c r="M3949">
        <v>0</v>
      </c>
      <c r="N3949">
        <v>0</v>
      </c>
      <c r="O3949" t="s">
        <v>3303</v>
      </c>
      <c r="P3949" t="s">
        <v>3303</v>
      </c>
    </row>
    <row r="3950" spans="1:16" x14ac:dyDescent="0.35">
      <c r="A3950" t="s">
        <v>3303</v>
      </c>
      <c r="B3950" t="s">
        <v>3303</v>
      </c>
      <c r="C3950" t="s">
        <v>3303</v>
      </c>
      <c r="D3950">
        <v>0</v>
      </c>
      <c r="E3950">
        <v>0</v>
      </c>
      <c r="F3950">
        <v>0</v>
      </c>
      <c r="G3950">
        <v>0</v>
      </c>
      <c r="H3950" t="s">
        <v>3303</v>
      </c>
      <c r="I3950">
        <v>0</v>
      </c>
      <c r="J3950">
        <v>0</v>
      </c>
      <c r="K3950" t="s">
        <v>3303</v>
      </c>
      <c r="L3950">
        <v>0</v>
      </c>
      <c r="M3950">
        <v>0</v>
      </c>
      <c r="N3950">
        <v>0</v>
      </c>
      <c r="O3950" t="s">
        <v>3303</v>
      </c>
      <c r="P3950" t="s">
        <v>3303</v>
      </c>
    </row>
    <row r="3951" spans="1:16" x14ac:dyDescent="0.35">
      <c r="A3951" t="s">
        <v>3303</v>
      </c>
      <c r="B3951" t="s">
        <v>3303</v>
      </c>
      <c r="C3951" t="s">
        <v>3303</v>
      </c>
      <c r="D3951">
        <v>0</v>
      </c>
      <c r="E3951">
        <v>0</v>
      </c>
      <c r="F3951">
        <v>0</v>
      </c>
      <c r="G3951">
        <v>0</v>
      </c>
      <c r="H3951" t="s">
        <v>3303</v>
      </c>
      <c r="I3951">
        <v>0</v>
      </c>
      <c r="J3951">
        <v>0</v>
      </c>
      <c r="K3951" t="s">
        <v>3303</v>
      </c>
      <c r="L3951">
        <v>0</v>
      </c>
      <c r="M3951">
        <v>0</v>
      </c>
      <c r="N3951">
        <v>0</v>
      </c>
      <c r="O3951" t="s">
        <v>3303</v>
      </c>
      <c r="P3951" t="s">
        <v>3303</v>
      </c>
    </row>
    <row r="3952" spans="1:16" x14ac:dyDescent="0.35">
      <c r="A3952" t="s">
        <v>3303</v>
      </c>
      <c r="B3952" t="s">
        <v>3303</v>
      </c>
      <c r="C3952" t="s">
        <v>3303</v>
      </c>
      <c r="D3952">
        <v>0</v>
      </c>
      <c r="E3952">
        <v>0</v>
      </c>
      <c r="F3952">
        <v>0</v>
      </c>
      <c r="G3952">
        <v>0</v>
      </c>
      <c r="H3952" t="s">
        <v>3303</v>
      </c>
      <c r="I3952">
        <v>0</v>
      </c>
      <c r="J3952">
        <v>0</v>
      </c>
      <c r="K3952" t="s">
        <v>3303</v>
      </c>
      <c r="L3952">
        <v>0</v>
      </c>
      <c r="M3952">
        <v>0</v>
      </c>
      <c r="N3952">
        <v>0</v>
      </c>
      <c r="O3952" t="s">
        <v>3303</v>
      </c>
      <c r="P3952" t="s">
        <v>3303</v>
      </c>
    </row>
    <row r="3953" spans="1:16" x14ac:dyDescent="0.35">
      <c r="A3953" t="s">
        <v>3303</v>
      </c>
      <c r="B3953" t="s">
        <v>3303</v>
      </c>
      <c r="C3953" t="s">
        <v>3303</v>
      </c>
      <c r="D3953">
        <v>0</v>
      </c>
      <c r="E3953">
        <v>0</v>
      </c>
      <c r="F3953">
        <v>0</v>
      </c>
      <c r="G3953">
        <v>0</v>
      </c>
      <c r="H3953" t="s">
        <v>3303</v>
      </c>
      <c r="I3953">
        <v>0</v>
      </c>
      <c r="J3953">
        <v>0</v>
      </c>
      <c r="K3953" t="s">
        <v>3303</v>
      </c>
      <c r="L3953">
        <v>0</v>
      </c>
      <c r="M3953">
        <v>0</v>
      </c>
      <c r="N3953">
        <v>0</v>
      </c>
      <c r="O3953" t="s">
        <v>3303</v>
      </c>
      <c r="P3953" t="s">
        <v>3303</v>
      </c>
    </row>
    <row r="3954" spans="1:16" x14ac:dyDescent="0.35">
      <c r="A3954" t="s">
        <v>3303</v>
      </c>
      <c r="B3954" t="s">
        <v>3303</v>
      </c>
      <c r="C3954" t="s">
        <v>3303</v>
      </c>
      <c r="D3954">
        <v>0</v>
      </c>
      <c r="E3954">
        <v>0</v>
      </c>
      <c r="F3954">
        <v>0</v>
      </c>
      <c r="G3954">
        <v>0</v>
      </c>
      <c r="H3954" t="s">
        <v>3303</v>
      </c>
      <c r="I3954">
        <v>0</v>
      </c>
      <c r="J3954">
        <v>0</v>
      </c>
      <c r="K3954" t="s">
        <v>3303</v>
      </c>
      <c r="L3954">
        <v>0</v>
      </c>
      <c r="M3954">
        <v>0</v>
      </c>
      <c r="N3954">
        <v>0</v>
      </c>
      <c r="O3954" t="s">
        <v>3303</v>
      </c>
      <c r="P3954" t="s">
        <v>3303</v>
      </c>
    </row>
    <row r="3955" spans="1:16" x14ac:dyDescent="0.35">
      <c r="A3955" t="s">
        <v>3303</v>
      </c>
      <c r="B3955" t="s">
        <v>3303</v>
      </c>
      <c r="C3955" t="s">
        <v>3303</v>
      </c>
      <c r="D3955">
        <v>0</v>
      </c>
      <c r="E3955">
        <v>0</v>
      </c>
      <c r="F3955">
        <v>0</v>
      </c>
      <c r="G3955">
        <v>0</v>
      </c>
      <c r="H3955" t="s">
        <v>3303</v>
      </c>
      <c r="I3955">
        <v>0</v>
      </c>
      <c r="J3955">
        <v>0</v>
      </c>
      <c r="K3955" t="s">
        <v>3303</v>
      </c>
      <c r="L3955">
        <v>0</v>
      </c>
      <c r="M3955">
        <v>0</v>
      </c>
      <c r="N3955">
        <v>0</v>
      </c>
      <c r="O3955" t="s">
        <v>3303</v>
      </c>
      <c r="P3955" t="s">
        <v>3303</v>
      </c>
    </row>
    <row r="3956" spans="1:16" x14ac:dyDescent="0.35">
      <c r="A3956" t="s">
        <v>3303</v>
      </c>
      <c r="B3956" t="s">
        <v>3303</v>
      </c>
      <c r="C3956" t="s">
        <v>3303</v>
      </c>
      <c r="D3956">
        <v>0</v>
      </c>
      <c r="E3956">
        <v>0</v>
      </c>
      <c r="F3956">
        <v>0</v>
      </c>
      <c r="G3956">
        <v>0</v>
      </c>
      <c r="H3956" t="s">
        <v>3303</v>
      </c>
      <c r="I3956">
        <v>0</v>
      </c>
      <c r="J3956">
        <v>0</v>
      </c>
      <c r="K3956" t="s">
        <v>3303</v>
      </c>
      <c r="L3956">
        <v>0</v>
      </c>
      <c r="M3956">
        <v>0</v>
      </c>
      <c r="N3956">
        <v>0</v>
      </c>
      <c r="O3956" t="s">
        <v>3303</v>
      </c>
      <c r="P3956" t="s">
        <v>3303</v>
      </c>
    </row>
    <row r="3957" spans="1:16" x14ac:dyDescent="0.35">
      <c r="A3957" t="s">
        <v>3303</v>
      </c>
      <c r="B3957" t="s">
        <v>3303</v>
      </c>
      <c r="C3957" t="s">
        <v>3303</v>
      </c>
      <c r="D3957">
        <v>0</v>
      </c>
      <c r="E3957">
        <v>0</v>
      </c>
      <c r="F3957">
        <v>0</v>
      </c>
      <c r="G3957">
        <v>0</v>
      </c>
      <c r="H3957" t="s">
        <v>3303</v>
      </c>
      <c r="I3957">
        <v>0</v>
      </c>
      <c r="J3957">
        <v>0</v>
      </c>
      <c r="K3957" t="s">
        <v>3303</v>
      </c>
      <c r="L3957">
        <v>0</v>
      </c>
      <c r="M3957">
        <v>0</v>
      </c>
      <c r="N3957">
        <v>0</v>
      </c>
      <c r="O3957" t="s">
        <v>3303</v>
      </c>
      <c r="P3957" t="s">
        <v>3303</v>
      </c>
    </row>
    <row r="3958" spans="1:16" x14ac:dyDescent="0.35">
      <c r="A3958" t="s">
        <v>3303</v>
      </c>
      <c r="B3958" t="s">
        <v>3303</v>
      </c>
      <c r="C3958" t="s">
        <v>3303</v>
      </c>
      <c r="D3958">
        <v>0</v>
      </c>
      <c r="E3958">
        <v>0</v>
      </c>
      <c r="F3958">
        <v>0</v>
      </c>
      <c r="G3958">
        <v>0</v>
      </c>
      <c r="H3958" t="s">
        <v>3303</v>
      </c>
      <c r="I3958">
        <v>0</v>
      </c>
      <c r="J3958">
        <v>0</v>
      </c>
      <c r="K3958" t="s">
        <v>3303</v>
      </c>
      <c r="L3958">
        <v>0</v>
      </c>
      <c r="M3958">
        <v>0</v>
      </c>
      <c r="N3958">
        <v>0</v>
      </c>
      <c r="O3958" t="s">
        <v>3303</v>
      </c>
      <c r="P3958" t="s">
        <v>3303</v>
      </c>
    </row>
    <row r="3959" spans="1:16" x14ac:dyDescent="0.35">
      <c r="A3959" t="s">
        <v>3303</v>
      </c>
      <c r="B3959" t="s">
        <v>3303</v>
      </c>
      <c r="C3959" t="s">
        <v>3303</v>
      </c>
      <c r="D3959">
        <v>0</v>
      </c>
      <c r="E3959">
        <v>0</v>
      </c>
      <c r="F3959">
        <v>0</v>
      </c>
      <c r="G3959">
        <v>0</v>
      </c>
      <c r="H3959" t="s">
        <v>3303</v>
      </c>
      <c r="I3959">
        <v>0</v>
      </c>
      <c r="J3959">
        <v>0</v>
      </c>
      <c r="K3959" t="s">
        <v>3303</v>
      </c>
      <c r="L3959">
        <v>0</v>
      </c>
      <c r="M3959">
        <v>0</v>
      </c>
      <c r="N3959">
        <v>0</v>
      </c>
      <c r="O3959" t="s">
        <v>3303</v>
      </c>
      <c r="P3959" t="s">
        <v>3303</v>
      </c>
    </row>
    <row r="3960" spans="1:16" x14ac:dyDescent="0.35">
      <c r="A3960" t="s">
        <v>3303</v>
      </c>
      <c r="B3960" t="s">
        <v>3303</v>
      </c>
      <c r="C3960" t="s">
        <v>3303</v>
      </c>
      <c r="D3960">
        <v>0</v>
      </c>
      <c r="E3960">
        <v>0</v>
      </c>
      <c r="F3960">
        <v>0</v>
      </c>
      <c r="G3960">
        <v>0</v>
      </c>
      <c r="H3960" t="s">
        <v>3303</v>
      </c>
      <c r="I3960">
        <v>0</v>
      </c>
      <c r="J3960">
        <v>0</v>
      </c>
      <c r="K3960" t="s">
        <v>3303</v>
      </c>
      <c r="L3960">
        <v>0</v>
      </c>
      <c r="M3960">
        <v>0</v>
      </c>
      <c r="N3960">
        <v>0</v>
      </c>
      <c r="O3960" t="s">
        <v>3303</v>
      </c>
      <c r="P3960" t="s">
        <v>3303</v>
      </c>
    </row>
    <row r="3961" spans="1:16" x14ac:dyDescent="0.35">
      <c r="A3961" t="s">
        <v>3303</v>
      </c>
      <c r="B3961" t="s">
        <v>3303</v>
      </c>
      <c r="C3961" t="s">
        <v>3303</v>
      </c>
      <c r="D3961">
        <v>0</v>
      </c>
      <c r="E3961">
        <v>0</v>
      </c>
      <c r="F3961">
        <v>0</v>
      </c>
      <c r="G3961">
        <v>0</v>
      </c>
      <c r="H3961" t="s">
        <v>3303</v>
      </c>
      <c r="I3961">
        <v>0</v>
      </c>
      <c r="J3961">
        <v>0</v>
      </c>
      <c r="K3961" t="s">
        <v>3303</v>
      </c>
      <c r="L3961">
        <v>0</v>
      </c>
      <c r="M3961">
        <v>0</v>
      </c>
      <c r="N3961">
        <v>0</v>
      </c>
      <c r="O3961" t="s">
        <v>3303</v>
      </c>
      <c r="P3961" t="s">
        <v>3303</v>
      </c>
    </row>
    <row r="3962" spans="1:16" x14ac:dyDescent="0.35">
      <c r="A3962" t="s">
        <v>3303</v>
      </c>
      <c r="B3962" t="s">
        <v>3303</v>
      </c>
      <c r="C3962" t="s">
        <v>3303</v>
      </c>
      <c r="D3962">
        <v>0</v>
      </c>
      <c r="E3962">
        <v>0</v>
      </c>
      <c r="F3962">
        <v>0</v>
      </c>
      <c r="G3962">
        <v>0</v>
      </c>
      <c r="H3962" t="s">
        <v>3303</v>
      </c>
      <c r="I3962">
        <v>0</v>
      </c>
      <c r="J3962">
        <v>0</v>
      </c>
      <c r="K3962" t="s">
        <v>3303</v>
      </c>
      <c r="L3962">
        <v>0</v>
      </c>
      <c r="M3962">
        <v>0</v>
      </c>
      <c r="N3962">
        <v>0</v>
      </c>
      <c r="O3962" t="s">
        <v>3303</v>
      </c>
      <c r="P3962" t="s">
        <v>3303</v>
      </c>
    </row>
    <row r="3963" spans="1:16" x14ac:dyDescent="0.35">
      <c r="A3963" t="s">
        <v>3303</v>
      </c>
      <c r="B3963" t="s">
        <v>3303</v>
      </c>
      <c r="C3963" t="s">
        <v>3303</v>
      </c>
      <c r="D3963">
        <v>0</v>
      </c>
      <c r="E3963">
        <v>0</v>
      </c>
      <c r="F3963">
        <v>0</v>
      </c>
      <c r="G3963">
        <v>0</v>
      </c>
      <c r="H3963" t="s">
        <v>3303</v>
      </c>
      <c r="I3963">
        <v>0</v>
      </c>
      <c r="J3963">
        <v>0</v>
      </c>
      <c r="K3963" t="s">
        <v>3303</v>
      </c>
      <c r="L3963">
        <v>0</v>
      </c>
      <c r="M3963">
        <v>0</v>
      </c>
      <c r="N3963">
        <v>0</v>
      </c>
      <c r="O3963" t="s">
        <v>3303</v>
      </c>
      <c r="P3963" t="s">
        <v>3303</v>
      </c>
    </row>
    <row r="3964" spans="1:16" x14ac:dyDescent="0.35">
      <c r="A3964" t="s">
        <v>3303</v>
      </c>
      <c r="B3964" t="s">
        <v>3303</v>
      </c>
      <c r="C3964" t="s">
        <v>3303</v>
      </c>
      <c r="D3964">
        <v>0</v>
      </c>
      <c r="E3964">
        <v>0</v>
      </c>
      <c r="F3964">
        <v>0</v>
      </c>
      <c r="G3964">
        <v>0</v>
      </c>
      <c r="H3964" t="s">
        <v>3303</v>
      </c>
      <c r="I3964">
        <v>0</v>
      </c>
      <c r="J3964">
        <v>0</v>
      </c>
      <c r="K3964" t="s">
        <v>3303</v>
      </c>
      <c r="L3964">
        <v>0</v>
      </c>
      <c r="M3964">
        <v>0</v>
      </c>
      <c r="N3964">
        <v>0</v>
      </c>
      <c r="O3964" t="s">
        <v>3303</v>
      </c>
      <c r="P3964" t="s">
        <v>3303</v>
      </c>
    </row>
    <row r="3965" spans="1:16" x14ac:dyDescent="0.35">
      <c r="A3965" t="s">
        <v>3303</v>
      </c>
      <c r="B3965" t="s">
        <v>3303</v>
      </c>
      <c r="C3965" t="s">
        <v>3303</v>
      </c>
      <c r="D3965">
        <v>0</v>
      </c>
      <c r="E3965">
        <v>0</v>
      </c>
      <c r="F3965">
        <v>0</v>
      </c>
      <c r="G3965">
        <v>0</v>
      </c>
      <c r="H3965" t="s">
        <v>3303</v>
      </c>
      <c r="I3965">
        <v>0</v>
      </c>
      <c r="J3965">
        <v>0</v>
      </c>
      <c r="K3965" t="s">
        <v>3303</v>
      </c>
      <c r="L3965">
        <v>0</v>
      </c>
      <c r="M3965">
        <v>0</v>
      </c>
      <c r="N3965">
        <v>0</v>
      </c>
      <c r="O3965" t="s">
        <v>3303</v>
      </c>
      <c r="P3965" t="s">
        <v>3303</v>
      </c>
    </row>
    <row r="3966" spans="1:16" x14ac:dyDescent="0.35">
      <c r="A3966" t="s">
        <v>3303</v>
      </c>
      <c r="B3966" t="s">
        <v>3303</v>
      </c>
      <c r="C3966" t="s">
        <v>3303</v>
      </c>
      <c r="D3966">
        <v>0</v>
      </c>
      <c r="E3966">
        <v>0</v>
      </c>
      <c r="F3966">
        <v>0</v>
      </c>
      <c r="G3966">
        <v>0</v>
      </c>
      <c r="H3966" t="s">
        <v>3303</v>
      </c>
      <c r="I3966">
        <v>0</v>
      </c>
      <c r="J3966">
        <v>0</v>
      </c>
      <c r="K3966" t="s">
        <v>3303</v>
      </c>
      <c r="L3966">
        <v>0</v>
      </c>
      <c r="M3966">
        <v>0</v>
      </c>
      <c r="N3966">
        <v>0</v>
      </c>
      <c r="O3966" t="s">
        <v>3303</v>
      </c>
      <c r="P3966" t="s">
        <v>3303</v>
      </c>
    </row>
    <row r="3967" spans="1:16" x14ac:dyDescent="0.35">
      <c r="A3967" t="s">
        <v>3303</v>
      </c>
      <c r="B3967" t="s">
        <v>3303</v>
      </c>
      <c r="C3967" t="s">
        <v>3303</v>
      </c>
      <c r="D3967">
        <v>0</v>
      </c>
      <c r="E3967">
        <v>0</v>
      </c>
      <c r="F3967">
        <v>0</v>
      </c>
      <c r="G3967">
        <v>0</v>
      </c>
      <c r="H3967" t="s">
        <v>3303</v>
      </c>
      <c r="I3967">
        <v>0</v>
      </c>
      <c r="J3967">
        <v>0</v>
      </c>
      <c r="K3967" t="s">
        <v>3303</v>
      </c>
      <c r="L3967">
        <v>0</v>
      </c>
      <c r="M3967">
        <v>0</v>
      </c>
      <c r="N3967">
        <v>0</v>
      </c>
      <c r="O3967" t="s">
        <v>3303</v>
      </c>
      <c r="P3967" t="s">
        <v>3303</v>
      </c>
    </row>
    <row r="3968" spans="1:16" x14ac:dyDescent="0.35">
      <c r="A3968" t="s">
        <v>3303</v>
      </c>
      <c r="B3968" t="s">
        <v>3303</v>
      </c>
      <c r="C3968" t="s">
        <v>3303</v>
      </c>
      <c r="D3968">
        <v>0</v>
      </c>
      <c r="E3968">
        <v>0</v>
      </c>
      <c r="F3968">
        <v>0</v>
      </c>
      <c r="G3968">
        <v>0</v>
      </c>
      <c r="H3968" t="s">
        <v>3303</v>
      </c>
      <c r="I3968">
        <v>0</v>
      </c>
      <c r="J3968">
        <v>0</v>
      </c>
      <c r="K3968" t="s">
        <v>3303</v>
      </c>
      <c r="L3968">
        <v>0</v>
      </c>
      <c r="M3968">
        <v>0</v>
      </c>
      <c r="N3968">
        <v>0</v>
      </c>
      <c r="O3968" t="s">
        <v>3303</v>
      </c>
      <c r="P3968" t="s">
        <v>3303</v>
      </c>
    </row>
    <row r="3969" spans="1:16" x14ac:dyDescent="0.35">
      <c r="A3969" t="s">
        <v>3303</v>
      </c>
      <c r="B3969" t="s">
        <v>3303</v>
      </c>
      <c r="C3969" t="s">
        <v>3303</v>
      </c>
      <c r="D3969">
        <v>0</v>
      </c>
      <c r="E3969">
        <v>0</v>
      </c>
      <c r="F3969">
        <v>0</v>
      </c>
      <c r="G3969">
        <v>0</v>
      </c>
      <c r="H3969" t="s">
        <v>3303</v>
      </c>
      <c r="I3969">
        <v>0</v>
      </c>
      <c r="J3969">
        <v>0</v>
      </c>
      <c r="K3969" t="s">
        <v>3303</v>
      </c>
      <c r="L3969">
        <v>0</v>
      </c>
      <c r="M3969">
        <v>0</v>
      </c>
      <c r="N3969">
        <v>0</v>
      </c>
      <c r="O3969" t="s">
        <v>3303</v>
      </c>
      <c r="P3969" t="s">
        <v>3303</v>
      </c>
    </row>
    <row r="3970" spans="1:16" x14ac:dyDescent="0.35">
      <c r="A3970" t="s">
        <v>3303</v>
      </c>
      <c r="B3970" t="s">
        <v>3303</v>
      </c>
      <c r="C3970" t="s">
        <v>3303</v>
      </c>
      <c r="D3970">
        <v>0</v>
      </c>
      <c r="E3970">
        <v>0</v>
      </c>
      <c r="F3970">
        <v>0</v>
      </c>
      <c r="G3970">
        <v>0</v>
      </c>
      <c r="H3970" t="s">
        <v>3303</v>
      </c>
      <c r="I3970">
        <v>0</v>
      </c>
      <c r="J3970">
        <v>0</v>
      </c>
      <c r="K3970" t="s">
        <v>3303</v>
      </c>
      <c r="L3970">
        <v>0</v>
      </c>
      <c r="M3970">
        <v>0</v>
      </c>
      <c r="N3970">
        <v>0</v>
      </c>
      <c r="O3970" t="s">
        <v>3303</v>
      </c>
      <c r="P3970" t="s">
        <v>3303</v>
      </c>
    </row>
    <row r="3971" spans="1:16" x14ac:dyDescent="0.35">
      <c r="A3971" t="s">
        <v>3303</v>
      </c>
      <c r="B3971" t="s">
        <v>3303</v>
      </c>
      <c r="C3971" t="s">
        <v>3303</v>
      </c>
      <c r="D3971">
        <v>0</v>
      </c>
      <c r="E3971">
        <v>0</v>
      </c>
      <c r="F3971">
        <v>0</v>
      </c>
      <c r="G3971">
        <v>0</v>
      </c>
      <c r="H3971" t="s">
        <v>3303</v>
      </c>
      <c r="I3971">
        <v>0</v>
      </c>
      <c r="J3971">
        <v>0</v>
      </c>
      <c r="K3971" t="s">
        <v>3303</v>
      </c>
      <c r="L3971">
        <v>0</v>
      </c>
      <c r="M3971">
        <v>0</v>
      </c>
      <c r="N3971">
        <v>0</v>
      </c>
      <c r="O3971" t="s">
        <v>3303</v>
      </c>
      <c r="P3971" t="s">
        <v>3303</v>
      </c>
    </row>
    <row r="3972" spans="1:16" x14ac:dyDescent="0.35">
      <c r="A3972" t="s">
        <v>3303</v>
      </c>
      <c r="B3972" t="s">
        <v>3303</v>
      </c>
      <c r="C3972" t="s">
        <v>3303</v>
      </c>
      <c r="D3972">
        <v>0</v>
      </c>
      <c r="E3972">
        <v>0</v>
      </c>
      <c r="F3972">
        <v>0</v>
      </c>
      <c r="G3972">
        <v>0</v>
      </c>
      <c r="H3972" t="s">
        <v>3303</v>
      </c>
      <c r="I3972">
        <v>0</v>
      </c>
      <c r="J3972">
        <v>0</v>
      </c>
      <c r="K3972" t="s">
        <v>3303</v>
      </c>
      <c r="L3972">
        <v>0</v>
      </c>
      <c r="M3972">
        <v>0</v>
      </c>
      <c r="N3972">
        <v>0</v>
      </c>
      <c r="O3972" t="s">
        <v>3303</v>
      </c>
      <c r="P3972" t="s">
        <v>3303</v>
      </c>
    </row>
    <row r="3973" spans="1:16" x14ac:dyDescent="0.35">
      <c r="A3973" t="s">
        <v>3303</v>
      </c>
      <c r="B3973" t="s">
        <v>3303</v>
      </c>
      <c r="C3973" t="s">
        <v>3303</v>
      </c>
      <c r="D3973">
        <v>0</v>
      </c>
      <c r="E3973">
        <v>0</v>
      </c>
      <c r="F3973">
        <v>0</v>
      </c>
      <c r="G3973">
        <v>0</v>
      </c>
      <c r="H3973" t="s">
        <v>3303</v>
      </c>
      <c r="I3973">
        <v>0</v>
      </c>
      <c r="J3973">
        <v>0</v>
      </c>
      <c r="K3973" t="s">
        <v>3303</v>
      </c>
      <c r="L3973">
        <v>0</v>
      </c>
      <c r="M3973">
        <v>0</v>
      </c>
      <c r="N3973">
        <v>0</v>
      </c>
      <c r="O3973" t="s">
        <v>3303</v>
      </c>
      <c r="P3973" t="s">
        <v>3303</v>
      </c>
    </row>
    <row r="3974" spans="1:16" x14ac:dyDescent="0.35">
      <c r="A3974" t="s">
        <v>3303</v>
      </c>
      <c r="B3974" t="s">
        <v>3303</v>
      </c>
      <c r="C3974" t="s">
        <v>3303</v>
      </c>
      <c r="D3974">
        <v>0</v>
      </c>
      <c r="E3974">
        <v>0</v>
      </c>
      <c r="F3974">
        <v>0</v>
      </c>
      <c r="G3974">
        <v>0</v>
      </c>
      <c r="H3974" t="s">
        <v>3303</v>
      </c>
      <c r="I3974">
        <v>0</v>
      </c>
      <c r="J3974">
        <v>0</v>
      </c>
      <c r="K3974" t="s">
        <v>3303</v>
      </c>
      <c r="L3974">
        <v>0</v>
      </c>
      <c r="M3974">
        <v>0</v>
      </c>
      <c r="N3974">
        <v>0</v>
      </c>
      <c r="O3974" t="s">
        <v>3303</v>
      </c>
      <c r="P3974" t="s">
        <v>3303</v>
      </c>
    </row>
    <row r="3975" spans="1:16" x14ac:dyDescent="0.35">
      <c r="A3975" t="s">
        <v>3303</v>
      </c>
      <c r="B3975" t="s">
        <v>3303</v>
      </c>
      <c r="C3975" t="s">
        <v>3303</v>
      </c>
      <c r="D3975">
        <v>0</v>
      </c>
      <c r="E3975">
        <v>0</v>
      </c>
      <c r="F3975">
        <v>0</v>
      </c>
      <c r="G3975">
        <v>0</v>
      </c>
      <c r="H3975" t="s">
        <v>3303</v>
      </c>
      <c r="I3975">
        <v>0</v>
      </c>
      <c r="J3975">
        <v>0</v>
      </c>
      <c r="K3975" t="s">
        <v>3303</v>
      </c>
      <c r="L3975">
        <v>0</v>
      </c>
      <c r="M3975">
        <v>0</v>
      </c>
      <c r="N3975">
        <v>0</v>
      </c>
      <c r="O3975" t="s">
        <v>3303</v>
      </c>
      <c r="P3975" t="s">
        <v>3303</v>
      </c>
    </row>
    <row r="3976" spans="1:16" x14ac:dyDescent="0.35">
      <c r="A3976" t="s">
        <v>3303</v>
      </c>
      <c r="B3976" t="s">
        <v>3303</v>
      </c>
      <c r="C3976" t="s">
        <v>3303</v>
      </c>
      <c r="D3976">
        <v>0</v>
      </c>
      <c r="E3976">
        <v>0</v>
      </c>
      <c r="F3976">
        <v>0</v>
      </c>
      <c r="G3976">
        <v>0</v>
      </c>
      <c r="H3976" t="s">
        <v>3303</v>
      </c>
      <c r="I3976">
        <v>0</v>
      </c>
      <c r="J3976">
        <v>0</v>
      </c>
      <c r="K3976" t="s">
        <v>3303</v>
      </c>
      <c r="L3976">
        <v>0</v>
      </c>
      <c r="M3976">
        <v>0</v>
      </c>
      <c r="N3976">
        <v>0</v>
      </c>
      <c r="O3976" t="s">
        <v>3303</v>
      </c>
      <c r="P3976" t="s">
        <v>3303</v>
      </c>
    </row>
    <row r="3977" spans="1:16" x14ac:dyDescent="0.35">
      <c r="A3977" t="s">
        <v>3303</v>
      </c>
      <c r="B3977" t="s">
        <v>3303</v>
      </c>
      <c r="C3977" t="s">
        <v>3303</v>
      </c>
      <c r="D3977">
        <v>0</v>
      </c>
      <c r="E3977">
        <v>0</v>
      </c>
      <c r="F3977">
        <v>0</v>
      </c>
      <c r="G3977">
        <v>0</v>
      </c>
      <c r="H3977" t="s">
        <v>3303</v>
      </c>
      <c r="I3977">
        <v>0</v>
      </c>
      <c r="J3977">
        <v>0</v>
      </c>
      <c r="K3977" t="s">
        <v>3303</v>
      </c>
      <c r="L3977">
        <v>0</v>
      </c>
      <c r="M3977">
        <v>0</v>
      </c>
      <c r="N3977">
        <v>0</v>
      </c>
      <c r="O3977" t="s">
        <v>3303</v>
      </c>
      <c r="P3977" t="s">
        <v>3303</v>
      </c>
    </row>
    <row r="3978" spans="1:16" x14ac:dyDescent="0.35">
      <c r="A3978" t="s">
        <v>3303</v>
      </c>
      <c r="B3978" t="s">
        <v>3303</v>
      </c>
      <c r="C3978" t="s">
        <v>3303</v>
      </c>
      <c r="D3978">
        <v>0</v>
      </c>
      <c r="E3978">
        <v>0</v>
      </c>
      <c r="F3978">
        <v>0</v>
      </c>
      <c r="G3978">
        <v>0</v>
      </c>
      <c r="H3978" t="s">
        <v>3303</v>
      </c>
      <c r="I3978">
        <v>0</v>
      </c>
      <c r="J3978">
        <v>0</v>
      </c>
      <c r="K3978" t="s">
        <v>3303</v>
      </c>
      <c r="L3978">
        <v>0</v>
      </c>
      <c r="M3978">
        <v>0</v>
      </c>
      <c r="N3978">
        <v>0</v>
      </c>
      <c r="O3978" t="s">
        <v>3303</v>
      </c>
      <c r="P3978" t="s">
        <v>3303</v>
      </c>
    </row>
    <row r="3979" spans="1:16" x14ac:dyDescent="0.35">
      <c r="A3979" t="s">
        <v>3303</v>
      </c>
      <c r="B3979" t="s">
        <v>3303</v>
      </c>
      <c r="C3979" t="s">
        <v>3303</v>
      </c>
      <c r="D3979">
        <v>0</v>
      </c>
      <c r="E3979">
        <v>0</v>
      </c>
      <c r="F3979">
        <v>0</v>
      </c>
      <c r="G3979">
        <v>0</v>
      </c>
      <c r="H3979" t="s">
        <v>3303</v>
      </c>
      <c r="I3979">
        <v>0</v>
      </c>
      <c r="J3979">
        <v>0</v>
      </c>
      <c r="K3979" t="s">
        <v>3303</v>
      </c>
      <c r="L3979">
        <v>0</v>
      </c>
      <c r="M3979">
        <v>0</v>
      </c>
      <c r="N3979">
        <v>0</v>
      </c>
      <c r="O3979" t="s">
        <v>3303</v>
      </c>
      <c r="P3979" t="s">
        <v>3303</v>
      </c>
    </row>
    <row r="3980" spans="1:16" x14ac:dyDescent="0.35">
      <c r="A3980" t="s">
        <v>3303</v>
      </c>
      <c r="B3980" t="s">
        <v>3303</v>
      </c>
      <c r="C3980" t="s">
        <v>3303</v>
      </c>
      <c r="D3980">
        <v>0</v>
      </c>
      <c r="E3980">
        <v>0</v>
      </c>
      <c r="F3980">
        <v>0</v>
      </c>
      <c r="G3980">
        <v>0</v>
      </c>
      <c r="H3980" t="s">
        <v>3303</v>
      </c>
      <c r="I3980">
        <v>0</v>
      </c>
      <c r="J3980">
        <v>0</v>
      </c>
      <c r="K3980" t="s">
        <v>3303</v>
      </c>
      <c r="L3980">
        <v>0</v>
      </c>
      <c r="M3980">
        <v>0</v>
      </c>
      <c r="N3980">
        <v>0</v>
      </c>
      <c r="O3980" t="s">
        <v>3303</v>
      </c>
      <c r="P3980" t="s">
        <v>3303</v>
      </c>
    </row>
    <row r="3981" spans="1:16" x14ac:dyDescent="0.35">
      <c r="A3981" t="s">
        <v>3303</v>
      </c>
      <c r="B3981" t="s">
        <v>3303</v>
      </c>
      <c r="C3981" t="s">
        <v>3303</v>
      </c>
      <c r="D3981">
        <v>0</v>
      </c>
      <c r="E3981">
        <v>0</v>
      </c>
      <c r="F3981">
        <v>0</v>
      </c>
      <c r="G3981">
        <v>0</v>
      </c>
      <c r="H3981" t="s">
        <v>3303</v>
      </c>
      <c r="I3981">
        <v>0</v>
      </c>
      <c r="J3981">
        <v>0</v>
      </c>
      <c r="K3981" t="s">
        <v>3303</v>
      </c>
      <c r="L3981">
        <v>0</v>
      </c>
      <c r="M3981">
        <v>0</v>
      </c>
      <c r="N3981">
        <v>0</v>
      </c>
      <c r="O3981" t="s">
        <v>3303</v>
      </c>
      <c r="P3981" t="s">
        <v>3303</v>
      </c>
    </row>
    <row r="3982" spans="1:16" x14ac:dyDescent="0.35">
      <c r="A3982" t="s">
        <v>3303</v>
      </c>
      <c r="B3982" t="s">
        <v>3303</v>
      </c>
      <c r="C3982" t="s">
        <v>3303</v>
      </c>
      <c r="D3982">
        <v>0</v>
      </c>
      <c r="E3982">
        <v>0</v>
      </c>
      <c r="F3982">
        <v>0</v>
      </c>
      <c r="G3982">
        <v>0</v>
      </c>
      <c r="H3982" t="s">
        <v>3303</v>
      </c>
      <c r="I3982">
        <v>0</v>
      </c>
      <c r="J3982">
        <v>0</v>
      </c>
      <c r="K3982" t="s">
        <v>3303</v>
      </c>
      <c r="L3982">
        <v>0</v>
      </c>
      <c r="M3982">
        <v>0</v>
      </c>
      <c r="N3982">
        <v>0</v>
      </c>
      <c r="O3982" t="s">
        <v>3303</v>
      </c>
      <c r="P3982" t="s">
        <v>3303</v>
      </c>
    </row>
    <row r="3983" spans="1:16" x14ac:dyDescent="0.35">
      <c r="A3983" t="s">
        <v>3303</v>
      </c>
      <c r="B3983" t="s">
        <v>3303</v>
      </c>
      <c r="C3983" t="s">
        <v>3303</v>
      </c>
      <c r="D3983">
        <v>0</v>
      </c>
      <c r="E3983">
        <v>0</v>
      </c>
      <c r="F3983">
        <v>0</v>
      </c>
      <c r="G3983">
        <v>0</v>
      </c>
      <c r="H3983" t="s">
        <v>3303</v>
      </c>
      <c r="I3983">
        <v>0</v>
      </c>
      <c r="J3983">
        <v>0</v>
      </c>
      <c r="K3983" t="s">
        <v>3303</v>
      </c>
      <c r="L3983">
        <v>0</v>
      </c>
      <c r="M3983">
        <v>0</v>
      </c>
      <c r="N3983">
        <v>0</v>
      </c>
      <c r="O3983" t="s">
        <v>3303</v>
      </c>
      <c r="P3983" t="s">
        <v>3303</v>
      </c>
    </row>
    <row r="3984" spans="1:16" x14ac:dyDescent="0.35">
      <c r="A3984" t="s">
        <v>3303</v>
      </c>
      <c r="B3984" t="s">
        <v>3303</v>
      </c>
      <c r="C3984" t="s">
        <v>3303</v>
      </c>
      <c r="D3984">
        <v>0</v>
      </c>
      <c r="E3984">
        <v>0</v>
      </c>
      <c r="F3984">
        <v>0</v>
      </c>
      <c r="G3984">
        <v>0</v>
      </c>
      <c r="H3984" t="s">
        <v>3303</v>
      </c>
      <c r="I3984">
        <v>0</v>
      </c>
      <c r="J3984">
        <v>0</v>
      </c>
      <c r="K3984" t="s">
        <v>3303</v>
      </c>
      <c r="L3984">
        <v>0</v>
      </c>
      <c r="M3984">
        <v>0</v>
      </c>
      <c r="N3984">
        <v>0</v>
      </c>
      <c r="O3984" t="s">
        <v>3303</v>
      </c>
      <c r="P3984" t="s">
        <v>3303</v>
      </c>
    </row>
    <row r="3985" spans="1:16" x14ac:dyDescent="0.35">
      <c r="A3985" t="s">
        <v>3303</v>
      </c>
      <c r="B3985" t="s">
        <v>3303</v>
      </c>
      <c r="C3985" t="s">
        <v>3303</v>
      </c>
      <c r="D3985">
        <v>0</v>
      </c>
      <c r="E3985">
        <v>0</v>
      </c>
      <c r="F3985">
        <v>0</v>
      </c>
      <c r="G3985">
        <v>0</v>
      </c>
      <c r="H3985" t="s">
        <v>3303</v>
      </c>
      <c r="I3985">
        <v>0</v>
      </c>
      <c r="J3985">
        <v>0</v>
      </c>
      <c r="K3985" t="s">
        <v>3303</v>
      </c>
      <c r="L3985">
        <v>0</v>
      </c>
      <c r="M3985">
        <v>0</v>
      </c>
      <c r="N3985">
        <v>0</v>
      </c>
      <c r="O3985" t="s">
        <v>3303</v>
      </c>
      <c r="P3985" t="s">
        <v>3303</v>
      </c>
    </row>
    <row r="3986" spans="1:16" x14ac:dyDescent="0.35">
      <c r="A3986" t="s">
        <v>3303</v>
      </c>
      <c r="B3986" t="s">
        <v>3303</v>
      </c>
      <c r="C3986" t="s">
        <v>3303</v>
      </c>
      <c r="D3986">
        <v>0</v>
      </c>
      <c r="E3986">
        <v>0</v>
      </c>
      <c r="F3986">
        <v>0</v>
      </c>
      <c r="G3986">
        <v>0</v>
      </c>
      <c r="H3986" t="s">
        <v>3303</v>
      </c>
      <c r="I3986">
        <v>0</v>
      </c>
      <c r="J3986">
        <v>0</v>
      </c>
      <c r="K3986" t="s">
        <v>3303</v>
      </c>
      <c r="L3986">
        <v>0</v>
      </c>
      <c r="M3986">
        <v>0</v>
      </c>
      <c r="N3986">
        <v>0</v>
      </c>
      <c r="O3986" t="s">
        <v>3303</v>
      </c>
      <c r="P3986" t="s">
        <v>3303</v>
      </c>
    </row>
    <row r="3987" spans="1:16" x14ac:dyDescent="0.35">
      <c r="A3987" t="s">
        <v>3303</v>
      </c>
      <c r="B3987" t="s">
        <v>3303</v>
      </c>
      <c r="C3987" t="s">
        <v>3303</v>
      </c>
      <c r="D3987">
        <v>0</v>
      </c>
      <c r="E3987">
        <v>0</v>
      </c>
      <c r="F3987">
        <v>0</v>
      </c>
      <c r="G3987">
        <v>0</v>
      </c>
      <c r="H3987" t="s">
        <v>3303</v>
      </c>
      <c r="I3987">
        <v>0</v>
      </c>
      <c r="J3987">
        <v>0</v>
      </c>
      <c r="K3987" t="s">
        <v>3303</v>
      </c>
      <c r="L3987">
        <v>0</v>
      </c>
      <c r="M3987">
        <v>0</v>
      </c>
      <c r="N3987">
        <v>0</v>
      </c>
      <c r="O3987" t="s">
        <v>3303</v>
      </c>
      <c r="P3987" t="s">
        <v>3303</v>
      </c>
    </row>
    <row r="3988" spans="1:16" x14ac:dyDescent="0.35">
      <c r="A3988" t="s">
        <v>3303</v>
      </c>
      <c r="B3988" t="s">
        <v>3303</v>
      </c>
      <c r="C3988" t="s">
        <v>3303</v>
      </c>
      <c r="D3988">
        <v>0</v>
      </c>
      <c r="E3988">
        <v>0</v>
      </c>
      <c r="F3988">
        <v>0</v>
      </c>
      <c r="G3988">
        <v>0</v>
      </c>
      <c r="H3988" t="s">
        <v>3303</v>
      </c>
      <c r="I3988">
        <v>0</v>
      </c>
      <c r="J3988">
        <v>0</v>
      </c>
      <c r="K3988" t="s">
        <v>3303</v>
      </c>
      <c r="L3988">
        <v>0</v>
      </c>
      <c r="M3988">
        <v>0</v>
      </c>
      <c r="N3988">
        <v>0</v>
      </c>
      <c r="O3988" t="s">
        <v>3303</v>
      </c>
      <c r="P3988" t="s">
        <v>3303</v>
      </c>
    </row>
    <row r="3989" spans="1:16" x14ac:dyDescent="0.35">
      <c r="A3989" t="s">
        <v>3303</v>
      </c>
      <c r="B3989" t="s">
        <v>3303</v>
      </c>
      <c r="C3989" t="s">
        <v>3303</v>
      </c>
      <c r="D3989">
        <v>0</v>
      </c>
      <c r="E3989">
        <v>0</v>
      </c>
      <c r="F3989">
        <v>0</v>
      </c>
      <c r="G3989">
        <v>0</v>
      </c>
      <c r="H3989" t="s">
        <v>3303</v>
      </c>
      <c r="I3989">
        <v>0</v>
      </c>
      <c r="J3989">
        <v>0</v>
      </c>
      <c r="K3989" t="s">
        <v>3303</v>
      </c>
      <c r="L3989">
        <v>0</v>
      </c>
      <c r="M3989">
        <v>0</v>
      </c>
      <c r="N3989">
        <v>0</v>
      </c>
      <c r="O3989" t="s">
        <v>3303</v>
      </c>
      <c r="P3989" t="s">
        <v>3303</v>
      </c>
    </row>
    <row r="3990" spans="1:16" x14ac:dyDescent="0.35">
      <c r="A3990" t="s">
        <v>3303</v>
      </c>
      <c r="B3990" t="s">
        <v>3303</v>
      </c>
      <c r="C3990" t="s">
        <v>3303</v>
      </c>
      <c r="D3990">
        <v>0</v>
      </c>
      <c r="E3990">
        <v>0</v>
      </c>
      <c r="F3990">
        <v>0</v>
      </c>
      <c r="G3990">
        <v>0</v>
      </c>
      <c r="H3990" t="s">
        <v>3303</v>
      </c>
      <c r="I3990">
        <v>0</v>
      </c>
      <c r="J3990">
        <v>0</v>
      </c>
      <c r="K3990" t="s">
        <v>3303</v>
      </c>
      <c r="L3990">
        <v>0</v>
      </c>
      <c r="M3990">
        <v>0</v>
      </c>
      <c r="N3990">
        <v>0</v>
      </c>
      <c r="O3990" t="s">
        <v>3303</v>
      </c>
      <c r="P3990" t="s">
        <v>3303</v>
      </c>
    </row>
    <row r="3991" spans="1:16" x14ac:dyDescent="0.35">
      <c r="A3991" t="s">
        <v>3303</v>
      </c>
      <c r="B3991" t="s">
        <v>3303</v>
      </c>
      <c r="C3991" t="s">
        <v>3303</v>
      </c>
      <c r="D3991">
        <v>0</v>
      </c>
      <c r="E3991">
        <v>0</v>
      </c>
      <c r="F3991">
        <v>0</v>
      </c>
      <c r="G3991">
        <v>0</v>
      </c>
      <c r="H3991" t="s">
        <v>3303</v>
      </c>
      <c r="I3991">
        <v>0</v>
      </c>
      <c r="J3991">
        <v>0</v>
      </c>
      <c r="K3991" t="s">
        <v>3303</v>
      </c>
      <c r="L3991">
        <v>0</v>
      </c>
      <c r="M3991">
        <v>0</v>
      </c>
      <c r="N3991">
        <v>0</v>
      </c>
      <c r="O3991" t="s">
        <v>3303</v>
      </c>
      <c r="P3991" t="s">
        <v>3303</v>
      </c>
    </row>
    <row r="3992" spans="1:16" x14ac:dyDescent="0.35">
      <c r="A3992" t="s">
        <v>3303</v>
      </c>
      <c r="B3992" t="s">
        <v>3303</v>
      </c>
      <c r="C3992" t="s">
        <v>3303</v>
      </c>
      <c r="D3992">
        <v>0</v>
      </c>
      <c r="E3992">
        <v>0</v>
      </c>
      <c r="F3992">
        <v>0</v>
      </c>
      <c r="G3992">
        <v>0</v>
      </c>
      <c r="H3992" t="s">
        <v>3303</v>
      </c>
      <c r="I3992">
        <v>0</v>
      </c>
      <c r="J3992">
        <v>0</v>
      </c>
      <c r="K3992" t="s">
        <v>3303</v>
      </c>
      <c r="L3992">
        <v>0</v>
      </c>
      <c r="M3992">
        <v>0</v>
      </c>
      <c r="N3992">
        <v>0</v>
      </c>
      <c r="O3992" t="s">
        <v>3303</v>
      </c>
      <c r="P3992" t="s">
        <v>3303</v>
      </c>
    </row>
    <row r="3993" spans="1:16" x14ac:dyDescent="0.35">
      <c r="A3993" t="s">
        <v>3303</v>
      </c>
      <c r="B3993" t="s">
        <v>3303</v>
      </c>
      <c r="C3993" t="s">
        <v>3303</v>
      </c>
      <c r="D3993">
        <v>0</v>
      </c>
      <c r="E3993">
        <v>0</v>
      </c>
      <c r="F3993">
        <v>0</v>
      </c>
      <c r="G3993">
        <v>0</v>
      </c>
      <c r="H3993" t="s">
        <v>3303</v>
      </c>
      <c r="I3993">
        <v>0</v>
      </c>
      <c r="J3993">
        <v>0</v>
      </c>
      <c r="K3993" t="s">
        <v>3303</v>
      </c>
      <c r="L3993">
        <v>0</v>
      </c>
      <c r="M3993">
        <v>0</v>
      </c>
      <c r="N3993">
        <v>0</v>
      </c>
      <c r="O3993" t="s">
        <v>3303</v>
      </c>
      <c r="P3993" t="s">
        <v>3303</v>
      </c>
    </row>
    <row r="3994" spans="1:16" x14ac:dyDescent="0.35">
      <c r="A3994" t="s">
        <v>3303</v>
      </c>
      <c r="B3994" t="s">
        <v>3303</v>
      </c>
      <c r="C3994" t="s">
        <v>3303</v>
      </c>
      <c r="D3994">
        <v>0</v>
      </c>
      <c r="E3994">
        <v>0</v>
      </c>
      <c r="F3994">
        <v>0</v>
      </c>
      <c r="G3994">
        <v>0</v>
      </c>
      <c r="H3994" t="s">
        <v>3303</v>
      </c>
      <c r="I3994">
        <v>0</v>
      </c>
      <c r="J3994">
        <v>0</v>
      </c>
      <c r="K3994" t="s">
        <v>3303</v>
      </c>
      <c r="L3994">
        <v>0</v>
      </c>
      <c r="M3994">
        <v>0</v>
      </c>
      <c r="N3994">
        <v>0</v>
      </c>
      <c r="O3994" t="s">
        <v>3303</v>
      </c>
      <c r="P3994" t="s">
        <v>3303</v>
      </c>
    </row>
    <row r="3995" spans="1:16" x14ac:dyDescent="0.35">
      <c r="A3995" t="s">
        <v>3303</v>
      </c>
      <c r="B3995" t="s">
        <v>3303</v>
      </c>
      <c r="C3995" t="s">
        <v>3303</v>
      </c>
      <c r="D3995">
        <v>0</v>
      </c>
      <c r="E3995">
        <v>0</v>
      </c>
      <c r="F3995">
        <v>0</v>
      </c>
      <c r="G3995">
        <v>0</v>
      </c>
      <c r="H3995" t="s">
        <v>3303</v>
      </c>
      <c r="I3995">
        <v>0</v>
      </c>
      <c r="J3995">
        <v>0</v>
      </c>
      <c r="K3995" t="s">
        <v>3303</v>
      </c>
      <c r="L3995">
        <v>0</v>
      </c>
      <c r="M3995">
        <v>0</v>
      </c>
      <c r="N3995">
        <v>0</v>
      </c>
      <c r="O3995" t="s">
        <v>3303</v>
      </c>
      <c r="P3995" t="s">
        <v>3303</v>
      </c>
    </row>
    <row r="3996" spans="1:16" x14ac:dyDescent="0.35">
      <c r="A3996" t="s">
        <v>3303</v>
      </c>
      <c r="B3996" t="s">
        <v>3303</v>
      </c>
      <c r="C3996" t="s">
        <v>3303</v>
      </c>
      <c r="D3996">
        <v>0</v>
      </c>
      <c r="E3996">
        <v>0</v>
      </c>
      <c r="F3996">
        <v>0</v>
      </c>
      <c r="G3996">
        <v>0</v>
      </c>
      <c r="H3996" t="s">
        <v>3303</v>
      </c>
      <c r="I3996">
        <v>0</v>
      </c>
      <c r="J3996">
        <v>0</v>
      </c>
      <c r="K3996" t="s">
        <v>3303</v>
      </c>
      <c r="L3996">
        <v>0</v>
      </c>
      <c r="M3996">
        <v>0</v>
      </c>
      <c r="N3996">
        <v>0</v>
      </c>
      <c r="O3996" t="s">
        <v>3303</v>
      </c>
      <c r="P3996" t="s">
        <v>3303</v>
      </c>
    </row>
    <row r="3997" spans="1:16" x14ac:dyDescent="0.35">
      <c r="A3997" t="s">
        <v>3303</v>
      </c>
      <c r="B3997" t="s">
        <v>3303</v>
      </c>
      <c r="C3997" t="s">
        <v>3303</v>
      </c>
      <c r="D3997">
        <v>0</v>
      </c>
      <c r="E3997">
        <v>0</v>
      </c>
      <c r="F3997">
        <v>0</v>
      </c>
      <c r="G3997">
        <v>0</v>
      </c>
      <c r="H3997" t="s">
        <v>3303</v>
      </c>
      <c r="I3997">
        <v>0</v>
      </c>
      <c r="J3997">
        <v>0</v>
      </c>
      <c r="K3997" t="s">
        <v>3303</v>
      </c>
      <c r="L3997">
        <v>0</v>
      </c>
      <c r="M3997">
        <v>0</v>
      </c>
      <c r="N3997">
        <v>0</v>
      </c>
      <c r="O3997" t="s">
        <v>3303</v>
      </c>
      <c r="P3997" t="s">
        <v>3303</v>
      </c>
    </row>
    <row r="3998" spans="1:16" x14ac:dyDescent="0.35">
      <c r="A3998" t="s">
        <v>3303</v>
      </c>
      <c r="B3998" t="s">
        <v>3303</v>
      </c>
      <c r="C3998" t="s">
        <v>3303</v>
      </c>
      <c r="D3998">
        <v>0</v>
      </c>
      <c r="E3998">
        <v>0</v>
      </c>
      <c r="F3998">
        <v>0</v>
      </c>
      <c r="G3998">
        <v>0</v>
      </c>
      <c r="H3998" t="s">
        <v>3303</v>
      </c>
      <c r="I3998">
        <v>0</v>
      </c>
      <c r="J3998">
        <v>0</v>
      </c>
      <c r="K3998" t="s">
        <v>3303</v>
      </c>
      <c r="L3998">
        <v>0</v>
      </c>
      <c r="M3998">
        <v>0</v>
      </c>
      <c r="N3998">
        <v>0</v>
      </c>
      <c r="O3998" t="s">
        <v>3303</v>
      </c>
      <c r="P3998" t="s">
        <v>3303</v>
      </c>
    </row>
    <row r="3999" spans="1:16" x14ac:dyDescent="0.35">
      <c r="A3999" t="s">
        <v>3303</v>
      </c>
      <c r="B3999" t="s">
        <v>3303</v>
      </c>
      <c r="C3999" t="s">
        <v>3303</v>
      </c>
      <c r="D3999">
        <v>0</v>
      </c>
      <c r="E3999">
        <v>0</v>
      </c>
      <c r="F3999">
        <v>0</v>
      </c>
      <c r="G3999">
        <v>0</v>
      </c>
      <c r="H3999" t="s">
        <v>3303</v>
      </c>
      <c r="I3999">
        <v>0</v>
      </c>
      <c r="J3999">
        <v>0</v>
      </c>
      <c r="K3999" t="s">
        <v>3303</v>
      </c>
      <c r="L3999">
        <v>0</v>
      </c>
      <c r="M3999">
        <v>0</v>
      </c>
      <c r="N3999">
        <v>0</v>
      </c>
      <c r="O3999" t="s">
        <v>3303</v>
      </c>
      <c r="P3999" t="s">
        <v>3303</v>
      </c>
    </row>
    <row r="4000" spans="1:16" x14ac:dyDescent="0.35">
      <c r="A4000" t="s">
        <v>3303</v>
      </c>
      <c r="B4000" t="s">
        <v>3303</v>
      </c>
      <c r="C4000" t="s">
        <v>3303</v>
      </c>
      <c r="D4000">
        <v>0</v>
      </c>
      <c r="E4000">
        <v>0</v>
      </c>
      <c r="F4000">
        <v>0</v>
      </c>
      <c r="G4000">
        <v>0</v>
      </c>
      <c r="H4000" t="s">
        <v>3303</v>
      </c>
      <c r="I4000">
        <v>0</v>
      </c>
      <c r="J4000">
        <v>0</v>
      </c>
      <c r="K4000" t="s">
        <v>3303</v>
      </c>
      <c r="L4000">
        <v>0</v>
      </c>
      <c r="M4000">
        <v>0</v>
      </c>
      <c r="N4000">
        <v>0</v>
      </c>
      <c r="O4000" t="s">
        <v>3303</v>
      </c>
      <c r="P4000" t="s">
        <v>3303</v>
      </c>
    </row>
    <row r="4001" spans="1:16" x14ac:dyDescent="0.35">
      <c r="A4001" t="s">
        <v>3303</v>
      </c>
      <c r="B4001" t="s">
        <v>3303</v>
      </c>
      <c r="C4001" t="s">
        <v>3303</v>
      </c>
      <c r="D4001">
        <v>0</v>
      </c>
      <c r="E4001">
        <v>0</v>
      </c>
      <c r="F4001">
        <v>0</v>
      </c>
      <c r="G4001">
        <v>0</v>
      </c>
      <c r="H4001" t="s">
        <v>3303</v>
      </c>
      <c r="I4001">
        <v>0</v>
      </c>
      <c r="J4001">
        <v>0</v>
      </c>
      <c r="K4001" t="s">
        <v>3303</v>
      </c>
      <c r="L4001">
        <v>0</v>
      </c>
      <c r="M4001">
        <v>0</v>
      </c>
      <c r="N4001">
        <v>0</v>
      </c>
      <c r="O4001" t="s">
        <v>3303</v>
      </c>
      <c r="P4001" t="s">
        <v>3303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B992D-E24C-49F1-A48E-BF8E515F2467}">
  <dimension ref="A1:D93"/>
  <sheetViews>
    <sheetView workbookViewId="0">
      <selection activeCell="C14" sqref="C14:G14"/>
    </sheetView>
  </sheetViews>
  <sheetFormatPr defaultRowHeight="14.5" x14ac:dyDescent="0.35"/>
  <cols>
    <col min="1" max="1" width="26.1796875" bestFit="1" customWidth="1"/>
    <col min="2" max="4" width="8" bestFit="1" customWidth="1"/>
  </cols>
  <sheetData>
    <row r="1" spans="1:4" x14ac:dyDescent="0.35">
      <c r="A1" t="s">
        <v>3183</v>
      </c>
      <c r="B1">
        <v>2021</v>
      </c>
      <c r="C1">
        <v>2022</v>
      </c>
      <c r="D1">
        <v>2023</v>
      </c>
    </row>
    <row r="2" spans="1:4" x14ac:dyDescent="0.35">
      <c r="A2" t="s">
        <v>3185</v>
      </c>
      <c r="B2">
        <v>39312</v>
      </c>
      <c r="C2">
        <v>41280</v>
      </c>
      <c r="D2">
        <v>41280</v>
      </c>
    </row>
    <row r="3" spans="1:4" x14ac:dyDescent="0.35">
      <c r="A3" t="s">
        <v>3187</v>
      </c>
      <c r="B3">
        <v>1034994</v>
      </c>
      <c r="C3">
        <v>1079499</v>
      </c>
      <c r="D3">
        <v>1133474</v>
      </c>
    </row>
    <row r="4" spans="1:4" x14ac:dyDescent="0.35">
      <c r="A4" t="s">
        <v>3190</v>
      </c>
      <c r="B4">
        <v>115000</v>
      </c>
      <c r="C4">
        <v>100000</v>
      </c>
      <c r="D4">
        <v>115000</v>
      </c>
    </row>
    <row r="5" spans="1:4" x14ac:dyDescent="0.35">
      <c r="A5" t="s">
        <v>3193</v>
      </c>
      <c r="B5">
        <v>48719</v>
      </c>
      <c r="C5">
        <v>52000</v>
      </c>
      <c r="D5">
        <v>48500</v>
      </c>
    </row>
    <row r="6" spans="1:4" x14ac:dyDescent="0.35">
      <c r="A6" t="s">
        <v>3196</v>
      </c>
      <c r="B6">
        <v>28725</v>
      </c>
      <c r="C6">
        <v>29587</v>
      </c>
      <c r="D6">
        <v>30474</v>
      </c>
    </row>
    <row r="7" spans="1:4" x14ac:dyDescent="0.35">
      <c r="A7" t="s">
        <v>3199</v>
      </c>
      <c r="B7">
        <v>135000</v>
      </c>
      <c r="C7">
        <v>160000</v>
      </c>
      <c r="D7">
        <v>160000</v>
      </c>
    </row>
    <row r="8" spans="1:4" x14ac:dyDescent="0.35">
      <c r="A8" t="s">
        <v>3202</v>
      </c>
      <c r="B8">
        <v>10000</v>
      </c>
      <c r="C8">
        <v>10000</v>
      </c>
      <c r="D8">
        <v>10000</v>
      </c>
    </row>
    <row r="9" spans="1:4" x14ac:dyDescent="0.35">
      <c r="A9" t="s">
        <v>3203</v>
      </c>
      <c r="B9">
        <v>93738</v>
      </c>
      <c r="C9">
        <v>96550</v>
      </c>
      <c r="D9">
        <v>101400</v>
      </c>
    </row>
    <row r="10" spans="1:4" x14ac:dyDescent="0.35">
      <c r="A10" t="s">
        <v>3204</v>
      </c>
      <c r="B10">
        <v>60000</v>
      </c>
      <c r="C10">
        <v>60000</v>
      </c>
      <c r="D10">
        <v>60000</v>
      </c>
    </row>
    <row r="11" spans="1:4" x14ac:dyDescent="0.35">
      <c r="A11" t="s">
        <v>3205</v>
      </c>
      <c r="B11">
        <v>628212</v>
      </c>
      <c r="C11">
        <v>651515</v>
      </c>
      <c r="D11">
        <v>684090</v>
      </c>
    </row>
    <row r="12" spans="1:4" x14ac:dyDescent="0.35">
      <c r="A12" t="s">
        <v>3206</v>
      </c>
      <c r="B12">
        <v>15000</v>
      </c>
      <c r="C12">
        <v>15000</v>
      </c>
      <c r="D12">
        <v>15000</v>
      </c>
    </row>
    <row r="13" spans="1:4" x14ac:dyDescent="0.35">
      <c r="A13" t="s">
        <v>3207</v>
      </c>
      <c r="B13">
        <v>52000</v>
      </c>
      <c r="C13">
        <v>52000</v>
      </c>
      <c r="D13">
        <v>52000</v>
      </c>
    </row>
    <row r="14" spans="1:4" x14ac:dyDescent="0.35">
      <c r="A14" t="s">
        <v>3208</v>
      </c>
      <c r="B14">
        <v>45638</v>
      </c>
      <c r="C14">
        <v>47000</v>
      </c>
      <c r="D14">
        <v>47000</v>
      </c>
    </row>
    <row r="15" spans="1:4" x14ac:dyDescent="0.35">
      <c r="A15" t="s">
        <v>3209</v>
      </c>
      <c r="B15">
        <v>19000</v>
      </c>
      <c r="C15">
        <v>19000</v>
      </c>
      <c r="D15">
        <v>19000</v>
      </c>
    </row>
    <row r="16" spans="1:4" x14ac:dyDescent="0.35">
      <c r="A16" t="s">
        <v>3210</v>
      </c>
      <c r="B16">
        <v>1500</v>
      </c>
      <c r="C16">
        <v>1500</v>
      </c>
      <c r="D16">
        <v>1500</v>
      </c>
    </row>
    <row r="17" spans="1:4" x14ac:dyDescent="0.35">
      <c r="A17" t="s">
        <v>3211</v>
      </c>
      <c r="B17">
        <v>60000</v>
      </c>
      <c r="C17">
        <v>60000</v>
      </c>
      <c r="D17">
        <v>60000</v>
      </c>
    </row>
    <row r="18" spans="1:4" x14ac:dyDescent="0.35">
      <c r="A18" t="s">
        <v>3212</v>
      </c>
      <c r="B18">
        <v>87000</v>
      </c>
      <c r="C18">
        <v>87000</v>
      </c>
      <c r="D18">
        <v>87000</v>
      </c>
    </row>
    <row r="19" spans="1:4" x14ac:dyDescent="0.35">
      <c r="A19" t="s">
        <v>3213</v>
      </c>
      <c r="B19">
        <v>175000</v>
      </c>
      <c r="C19">
        <v>300000</v>
      </c>
      <c r="D19">
        <v>300000</v>
      </c>
    </row>
    <row r="20" spans="1:4" x14ac:dyDescent="0.35">
      <c r="A20" t="s">
        <v>3214</v>
      </c>
      <c r="B20">
        <v>37000</v>
      </c>
      <c r="C20">
        <v>40000</v>
      </c>
      <c r="D20">
        <v>40000</v>
      </c>
    </row>
    <row r="21" spans="1:4" x14ac:dyDescent="0.35">
      <c r="A21" t="s">
        <v>3215</v>
      </c>
      <c r="B21">
        <v>650000</v>
      </c>
      <c r="C21">
        <v>650000</v>
      </c>
      <c r="D21">
        <v>650000</v>
      </c>
    </row>
    <row r="22" spans="1:4" x14ac:dyDescent="0.35">
      <c r="A22" t="s">
        <v>3216</v>
      </c>
      <c r="B22">
        <v>12000</v>
      </c>
      <c r="C22">
        <v>12000</v>
      </c>
      <c r="D22">
        <v>12000</v>
      </c>
    </row>
    <row r="23" spans="1:4" x14ac:dyDescent="0.35">
      <c r="A23" t="s">
        <v>3217</v>
      </c>
      <c r="B23">
        <v>451500</v>
      </c>
      <c r="C23">
        <v>451500</v>
      </c>
      <c r="D23">
        <v>472650</v>
      </c>
    </row>
    <row r="24" spans="1:4" x14ac:dyDescent="0.35">
      <c r="A24" t="s">
        <v>3218</v>
      </c>
      <c r="B24">
        <v>55538</v>
      </c>
      <c r="C24">
        <v>55538</v>
      </c>
      <c r="D24">
        <v>55538</v>
      </c>
    </row>
    <row r="25" spans="1:4" x14ac:dyDescent="0.35">
      <c r="A25" t="s">
        <v>3219</v>
      </c>
      <c r="B25">
        <v>50059</v>
      </c>
      <c r="C25">
        <v>58246</v>
      </c>
      <c r="D25">
        <v>66498</v>
      </c>
    </row>
    <row r="26" spans="1:4" x14ac:dyDescent="0.35">
      <c r="A26" t="s">
        <v>3220</v>
      </c>
      <c r="B26">
        <v>30000</v>
      </c>
      <c r="C26">
        <v>30000</v>
      </c>
      <c r="D26">
        <v>30000</v>
      </c>
    </row>
    <row r="27" spans="1:4" x14ac:dyDescent="0.35">
      <c r="A27" t="s">
        <v>3221</v>
      </c>
      <c r="B27">
        <v>22000</v>
      </c>
      <c r="C27">
        <v>22000</v>
      </c>
      <c r="D27">
        <v>22000</v>
      </c>
    </row>
    <row r="28" spans="1:4" x14ac:dyDescent="0.35">
      <c r="A28" t="s">
        <v>3222</v>
      </c>
      <c r="B28">
        <v>136485</v>
      </c>
      <c r="C28">
        <v>142354</v>
      </c>
      <c r="D28">
        <v>149472</v>
      </c>
    </row>
    <row r="29" spans="1:4" x14ac:dyDescent="0.35">
      <c r="A29" t="s">
        <v>3223</v>
      </c>
      <c r="B29">
        <v>65000</v>
      </c>
      <c r="C29">
        <v>65000</v>
      </c>
      <c r="D29">
        <v>65000</v>
      </c>
    </row>
    <row r="30" spans="1:4" x14ac:dyDescent="0.35">
      <c r="A30" t="s">
        <v>3224</v>
      </c>
      <c r="B30">
        <v>775000</v>
      </c>
      <c r="C30">
        <v>775000</v>
      </c>
      <c r="D30">
        <v>775000</v>
      </c>
    </row>
    <row r="31" spans="1:4" x14ac:dyDescent="0.35">
      <c r="A31" t="s">
        <v>3225</v>
      </c>
      <c r="B31">
        <v>0</v>
      </c>
      <c r="C31">
        <v>0</v>
      </c>
      <c r="D31">
        <v>0</v>
      </c>
    </row>
    <row r="32" spans="1:4" x14ac:dyDescent="0.35">
      <c r="A32" t="s">
        <v>3226</v>
      </c>
      <c r="B32">
        <v>260000</v>
      </c>
      <c r="C32">
        <v>260000</v>
      </c>
      <c r="D32">
        <v>260000</v>
      </c>
    </row>
    <row r="33" spans="1:4" x14ac:dyDescent="0.35">
      <c r="A33" t="s">
        <v>3227</v>
      </c>
      <c r="B33">
        <v>37201</v>
      </c>
      <c r="C33">
        <v>70000</v>
      </c>
      <c r="D33">
        <v>70000</v>
      </c>
    </row>
    <row r="34" spans="1:4" x14ac:dyDescent="0.35">
      <c r="A34" t="s">
        <v>3228</v>
      </c>
      <c r="B34">
        <v>0</v>
      </c>
      <c r="C34">
        <v>0</v>
      </c>
      <c r="D34">
        <v>0</v>
      </c>
    </row>
    <row r="35" spans="1:4" x14ac:dyDescent="0.35">
      <c r="A35" t="s">
        <v>3229</v>
      </c>
      <c r="B35">
        <v>0</v>
      </c>
      <c r="C35">
        <v>0</v>
      </c>
      <c r="D35">
        <v>0</v>
      </c>
    </row>
    <row r="36" spans="1:4" x14ac:dyDescent="0.35">
      <c r="A36" t="s">
        <v>3230</v>
      </c>
      <c r="B36">
        <v>84000</v>
      </c>
      <c r="C36">
        <v>84000</v>
      </c>
      <c r="D36">
        <v>84000</v>
      </c>
    </row>
    <row r="37" spans="1:4" x14ac:dyDescent="0.35">
      <c r="A37" t="s">
        <v>3231</v>
      </c>
      <c r="B37">
        <v>0</v>
      </c>
      <c r="C37">
        <v>0</v>
      </c>
      <c r="D37">
        <v>0</v>
      </c>
    </row>
    <row r="38" spans="1:4" x14ac:dyDescent="0.35">
      <c r="A38" t="s">
        <v>3232</v>
      </c>
      <c r="B38">
        <v>199755</v>
      </c>
      <c r="C38">
        <v>205745</v>
      </c>
      <c r="D38">
        <v>216100</v>
      </c>
    </row>
    <row r="39" spans="1:4" x14ac:dyDescent="0.35">
      <c r="A39" t="s">
        <v>3233</v>
      </c>
      <c r="B39">
        <v>27500</v>
      </c>
      <c r="C39">
        <v>27500</v>
      </c>
      <c r="D39">
        <v>27500</v>
      </c>
    </row>
    <row r="40" spans="1:4" x14ac:dyDescent="0.35">
      <c r="A40" t="s">
        <v>3234</v>
      </c>
      <c r="B40">
        <v>0</v>
      </c>
      <c r="C40">
        <v>0</v>
      </c>
      <c r="D40">
        <v>0</v>
      </c>
    </row>
    <row r="41" spans="1:4" x14ac:dyDescent="0.35">
      <c r="A41" t="s">
        <v>3235</v>
      </c>
      <c r="B41">
        <v>0</v>
      </c>
      <c r="C41">
        <v>0</v>
      </c>
      <c r="D41">
        <v>0</v>
      </c>
    </row>
    <row r="42" spans="1:4" x14ac:dyDescent="0.35">
      <c r="A42" t="s">
        <v>3236</v>
      </c>
      <c r="B42">
        <v>255700</v>
      </c>
      <c r="C42">
        <v>255700</v>
      </c>
      <c r="D42">
        <v>255700</v>
      </c>
    </row>
    <row r="43" spans="1:4" x14ac:dyDescent="0.35">
      <c r="A43" t="s">
        <v>3237</v>
      </c>
      <c r="B43">
        <v>130000</v>
      </c>
      <c r="C43">
        <v>130000</v>
      </c>
      <c r="D43">
        <v>130000</v>
      </c>
    </row>
    <row r="44" spans="1:4" x14ac:dyDescent="0.35">
      <c r="A44" t="s">
        <v>3238</v>
      </c>
      <c r="B44">
        <v>101922</v>
      </c>
      <c r="C44">
        <v>104980</v>
      </c>
      <c r="D44">
        <v>108129</v>
      </c>
    </row>
    <row r="45" spans="1:4" x14ac:dyDescent="0.35">
      <c r="A45" t="s">
        <v>3239</v>
      </c>
      <c r="B45">
        <v>153573</v>
      </c>
      <c r="C45">
        <v>159716</v>
      </c>
      <c r="D45">
        <v>166105</v>
      </c>
    </row>
    <row r="46" spans="1:4" x14ac:dyDescent="0.35">
      <c r="A46" t="s">
        <v>3240</v>
      </c>
      <c r="B46">
        <v>1626823</v>
      </c>
      <c r="C46">
        <v>1626823</v>
      </c>
      <c r="D46">
        <v>1734911</v>
      </c>
    </row>
    <row r="47" spans="1:4" x14ac:dyDescent="0.35">
      <c r="A47" t="s">
        <v>3241</v>
      </c>
      <c r="B47">
        <v>0</v>
      </c>
      <c r="C47">
        <v>0</v>
      </c>
      <c r="D47">
        <v>0</v>
      </c>
    </row>
    <row r="48" spans="1:4" x14ac:dyDescent="0.35">
      <c r="A48" t="s">
        <v>3242</v>
      </c>
      <c r="B48">
        <v>45000</v>
      </c>
      <c r="C48">
        <v>45000</v>
      </c>
      <c r="D48">
        <v>45000</v>
      </c>
    </row>
    <row r="49" spans="1:4" x14ac:dyDescent="0.35">
      <c r="A49" t="s">
        <v>3243</v>
      </c>
      <c r="B49">
        <v>64500</v>
      </c>
      <c r="C49">
        <v>68500</v>
      </c>
      <c r="D49">
        <v>73500</v>
      </c>
    </row>
    <row r="50" spans="1:4" x14ac:dyDescent="0.35">
      <c r="A50" t="s">
        <v>3244</v>
      </c>
      <c r="B50">
        <v>1050000</v>
      </c>
      <c r="C50">
        <v>1050000</v>
      </c>
      <c r="D50">
        <v>1050000</v>
      </c>
    </row>
    <row r="51" spans="1:4" x14ac:dyDescent="0.35">
      <c r="A51" t="s">
        <v>3245</v>
      </c>
      <c r="B51">
        <v>107000</v>
      </c>
      <c r="C51">
        <v>107000</v>
      </c>
      <c r="D51">
        <v>130000</v>
      </c>
    </row>
    <row r="52" spans="1:4" x14ac:dyDescent="0.35">
      <c r="A52" t="s">
        <v>3246</v>
      </c>
      <c r="B52">
        <v>0</v>
      </c>
      <c r="C52">
        <v>0</v>
      </c>
      <c r="D52">
        <v>0</v>
      </c>
    </row>
    <row r="53" spans="1:4" x14ac:dyDescent="0.35">
      <c r="A53" t="s">
        <v>3247</v>
      </c>
      <c r="B53">
        <v>33000</v>
      </c>
      <c r="C53">
        <v>33000</v>
      </c>
      <c r="D53">
        <v>33000</v>
      </c>
    </row>
    <row r="54" spans="1:4" x14ac:dyDescent="0.35">
      <c r="A54" t="s">
        <v>3248</v>
      </c>
      <c r="B54">
        <v>936519</v>
      </c>
      <c r="C54">
        <v>976790</v>
      </c>
      <c r="D54">
        <v>983345</v>
      </c>
    </row>
    <row r="55" spans="1:4" x14ac:dyDescent="0.35">
      <c r="A55" t="s">
        <v>3249</v>
      </c>
      <c r="B55">
        <v>30000</v>
      </c>
      <c r="C55">
        <v>30000</v>
      </c>
      <c r="D55">
        <v>30000</v>
      </c>
    </row>
    <row r="56" spans="1:4" x14ac:dyDescent="0.35">
      <c r="A56" t="s">
        <v>3250</v>
      </c>
      <c r="B56">
        <v>42000</v>
      </c>
      <c r="C56">
        <v>42000</v>
      </c>
      <c r="D56">
        <v>54000</v>
      </c>
    </row>
    <row r="57" spans="1:4" x14ac:dyDescent="0.35">
      <c r="A57" t="s">
        <v>3251</v>
      </c>
      <c r="B57">
        <v>74675</v>
      </c>
      <c r="C57">
        <v>77000</v>
      </c>
      <c r="D57">
        <v>80800</v>
      </c>
    </row>
    <row r="58" spans="1:4" x14ac:dyDescent="0.35">
      <c r="A58" t="s">
        <v>3252</v>
      </c>
      <c r="B58">
        <v>75000</v>
      </c>
      <c r="C58">
        <v>70000</v>
      </c>
      <c r="D58">
        <v>75000</v>
      </c>
    </row>
    <row r="59" spans="1:4" x14ac:dyDescent="0.35">
      <c r="A59" t="s">
        <v>3253</v>
      </c>
      <c r="B59">
        <v>0</v>
      </c>
      <c r="C59">
        <v>0</v>
      </c>
      <c r="D59">
        <v>0</v>
      </c>
    </row>
    <row r="60" spans="1:4" x14ac:dyDescent="0.35">
      <c r="A60" t="s">
        <v>3254</v>
      </c>
      <c r="B60">
        <v>45000</v>
      </c>
      <c r="C60">
        <v>45000</v>
      </c>
      <c r="D60">
        <v>45000</v>
      </c>
    </row>
    <row r="61" spans="1:4" x14ac:dyDescent="0.35">
      <c r="A61" t="s">
        <v>3255</v>
      </c>
      <c r="B61">
        <v>60000</v>
      </c>
      <c r="C61">
        <v>60000</v>
      </c>
      <c r="D61">
        <v>60000</v>
      </c>
    </row>
    <row r="62" spans="1:4" x14ac:dyDescent="0.35">
      <c r="A62" t="s">
        <v>3256</v>
      </c>
      <c r="B62">
        <v>5000</v>
      </c>
      <c r="C62">
        <v>5000</v>
      </c>
      <c r="D62">
        <v>5000</v>
      </c>
    </row>
    <row r="63" spans="1:4" x14ac:dyDescent="0.35">
      <c r="A63" t="s">
        <v>3257</v>
      </c>
      <c r="B63">
        <v>45000</v>
      </c>
      <c r="C63">
        <v>45000</v>
      </c>
      <c r="D63">
        <v>45000</v>
      </c>
    </row>
    <row r="64" spans="1:4" x14ac:dyDescent="0.35">
      <c r="A64" t="s">
        <v>3258</v>
      </c>
      <c r="B64">
        <v>0</v>
      </c>
      <c r="C64">
        <v>0</v>
      </c>
      <c r="D64">
        <v>0</v>
      </c>
    </row>
    <row r="65" spans="1:4" x14ac:dyDescent="0.35">
      <c r="A65" t="s">
        <v>3259</v>
      </c>
      <c r="B65">
        <v>725000</v>
      </c>
      <c r="C65">
        <v>725000</v>
      </c>
      <c r="D65">
        <v>725000</v>
      </c>
    </row>
    <row r="66" spans="1:4" x14ac:dyDescent="0.35">
      <c r="A66" t="s">
        <v>3260</v>
      </c>
      <c r="B66">
        <v>0</v>
      </c>
      <c r="C66">
        <v>0</v>
      </c>
      <c r="D66">
        <v>0</v>
      </c>
    </row>
    <row r="67" spans="1:4" x14ac:dyDescent="0.35">
      <c r="A67" t="s">
        <v>3261</v>
      </c>
      <c r="B67">
        <v>15000</v>
      </c>
      <c r="C67">
        <v>15000</v>
      </c>
      <c r="D67">
        <v>15000</v>
      </c>
    </row>
    <row r="68" spans="1:4" x14ac:dyDescent="0.35">
      <c r="A68" t="s">
        <v>3262</v>
      </c>
      <c r="B68">
        <v>0</v>
      </c>
      <c r="C68">
        <v>0</v>
      </c>
      <c r="D68">
        <v>0</v>
      </c>
    </row>
    <row r="69" spans="1:4" x14ac:dyDescent="0.35">
      <c r="A69" t="s">
        <v>3263</v>
      </c>
      <c r="B69">
        <v>15000</v>
      </c>
      <c r="C69">
        <v>15000</v>
      </c>
      <c r="D69">
        <v>15000</v>
      </c>
    </row>
    <row r="70" spans="1:4" x14ac:dyDescent="0.35">
      <c r="A70" t="s">
        <v>3264</v>
      </c>
      <c r="B70">
        <v>25000</v>
      </c>
      <c r="C70">
        <v>25000</v>
      </c>
      <c r="D70">
        <v>25000</v>
      </c>
    </row>
    <row r="71" spans="1:4" x14ac:dyDescent="0.35">
      <c r="A71" t="s">
        <v>3265</v>
      </c>
      <c r="B71">
        <v>15000</v>
      </c>
      <c r="C71">
        <v>15000</v>
      </c>
      <c r="D71">
        <v>15000</v>
      </c>
    </row>
    <row r="72" spans="1:4" x14ac:dyDescent="0.35">
      <c r="A72" t="s">
        <v>3266</v>
      </c>
      <c r="B72">
        <v>455000</v>
      </c>
      <c r="C72">
        <v>455000</v>
      </c>
      <c r="D72">
        <v>455000</v>
      </c>
    </row>
    <row r="73" spans="1:4" x14ac:dyDescent="0.35">
      <c r="A73" t="s">
        <v>3267</v>
      </c>
      <c r="B73">
        <v>122628</v>
      </c>
      <c r="C73">
        <v>0</v>
      </c>
      <c r="D73">
        <v>0</v>
      </c>
    </row>
    <row r="74" spans="1:4" x14ac:dyDescent="0.35">
      <c r="A74" t="s">
        <v>3268</v>
      </c>
      <c r="B74">
        <v>0</v>
      </c>
      <c r="C74">
        <v>0</v>
      </c>
      <c r="D74">
        <v>0</v>
      </c>
    </row>
    <row r="75" spans="1:4" x14ac:dyDescent="0.35">
      <c r="A75" t="s">
        <v>3269</v>
      </c>
      <c r="B75">
        <v>7500</v>
      </c>
      <c r="C75">
        <v>7500</v>
      </c>
      <c r="D75">
        <v>10000</v>
      </c>
    </row>
    <row r="76" spans="1:4" x14ac:dyDescent="0.35">
      <c r="A76" t="s">
        <v>3270</v>
      </c>
      <c r="B76">
        <v>40000</v>
      </c>
      <c r="C76">
        <v>40000</v>
      </c>
      <c r="D76">
        <v>40000</v>
      </c>
    </row>
    <row r="77" spans="1:4" x14ac:dyDescent="0.35">
      <c r="A77" t="s">
        <v>3271</v>
      </c>
      <c r="B77">
        <v>40000</v>
      </c>
      <c r="C77">
        <v>40000</v>
      </c>
      <c r="D77">
        <v>50000</v>
      </c>
    </row>
    <row r="78" spans="1:4" x14ac:dyDescent="0.35">
      <c r="A78" t="s">
        <v>3272</v>
      </c>
      <c r="B78">
        <v>0</v>
      </c>
      <c r="C78">
        <v>0</v>
      </c>
      <c r="D78">
        <v>0</v>
      </c>
    </row>
    <row r="79" spans="1:4" x14ac:dyDescent="0.35">
      <c r="A79" t="s">
        <v>3273</v>
      </c>
      <c r="B79">
        <v>0</v>
      </c>
      <c r="C79">
        <v>0</v>
      </c>
      <c r="D79">
        <v>0</v>
      </c>
    </row>
    <row r="80" spans="1:4" x14ac:dyDescent="0.35">
      <c r="A80" t="s">
        <v>3274</v>
      </c>
      <c r="B80">
        <v>820000</v>
      </c>
      <c r="C80">
        <v>860000</v>
      </c>
      <c r="D80">
        <v>930000</v>
      </c>
    </row>
    <row r="81" spans="1:4" x14ac:dyDescent="0.35">
      <c r="A81" t="s">
        <v>3275</v>
      </c>
      <c r="B81">
        <v>16000</v>
      </c>
      <c r="C81">
        <v>16000</v>
      </c>
      <c r="D81">
        <v>16000</v>
      </c>
    </row>
    <row r="82" spans="1:4" x14ac:dyDescent="0.35">
      <c r="A82" t="s">
        <v>3276</v>
      </c>
      <c r="B82">
        <v>12000</v>
      </c>
      <c r="C82">
        <v>12000</v>
      </c>
      <c r="D82">
        <v>12000</v>
      </c>
    </row>
    <row r="83" spans="1:4" x14ac:dyDescent="0.35">
      <c r="A83" t="s">
        <v>3277</v>
      </c>
      <c r="B83">
        <v>200000</v>
      </c>
      <c r="C83">
        <v>200000</v>
      </c>
      <c r="D83">
        <v>200000</v>
      </c>
    </row>
    <row r="84" spans="1:4" x14ac:dyDescent="0.35">
      <c r="A84" t="s">
        <v>3278</v>
      </c>
      <c r="B84">
        <v>48050</v>
      </c>
      <c r="C84">
        <v>48050</v>
      </c>
      <c r="D84">
        <v>48050</v>
      </c>
    </row>
    <row r="85" spans="1:4" x14ac:dyDescent="0.35">
      <c r="A85" t="s">
        <v>3279</v>
      </c>
      <c r="B85">
        <v>87000</v>
      </c>
      <c r="C85">
        <v>87000</v>
      </c>
      <c r="D85">
        <v>87000</v>
      </c>
    </row>
    <row r="86" spans="1:4" x14ac:dyDescent="0.35">
      <c r="A86" t="s">
        <v>3280</v>
      </c>
      <c r="B86">
        <v>71662</v>
      </c>
      <c r="C86">
        <v>71663</v>
      </c>
      <c r="D86">
        <v>73229</v>
      </c>
    </row>
    <row r="87" spans="1:4" x14ac:dyDescent="0.35">
      <c r="A87" t="s">
        <v>3281</v>
      </c>
      <c r="B87">
        <v>4000</v>
      </c>
      <c r="C87">
        <v>6000</v>
      </c>
      <c r="D87">
        <v>7000</v>
      </c>
    </row>
    <row r="88" spans="1:4" x14ac:dyDescent="0.35">
      <c r="A88" t="s">
        <v>3282</v>
      </c>
      <c r="B88">
        <v>20000</v>
      </c>
      <c r="C88">
        <v>20000</v>
      </c>
      <c r="D88">
        <v>20000</v>
      </c>
    </row>
    <row r="89" spans="1:4" x14ac:dyDescent="0.35">
      <c r="A89" t="s">
        <v>3283</v>
      </c>
      <c r="B89">
        <v>70000</v>
      </c>
      <c r="C89">
        <v>91000</v>
      </c>
      <c r="D89">
        <v>91000</v>
      </c>
    </row>
    <row r="90" spans="1:4" x14ac:dyDescent="0.35">
      <c r="A90" t="s">
        <v>3284</v>
      </c>
      <c r="B90">
        <v>0</v>
      </c>
      <c r="C90">
        <v>0</v>
      </c>
      <c r="D90">
        <v>0</v>
      </c>
    </row>
    <row r="91" spans="1:4" x14ac:dyDescent="0.35">
      <c r="A91" t="s">
        <v>3285</v>
      </c>
      <c r="B91">
        <v>39312</v>
      </c>
      <c r="C91">
        <v>41280</v>
      </c>
      <c r="D91">
        <v>41280</v>
      </c>
    </row>
    <row r="92" spans="1:4" x14ac:dyDescent="0.35">
      <c r="A92" t="s">
        <v>3286</v>
      </c>
      <c r="B92">
        <v>169143</v>
      </c>
      <c r="C92">
        <v>175555</v>
      </c>
      <c r="D92">
        <v>187900</v>
      </c>
    </row>
    <row r="93" spans="1:4" x14ac:dyDescent="0.35">
      <c r="A93" t="s">
        <v>3287</v>
      </c>
      <c r="B93">
        <v>40000</v>
      </c>
      <c r="C93">
        <v>40000</v>
      </c>
      <c r="D93">
        <v>40000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CA618-7366-4164-A964-63F4802A915B}">
  <sheetPr>
    <pageSetUpPr fitToPage="1"/>
  </sheetPr>
  <dimension ref="A1:L47"/>
  <sheetViews>
    <sheetView tabSelected="1" topLeftCell="A12" workbookViewId="0">
      <selection activeCell="C14" sqref="C14:G14"/>
    </sheetView>
  </sheetViews>
  <sheetFormatPr defaultColWidth="0" defaultRowHeight="15.5" zeroHeight="1" x14ac:dyDescent="0.35"/>
  <cols>
    <col min="1" max="1" width="6.1796875" style="10" customWidth="1"/>
    <col min="2" max="2" width="23" style="10" customWidth="1"/>
    <col min="3" max="3" width="28" style="10" customWidth="1"/>
    <col min="4" max="4" width="11.81640625" style="10" customWidth="1"/>
    <col min="5" max="5" width="14.7265625" style="18" customWidth="1"/>
    <col min="6" max="7" width="14.7265625" style="10" customWidth="1"/>
    <col min="8" max="8" width="25.26953125" style="10" customWidth="1"/>
    <col min="9" max="10" width="0" style="10" hidden="1" customWidth="1"/>
    <col min="11" max="16384" width="9.26953125" style="10" hidden="1"/>
  </cols>
  <sheetData>
    <row r="1" spans="1:12" s="2" customFormat="1" ht="38.25" customHeight="1" x14ac:dyDescent="0.5">
      <c r="A1" s="47" t="s">
        <v>6621</v>
      </c>
      <c r="B1" s="47"/>
      <c r="C1" s="47"/>
      <c r="D1" s="47"/>
      <c r="E1" s="47"/>
      <c r="F1" s="47"/>
      <c r="G1" s="47"/>
      <c r="H1" s="47"/>
      <c r="I1" s="47"/>
    </row>
    <row r="2" spans="1:12" s="3" customFormat="1" ht="15" customHeight="1" x14ac:dyDescent="0.3">
      <c r="A2" s="47"/>
      <c r="B2" s="47"/>
      <c r="C2" s="47"/>
      <c r="D2" s="47"/>
      <c r="E2" s="47"/>
      <c r="F2" s="47"/>
      <c r="G2" s="47"/>
      <c r="H2" s="47"/>
      <c r="I2" s="47"/>
    </row>
    <row r="3" spans="1:12" s="3" customFormat="1" ht="9" customHeight="1" x14ac:dyDescent="0.5">
      <c r="B3" s="4"/>
      <c r="C3" s="4"/>
      <c r="D3" s="4"/>
      <c r="E3" s="4"/>
      <c r="F3" s="4"/>
      <c r="G3" s="4"/>
      <c r="H3" s="4"/>
      <c r="I3" s="4"/>
    </row>
    <row r="4" spans="1:12" s="3" customFormat="1" ht="22.5" x14ac:dyDescent="0.45">
      <c r="A4" s="48" t="s">
        <v>6622</v>
      </c>
      <c r="B4" s="48"/>
      <c r="C4" s="48"/>
      <c r="D4" s="48"/>
      <c r="E4" s="48"/>
      <c r="F4" s="48"/>
      <c r="G4" s="48"/>
      <c r="H4" s="48"/>
      <c r="I4" s="5"/>
    </row>
    <row r="5" spans="1:12" s="3" customFormat="1" ht="14" x14ac:dyDescent="0.3">
      <c r="E5" s="6"/>
    </row>
    <row r="6" spans="1:12" s="7" customFormat="1" ht="18" x14ac:dyDescent="0.4">
      <c r="B6" s="8" t="s">
        <v>6623</v>
      </c>
      <c r="E6" s="9"/>
    </row>
    <row r="7" spans="1:12" s="3" customFormat="1" ht="11.25" customHeight="1" x14ac:dyDescent="0.35">
      <c r="B7" s="8"/>
      <c r="E7" s="6"/>
    </row>
    <row r="8" spans="1:12" ht="15.75" customHeight="1" x14ac:dyDescent="0.35">
      <c r="B8" s="42" t="s">
        <v>6648</v>
      </c>
      <c r="C8" s="42"/>
      <c r="D8" s="42"/>
      <c r="E8" s="42"/>
      <c r="F8" s="42"/>
      <c r="G8" s="42"/>
      <c r="H8" s="42"/>
    </row>
    <row r="9" spans="1:12" ht="5.25" customHeight="1" x14ac:dyDescent="0.35">
      <c r="B9" s="42"/>
      <c r="C9" s="42"/>
      <c r="D9" s="42"/>
      <c r="E9" s="42"/>
      <c r="F9" s="42"/>
      <c r="G9" s="42"/>
      <c r="H9" s="42"/>
    </row>
    <row r="10" spans="1:12" ht="20.25" customHeight="1" x14ac:dyDescent="0.35">
      <c r="B10" s="53" t="s">
        <v>6624</v>
      </c>
      <c r="C10" s="53"/>
      <c r="D10" s="53"/>
      <c r="E10" s="53"/>
      <c r="F10" s="53"/>
      <c r="G10" s="53"/>
    </row>
    <row r="11" spans="1:12" ht="9" customHeight="1" x14ac:dyDescent="0.35">
      <c r="B11" s="11"/>
      <c r="C11" s="11"/>
      <c r="D11" s="11"/>
      <c r="E11" s="11"/>
      <c r="F11" s="11"/>
      <c r="G11" s="11"/>
    </row>
    <row r="12" spans="1:12" ht="15.75" customHeight="1" x14ac:dyDescent="0.35">
      <c r="B12" s="10" t="s">
        <v>3183</v>
      </c>
      <c r="C12" s="49" t="s">
        <v>3199</v>
      </c>
      <c r="D12" s="50"/>
      <c r="E12" s="50"/>
      <c r="F12" s="50"/>
      <c r="G12" s="51"/>
      <c r="H12" s="54" t="s">
        <v>6645</v>
      </c>
      <c r="I12" s="25"/>
      <c r="J12" s="25"/>
      <c r="K12" s="25"/>
      <c r="L12" s="25"/>
    </row>
    <row r="13" spans="1:12" x14ac:dyDescent="0.35">
      <c r="B13" s="10" t="s">
        <v>3</v>
      </c>
      <c r="C13" s="52" t="s">
        <v>6649</v>
      </c>
      <c r="D13" s="52"/>
      <c r="E13" s="52"/>
      <c r="F13" s="52"/>
      <c r="G13" s="52"/>
      <c r="H13" s="54"/>
      <c r="I13" s="25"/>
      <c r="J13" s="25"/>
      <c r="K13" s="25"/>
      <c r="L13" s="25"/>
    </row>
    <row r="14" spans="1:12" x14ac:dyDescent="0.35">
      <c r="B14" s="10" t="s">
        <v>6625</v>
      </c>
      <c r="C14" s="49" t="s">
        <v>3186</v>
      </c>
      <c r="D14" s="50"/>
      <c r="E14" s="50"/>
      <c r="F14" s="50"/>
      <c r="G14" s="51"/>
      <c r="H14" s="54"/>
      <c r="I14" s="25"/>
      <c r="J14" s="25"/>
      <c r="K14" s="25"/>
      <c r="L14" s="25"/>
    </row>
    <row r="15" spans="1:12" ht="16.5" customHeight="1" x14ac:dyDescent="0.35">
      <c r="E15" s="10"/>
      <c r="H15" s="54"/>
      <c r="I15" s="25"/>
      <c r="J15" s="25"/>
      <c r="K15" s="25"/>
      <c r="L15" s="25"/>
    </row>
    <row r="16" spans="1:12" ht="15" customHeight="1" x14ac:dyDescent="0.35">
      <c r="B16" s="42" t="s">
        <v>6646</v>
      </c>
      <c r="C16" s="42"/>
      <c r="D16" s="42"/>
      <c r="E16" s="42"/>
      <c r="F16" s="42"/>
      <c r="G16" s="42"/>
      <c r="H16" s="54"/>
      <c r="I16" s="25"/>
      <c r="J16" s="25"/>
      <c r="K16" s="25"/>
      <c r="L16" s="25"/>
    </row>
    <row r="17" spans="2:12" x14ac:dyDescent="0.35">
      <c r="B17" s="42"/>
      <c r="C17" s="42"/>
      <c r="D17" s="42"/>
      <c r="E17" s="42"/>
      <c r="F17" s="42"/>
      <c r="G17" s="42"/>
      <c r="H17" s="25"/>
      <c r="I17" s="25"/>
      <c r="J17" s="25"/>
      <c r="K17" s="25"/>
      <c r="L17" s="25"/>
    </row>
    <row r="18" spans="2:12" ht="15.75" customHeight="1" x14ac:dyDescent="0.35">
      <c r="B18" s="12"/>
      <c r="C18" s="12"/>
      <c r="D18" s="12"/>
      <c r="E18" s="12"/>
      <c r="F18" s="12"/>
      <c r="G18" s="12"/>
      <c r="H18" s="25"/>
      <c r="I18" s="25"/>
      <c r="J18" s="25"/>
      <c r="K18" s="25"/>
      <c r="L18" s="25"/>
    </row>
    <row r="19" spans="2:12" s="7" customFormat="1" ht="18" x14ac:dyDescent="0.4">
      <c r="B19" s="8" t="str">
        <f>"Step 2: "&amp;Year&amp;" Maximum Levy Calculation"</f>
        <v>Step 2: 2024 Maximum Levy Calculation</v>
      </c>
      <c r="C19" s="13"/>
      <c r="D19" s="13"/>
      <c r="E19" s="13"/>
      <c r="F19" s="13"/>
      <c r="G19" s="13"/>
    </row>
    <row r="20" spans="2:12" x14ac:dyDescent="0.35">
      <c r="B20" s="12" t="str">
        <f>LEFT(C13,7)&amp;"-"&amp;LEFT(C14,2)</f>
        <v>0610000-UT</v>
      </c>
      <c r="C20" s="12"/>
      <c r="D20" s="12"/>
      <c r="E20" s="12"/>
      <c r="F20" s="14" t="s">
        <v>6626</v>
      </c>
      <c r="G20" s="15" t="s">
        <v>6627</v>
      </c>
    </row>
    <row r="21" spans="2:12" x14ac:dyDescent="0.35">
      <c r="B21" s="36" t="str">
        <f>Year-1&amp;" Maximum Levy"</f>
        <v>2023 Maximum Levy</v>
      </c>
      <c r="C21" s="37"/>
      <c r="D21" s="37"/>
      <c r="E21" s="37"/>
      <c r="F21" s="38"/>
      <c r="G21" s="16">
        <f>VLOOKUP($B$20,'CC Calculations'!A:P,ROW()-17,FALSE)</f>
        <v>10539624</v>
      </c>
    </row>
    <row r="22" spans="2:12" x14ac:dyDescent="0.35">
      <c r="B22" s="36" t="str">
        <f>"Plus: "&amp;Year-1&amp;" Permanent Appeal Amounts and New Mximum Levies"</f>
        <v>Plus: 2023 Permanent Appeal Amounts and New Mximum Levies</v>
      </c>
      <c r="C22" s="37"/>
      <c r="D22" s="37"/>
      <c r="E22" s="37"/>
      <c r="F22" s="38"/>
      <c r="G22" s="16">
        <f>VLOOKUP($B$20,'CC Calculations'!A:P,ROW()-17,FALSE)</f>
        <v>0</v>
      </c>
    </row>
    <row r="23" spans="2:12" x14ac:dyDescent="0.35">
      <c r="B23" s="43" t="str">
        <f>"Plus:  Other Adjustments to "&amp;Year-1&amp;" Maximum Levy (1)"</f>
        <v>Plus:  Other Adjustments to 2023 Maximum Levy (1)</v>
      </c>
      <c r="C23" s="43"/>
      <c r="D23" s="43"/>
      <c r="E23" s="43"/>
      <c r="F23" s="43"/>
      <c r="G23" s="16">
        <f>VLOOKUP($B$20,'CC Calculations'!A:P,ROW()-17,FALSE)</f>
        <v>0</v>
      </c>
    </row>
    <row r="24" spans="2:12" x14ac:dyDescent="0.35">
      <c r="B24" s="43" t="str">
        <f>Year-1&amp;" Maximum Levy for Growth Quotient"</f>
        <v>2023 Maximum Levy for Growth Quotient</v>
      </c>
      <c r="C24" s="43"/>
      <c r="D24" s="43"/>
      <c r="E24" s="43"/>
      <c r="F24" s="43"/>
      <c r="G24" s="16">
        <f>VLOOKUP($B$20,'CC Calculations'!A:P,ROW()-17,FALSE)</f>
        <v>10539624</v>
      </c>
    </row>
    <row r="25" spans="2:12" x14ac:dyDescent="0.35">
      <c r="B25" s="43" t="s">
        <v>6628</v>
      </c>
      <c r="C25" s="43"/>
      <c r="D25" s="43"/>
      <c r="E25" s="43"/>
      <c r="F25" s="43"/>
      <c r="G25" s="17">
        <f>VLOOKUP($B$20,'CC Calculations'!A:P,ROW()-17,FALSE)</f>
        <v>1.04</v>
      </c>
    </row>
    <row r="26" spans="2:12" x14ac:dyDescent="0.35">
      <c r="B26" s="43" t="str">
        <f>"Initial "&amp;Year&amp;" Maximum Levy"</f>
        <v>Initial 2024 Maximum Levy</v>
      </c>
      <c r="C26" s="43"/>
      <c r="D26" s="43"/>
      <c r="E26" s="43"/>
      <c r="F26" s="43"/>
      <c r="G26" s="16">
        <f>VLOOKUP($B$20,'CC Calculations'!A:P,ROW()-17,FALSE)</f>
        <v>10961209</v>
      </c>
    </row>
    <row r="27" spans="2:12" x14ac:dyDescent="0.35">
      <c r="B27" s="43" t="str">
        <f>"PLUS: Potential "&amp;Year&amp;" Appeals as Reported by Unit"</f>
        <v>PLUS: Potential 2024 Appeals as Reported by Unit</v>
      </c>
      <c r="C27" s="43"/>
      <c r="D27" s="36"/>
      <c r="E27" s="33" t="s">
        <v>6629</v>
      </c>
      <c r="F27" s="16">
        <f>VLOOKUP($B$20,'CC Calculations'!A:P,ROW()-17,FALSE)</f>
        <v>0</v>
      </c>
      <c r="G27" s="23">
        <f>F27</f>
        <v>0</v>
      </c>
      <c r="H27" s="26" t="s">
        <v>6647</v>
      </c>
    </row>
    <row r="28" spans="2:12" x14ac:dyDescent="0.35">
      <c r="B28" s="43" t="str">
        <f>"Estimated "&amp;Year&amp;" Maximum Levy Prior to Allowable Adjustments"</f>
        <v>Estimated 2024 Maximum Levy Prior to Allowable Adjustments</v>
      </c>
      <c r="C28" s="43"/>
      <c r="D28" s="43"/>
      <c r="E28" s="43"/>
      <c r="F28" s="43"/>
      <c r="G28" s="16">
        <f>G26+G27</f>
        <v>10961209</v>
      </c>
    </row>
    <row r="29" spans="2:12" x14ac:dyDescent="0.35">
      <c r="B29" s="43" t="str">
        <f>"PLUS: Estimated "&amp;Year&amp;" Cumulative Capital Development Adjustment (3)"</f>
        <v>PLUS: Estimated 2024 Cumulative Capital Development Adjustment (3)</v>
      </c>
      <c r="C29" s="43"/>
      <c r="D29" s="43"/>
      <c r="E29" s="43"/>
      <c r="F29" s="16">
        <f>VLOOKUP($B$20,'CC Calculations'!A:P,ROW()-17,FALSE)</f>
        <v>2443867</v>
      </c>
      <c r="G29" s="23">
        <f>F29</f>
        <v>2443867</v>
      </c>
      <c r="H29" s="26" t="s">
        <v>6647</v>
      </c>
    </row>
    <row r="30" spans="2:12" x14ac:dyDescent="0.35">
      <c r="B30" s="43" t="str">
        <f>IF(MID(C13,3,1)="1","PLUS: Estimated "&amp;Year&amp;" Mental Health Adjustment (4)","Does not apply to this type of unit")</f>
        <v>PLUS: Estimated 2024 Mental Health Adjustment (4)</v>
      </c>
      <c r="C30" s="43"/>
      <c r="D30" s="36"/>
      <c r="E30" s="33" t="s">
        <v>6630</v>
      </c>
      <c r="F30" s="16">
        <f>VLOOKUP($B$20,'CC Calculations'!A:P,ROW()-17,FALSE)</f>
        <v>462103</v>
      </c>
      <c r="G30" s="23">
        <f>F30</f>
        <v>462103</v>
      </c>
      <c r="H30" s="26" t="s">
        <v>6647</v>
      </c>
    </row>
    <row r="31" spans="2:12" x14ac:dyDescent="0.35">
      <c r="B31" s="43" t="str">
        <f>IF(MID(C13,3,1)="1","Plus Developmental Disablities Adjustment (4)","Does not apply to this type of unit")</f>
        <v>Plus Developmental Disablities Adjustment (4)</v>
      </c>
      <c r="C31" s="43"/>
      <c r="D31" s="36"/>
      <c r="E31" s="33" t="s">
        <v>6631</v>
      </c>
      <c r="F31" s="16">
        <f>VLOOKUP($B$20,'CC Calculations'!A:P,ROW()-17,FALSE)</f>
        <v>2056595</v>
      </c>
      <c r="G31" s="23">
        <f>F31</f>
        <v>2056595</v>
      </c>
      <c r="H31" s="26" t="s">
        <v>6647</v>
      </c>
    </row>
    <row r="32" spans="2:12" x14ac:dyDescent="0.35">
      <c r="B32" s="43" t="s">
        <v>6632</v>
      </c>
      <c r="C32" s="43"/>
      <c r="D32" s="43"/>
      <c r="E32" s="43"/>
      <c r="F32" s="43"/>
      <c r="G32" s="16">
        <v>0</v>
      </c>
    </row>
    <row r="33" spans="1:8" x14ac:dyDescent="0.35">
      <c r="B33" s="43" t="str">
        <f>"Estimated "&amp;Year&amp;" Maximum Levy"</f>
        <v>Estimated 2024 Maximum Levy</v>
      </c>
      <c r="C33" s="43"/>
      <c r="D33" s="43"/>
      <c r="E33" s="43"/>
      <c r="F33" s="43"/>
      <c r="G33" s="16">
        <f>SUM(G28:G32)</f>
        <v>15923774</v>
      </c>
    </row>
    <row r="34" spans="1:8" x14ac:dyDescent="0.35"/>
    <row r="35" spans="1:8" x14ac:dyDescent="0.35">
      <c r="A35" s="18" t="s">
        <v>6633</v>
      </c>
      <c r="B35" s="46" t="s">
        <v>6634</v>
      </c>
      <c r="C35" s="46"/>
      <c r="D35" s="28"/>
    </row>
    <row r="36" spans="1:8" x14ac:dyDescent="0.35">
      <c r="A36" s="19" t="s">
        <v>6630</v>
      </c>
      <c r="B36" s="44" t="s">
        <v>6635</v>
      </c>
      <c r="C36" s="44"/>
      <c r="D36" s="29"/>
      <c r="E36" s="20"/>
      <c r="F36" s="20"/>
      <c r="G36" s="20"/>
    </row>
    <row r="37" spans="1:8" x14ac:dyDescent="0.35">
      <c r="A37" s="19" t="s">
        <v>6631</v>
      </c>
      <c r="B37" s="44" t="s">
        <v>6636</v>
      </c>
      <c r="C37" s="44"/>
      <c r="D37" s="44"/>
      <c r="E37" s="20"/>
      <c r="F37" s="20"/>
      <c r="G37" s="20"/>
    </row>
    <row r="38" spans="1:8" ht="24" customHeight="1" x14ac:dyDescent="0.35">
      <c r="A38" s="19"/>
      <c r="B38" s="27"/>
      <c r="C38" s="27"/>
      <c r="D38" s="27"/>
      <c r="E38" s="20"/>
      <c r="F38" s="20"/>
      <c r="G38" s="20"/>
    </row>
    <row r="39" spans="1:8" ht="15.75" customHeight="1" x14ac:dyDescent="0.35">
      <c r="A39" s="21"/>
      <c r="B39" s="45" t="s">
        <v>6637</v>
      </c>
      <c r="C39" s="45"/>
      <c r="D39" s="45"/>
      <c r="E39" s="34" t="s">
        <v>6638</v>
      </c>
      <c r="F39" s="34" t="s">
        <v>6639</v>
      </c>
      <c r="G39" s="34" t="s">
        <v>6640</v>
      </c>
    </row>
    <row r="40" spans="1:8" x14ac:dyDescent="0.35">
      <c r="A40" s="21"/>
      <c r="B40" s="45"/>
      <c r="C40" s="45"/>
      <c r="D40" s="45"/>
      <c r="E40" s="35">
        <f>IF(MID(B20,3,1)="1",VLOOKUP(C12,'DD Support'!A:D,2,FALSE),"")</f>
        <v>135000</v>
      </c>
      <c r="F40" s="16">
        <f>IF(MID(B20,3,1)="1",VLOOKUP(C12,'DD Support'!A:D,3,FALSE),"")</f>
        <v>160000</v>
      </c>
      <c r="G40" s="16">
        <f>IF(MID(B20,3,1)="1",VLOOKUP(C12,'DD Support'!A:D,4,FALSE),"")</f>
        <v>160000</v>
      </c>
    </row>
    <row r="41" spans="1:8" ht="25.5" customHeight="1" x14ac:dyDescent="0.35">
      <c r="B41" s="22"/>
    </row>
    <row r="42" spans="1:8" ht="38.25" customHeight="1" x14ac:dyDescent="0.35">
      <c r="A42" s="30"/>
      <c r="B42" s="40" t="s">
        <v>6641</v>
      </c>
      <c r="C42" s="40"/>
      <c r="D42" s="40"/>
      <c r="E42" s="40"/>
      <c r="F42" s="40"/>
      <c r="G42" s="40"/>
      <c r="H42" s="30"/>
    </row>
    <row r="43" spans="1:8" ht="36.75" customHeight="1" x14ac:dyDescent="0.35">
      <c r="A43" s="31"/>
      <c r="B43" s="39" t="s">
        <v>6642</v>
      </c>
      <c r="C43" s="40"/>
      <c r="D43" s="40"/>
      <c r="E43" s="40"/>
      <c r="F43" s="40"/>
      <c r="G43" s="40"/>
      <c r="H43" s="32"/>
    </row>
    <row r="44" spans="1:8" ht="20.25" customHeight="1" x14ac:dyDescent="0.35">
      <c r="B44" s="41" t="s">
        <v>6643</v>
      </c>
      <c r="C44" s="41"/>
      <c r="D44" s="41"/>
      <c r="E44" s="41"/>
      <c r="F44" s="41"/>
      <c r="G44" s="41"/>
    </row>
    <row r="45" spans="1:8" ht="18.75" customHeight="1" x14ac:dyDescent="0.35">
      <c r="B45" s="41" t="s">
        <v>6644</v>
      </c>
      <c r="C45" s="41"/>
      <c r="D45" s="41"/>
      <c r="E45" s="41"/>
      <c r="F45" s="41"/>
      <c r="G45" s="41"/>
    </row>
    <row r="46" spans="1:8" ht="10.5" customHeight="1" x14ac:dyDescent="0.35"/>
    <row r="47" spans="1:8" ht="11.25" customHeight="1" x14ac:dyDescent="0.35"/>
  </sheetData>
  <sheetProtection sheet="1" objects="1" scenarios="1"/>
  <mergeCells count="30">
    <mergeCell ref="A1:I2"/>
    <mergeCell ref="A4:H4"/>
    <mergeCell ref="C12:G12"/>
    <mergeCell ref="C13:G13"/>
    <mergeCell ref="C14:G14"/>
    <mergeCell ref="B10:G10"/>
    <mergeCell ref="H12:H16"/>
    <mergeCell ref="B8:H9"/>
    <mergeCell ref="B45:G45"/>
    <mergeCell ref="B23:F23"/>
    <mergeCell ref="B24:F24"/>
    <mergeCell ref="B25:F25"/>
    <mergeCell ref="B26:F26"/>
    <mergeCell ref="B27:D27"/>
    <mergeCell ref="B28:F28"/>
    <mergeCell ref="B29:E29"/>
    <mergeCell ref="B30:D30"/>
    <mergeCell ref="B31:D31"/>
    <mergeCell ref="B32:F32"/>
    <mergeCell ref="B33:F33"/>
    <mergeCell ref="B36:C36"/>
    <mergeCell ref="B39:D40"/>
    <mergeCell ref="B37:D37"/>
    <mergeCell ref="B35:C35"/>
    <mergeCell ref="B21:F21"/>
    <mergeCell ref="B22:F22"/>
    <mergeCell ref="B43:G43"/>
    <mergeCell ref="B44:G44"/>
    <mergeCell ref="B16:G17"/>
    <mergeCell ref="B42:G42"/>
  </mergeCells>
  <conditionalFormatting sqref="E30:F31 A39:G40 A36:B38 E37:G38 D36:G36">
    <cfRule type="expression" dxfId="1" priority="1">
      <formula>MID($B$20,3,1)&lt;&gt;"1"</formula>
    </cfRule>
  </conditionalFormatting>
  <conditionalFormatting sqref="E39:G40">
    <cfRule type="expression" dxfId="0" priority="2">
      <formula>MID($B$20,3,1)="1"</formula>
    </cfRule>
  </conditionalFormatting>
  <pageMargins left="0.25" right="0.25" top="0.5" bottom="0.5" header="0.3" footer="0.3"/>
  <pageSetup scale="74"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C06F3156-8E61-4AF4-B80D-922B871DE019}">
          <x14:formula1>
            <xm:f>'Selection Page'!$C$1:$C$93</xm:f>
          </x14:formula1>
          <xm:sqref>C12:G12</xm:sqref>
        </x14:dataValidation>
        <x14:dataValidation type="list" allowBlank="1" showInputMessage="1" showErrorMessage="1" xr:uid="{F85C574C-89C5-41DB-AE56-FFD12BBADEF4}">
          <x14:formula1>
            <xm:f>'Selection Page'!$J$1:$J$75</xm:f>
          </x14:formula1>
          <xm:sqref>C13:G13</xm:sqref>
        </x14:dataValidation>
        <x14:dataValidation type="list" allowBlank="1" showInputMessage="1" showErrorMessage="1" xr:uid="{CAA56818-541A-41EF-BC3A-8452A9E57D7F}">
          <x14:formula1>
            <xm:f>'Selection Page'!$R$1:$R$7</xm:f>
          </x14:formula1>
          <xm:sqref>C14:G14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D01FC8-F7C9-4302-B48D-56C8E6602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F23E99-DEEA-476D-99D7-9D26D79E91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Units</vt:lpstr>
      <vt:lpstr>Selection Page</vt:lpstr>
      <vt:lpstr>CC Calculations</vt:lpstr>
      <vt:lpstr>DD Support</vt:lpstr>
      <vt:lpstr>Maximum Levy Calculations</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Bucy, Miranda</dc:creator>
  <cp:keywords/>
  <dc:description/>
  <cp:lastModifiedBy>Maitland, Scott</cp:lastModifiedBy>
  <cp:revision/>
  <cp:lastPrinted>2023-07-14T16:19:53Z</cp:lastPrinted>
  <dcterms:created xsi:type="dcterms:W3CDTF">2023-07-07T20:30:12Z</dcterms:created>
  <dcterms:modified xsi:type="dcterms:W3CDTF">2023-07-17T18:21:54Z</dcterms:modified>
  <cp:category/>
  <cp:contentStatus/>
</cp:coreProperties>
</file>